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172.16.126.187\share\令和８年度\02_企画G\01_普通会計決算統計（R7決算）\05_令和6年度財政状況資料集の作成について（２回目）\03 市町村→県\"/>
    </mc:Choice>
  </mc:AlternateContent>
  <xr:revisionPtr revIDLastSave="0" documentId="13_ncr:1_{611448A0-81EF-458C-B606-B45006196246}" xr6:coauthVersionLast="47" xr6:coauthVersionMax="47" xr10:uidLastSave="{00000000-0000-0000-0000-000000000000}"/>
  <bookViews>
    <workbookView xWindow="28695" yWindow="1965" windowWidth="14610" windowHeight="15585" firstSheet="13" activeTab="12"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C37" i="10"/>
  <c r="CO36" i="10"/>
  <c r="BE36" i="10"/>
  <c r="AM36" i="10"/>
  <c r="C36" i="10"/>
  <c r="BE35" i="10"/>
  <c r="C35" i="10"/>
  <c r="BW34" i="10"/>
  <c r="BE34" i="10"/>
  <c r="U34" i="10"/>
  <c r="U35" i="10" s="1"/>
  <c r="U36" i="10" s="1"/>
  <c r="U37" i="10" s="1"/>
  <c r="C34" i="10"/>
  <c r="BW35" i="10" l="1"/>
  <c r="BW36" i="10" s="1"/>
  <c r="BW37" i="10" s="1"/>
  <c r="BW38" i="10" s="1"/>
  <c r="BW39"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alcChain>
</file>

<file path=xl/sharedStrings.xml><?xml version="1.0" encoding="utf-8"?>
<sst xmlns="http://schemas.openxmlformats.org/spreadsheetml/2006/main" count="1126" uniqueCount="568">
  <si>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</si>
  <si>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</si>
  <si>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</si>
  <si>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</si>
  <si>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</si>
  <si>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</si>
  <si>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</si>
  <si>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</si>
  <si>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</si>
  <si>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</si>
  <si>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</si>
  <si>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</si>
  <si>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</si>
  <si>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</si>
  <si>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</si>
  <si>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</si>
  <si>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</si>
  <si>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</si>
  <si>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</si>
  <si>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</si>
  <si>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</si>
  <si>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</si>
  <si>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</si>
  <si>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</si>
  <si>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</si>
  <si>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</si>
  <si>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</si>
  <si>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</si>
  <si>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</si>
  <si>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</si>
  <si>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</si>
  <si>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</si>
  <si>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</si>
  <si>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</si>
  <si>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</si>
  <si>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</si>
  <si>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</si>
  <si>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</si>
  <si>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</si>
  <si>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</si>
  <si>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</si>
  <si>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</si>
  <si>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</si>
  <si>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</si>
  <si>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</si>
  <si>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</si>
  <si>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</si>
  <si>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</si>
  <si>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</si>
  <si>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</si>
  <si>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</si>
  <si>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</si>
  <si>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</si>
  <si>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</si>
  <si>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</si>
  <si>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</si>
  <si>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</si>
  <si>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</si>
  <si>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</si>
  <si>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</si>
  <si>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</si>
  <si>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</si>
  <si>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</si>
  <si>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</si>
  <si>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</si>
  <si>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</si>
  <si>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</si>
  <si>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</si>
  <si>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</si>
  <si>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</si>
  <si>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</si>
  <si>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</si>
  <si>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</si>
  <si>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</si>
  <si>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</si>
  <si>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</si>
  <si>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</si>
  <si>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</si>
  <si>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</si>
  <si>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</si>
  <si>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</si>
  <si>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Ⅱ－０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</si>
  <si>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</si>
  <si>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</si>
  <si>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</si>
  <si>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</si>
  <si>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</si>
  <si>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</si>
  <si>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</si>
  <si>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</si>
  <si>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</si>
  <si>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</si>
  <si>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</si>
  <si>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</si>
  <si>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多良木町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</si>
  <si>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</si>
  <si>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</si>
  <si>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</si>
  <si>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</si>
  <si>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</si>
  <si>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</si>
  <si>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</si>
  <si>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</si>
  <si>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</si>
  <si>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</si>
  <si>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</si>
  <si>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</si>
  <si>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</si>
  <si>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</si>
  <si>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</si>
  <si>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</si>
  <si>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</si>
  <si>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</si>
  <si>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</si>
  <si>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</si>
  <si>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</si>
  <si>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</si>
  <si>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</si>
  <si>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</si>
  <si>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</si>
  <si>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</si>
  <si>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</si>
  <si>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</si>
  <si>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</si>
  <si>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</si>
  <si>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</si>
  <si>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</si>
  <si>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</si>
  <si>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</si>
  <si>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</si>
  <si>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</si>
  <si>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</si>
  <si>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</si>
  <si>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</si>
  <si>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</si>
  <si>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</si>
  <si>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</si>
  <si>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</si>
  <si>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</si>
  <si>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</si>
  <si>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</si>
  <si>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-2.7</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</si>
  <si>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</si>
  <si>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</si>
  <si>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</si>
  <si>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</si>
  <si>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</si>
  <si>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</si>
  <si>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</si>
  <si>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</si>
  <si>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</si>
  <si>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</si>
  <si>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</si>
  <si>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</si>
  <si>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</si>
  <si>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</si>
  <si>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</si>
  <si>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</si>
  <si>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</si>
  <si>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</si>
  <si>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</si>
  <si>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</si>
  <si>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</si>
  <si>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</si>
  <si>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</si>
  <si>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</si>
  <si>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</si>
  <si>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</si>
  <si>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</si>
  <si>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</si>
  <si>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</si>
  <si>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</si>
  <si>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</si>
  <si>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</si>
  <si>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</si>
  <si>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</si>
  <si>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</si>
  <si>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</si>
  <si>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</si>
  <si>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</si>
  <si>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</si>
  <si>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</si>
  <si>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</si>
  <si>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</si>
  <si>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</si>
  <si>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</si>
  <si>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</si>
  <si>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</si>
  <si>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</si>
  <si>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</si>
  <si>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</si>
  <si>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</si>
  <si>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</si>
  <si>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</si>
  <si>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</si>
  <si>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</si>
  <si>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</si>
  <si>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</si>
  <si>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</si>
  <si>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</si>
  <si>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</si>
  <si>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</si>
  <si>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熊本県多良木町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</si>
  <si>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</si>
  <si>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</si>
  <si>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</si>
  <si>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</si>
  <si>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</si>
  <si>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</si>
  <si>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</si>
  <si>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</si>
  <si>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</si>
  <si>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</si>
  <si>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</si>
  <si>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</si>
  <si>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</si>
  <si>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</si>
  <si>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</si>
  <si>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</si>
  <si>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</si>
  <si>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</si>
  <si>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</si>
  <si>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</si>
  <si>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</si>
  <si>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</si>
  <si>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</si>
  <si>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</si>
  <si>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</si>
  <si>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</si>
  <si>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</si>
  <si>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</si>
  <si>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</si>
  <si>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</si>
  <si>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</si>
  <si>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</si>
  <si>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</si>
  <si>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</si>
  <si>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</si>
  <si>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</si>
  <si>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</si>
  <si>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</si>
  <si>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</si>
  <si>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</si>
  <si>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</si>
  <si>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</si>
  <si>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</si>
  <si>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</si>
  <si>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</si>
  <si>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</si>
  <si>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</si>
  <si>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</si>
  <si>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</si>
  <si>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</si>
  <si>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</si>
  <si>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</si>
  <si>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</si>
  <si>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</si>
  <si>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</si>
  <si>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</si>
  <si>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</si>
  <si>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</si>
  <si>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</si>
  <si>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</si>
  <si>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</si>
  <si>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</si>
  <si>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</si>
  <si>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</si>
  <si>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</si>
  <si>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</si>
  <si>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</si>
  <si>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</si>
  <si>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</si>
  <si>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</si>
  <si>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</si>
  <si>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</si>
  <si>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</si>
  <si>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</si>
  <si>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</si>
  <si>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</si>
  <si>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</si>
  <si>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</si>
  <si>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</si>
  <si>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</si>
  <si>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</si>
  <si>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</si>
  <si>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</si>
  <si>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</si>
  <si>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</si>
  <si>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</si>
  <si>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</si>
  <si>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</si>
  <si>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</si>
  <si>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</si>
  <si>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</si>
  <si>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</si>
  <si>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</si>
  <si>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</si>
  <si>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</si>
  <si>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</si>
  <si>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</si>
  <si>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</si>
  <si>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</si>
  <si>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</si>
  <si>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</si>
  <si>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</si>
  <si>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</si>
  <si>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</si>
  <si>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</si>
  <si>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</si>
  <si>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</si>
  <si>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</si>
  <si>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</si>
  <si>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</si>
  <si>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</si>
  <si>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</si>
  <si>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</si>
  <si>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</si>
  <si>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</si>
  <si>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</si>
  <si>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</si>
  <si>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</si>
  <si>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</si>
  <si>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</si>
  <si>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</si>
  <si>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</si>
  <si>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</si>
  <si>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</si>
  <si>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</si>
  <si>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</si>
  <si>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</si>
  <si>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</si>
  <si>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</si>
  <si>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</si>
  <si>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</si>
  <si>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</si>
  <si>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</si>
  <si>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</si>
  <si>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</si>
  <si>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</si>
  <si>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</si>
  <si>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</si>
  <si>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</si>
  <si>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</si>
  <si>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</si>
  <si>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</si>
  <si>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</si>
  <si>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</si>
  <si>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</si>
  <si>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</si>
  <si>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</si>
  <si>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</si>
  <si>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</si>
  <si>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</si>
  <si>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熊本県多良木町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</si>
  <si>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</si>
  <si>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</si>
  <si>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</si>
  <si>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</si>
  <si>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</si>
  <si>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</si>
  <si>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</si>
  <si>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</si>
  <si>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</si>
  <si>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</si>
  <si>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</si>
  <si>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</si>
  <si>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</si>
  <si>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</si>
  <si>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</si>
  <si>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</si>
  <si>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</si>
  <si>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</si>
  <si>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</si>
  <si>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</si>
  <si>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</si>
  <si>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</si>
  <si>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</si>
  <si>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</si>
  <si>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</si>
  <si>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</si>
  <si>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</si>
  <si>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</si>
  <si>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</si>
  <si>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</si>
  <si>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</si>
  <si>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</si>
  <si>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</si>
  <si>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多良木町国民健康保険特別会計（事業勘定）</t>
    <phoneticPr fontId="5"/>
  </si>
  <si>
    <t>多良木町国民健康保険特別会計（直診勘定）</t>
    <phoneticPr fontId="5"/>
  </si>
  <si>
    <t>多良木町介護保険特別会計</t>
    <phoneticPr fontId="5"/>
  </si>
  <si>
    <t>多良木町後期高齢者医療特別会計</t>
    <phoneticPr fontId="5"/>
  </si>
  <si>
    <t>多良木町上水道事業会計</t>
    <phoneticPr fontId="5"/>
  </si>
  <si>
    <t>法適用企業</t>
    <phoneticPr fontId="5"/>
  </si>
  <si>
    <t>多良木町下水道事業会計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</si>
  <si>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</si>
  <si>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</si>
  <si>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</si>
  <si>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</si>
  <si>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</si>
  <si>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</si>
  <si>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</si>
  <si>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</si>
  <si>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</si>
  <si>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</si>
  <si>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</si>
  <si>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</si>
  <si>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</si>
  <si>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</si>
  <si>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</si>
  <si>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</si>
  <si>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</si>
  <si>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</si>
  <si>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</si>
  <si>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</si>
  <si>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</si>
  <si>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</si>
  <si>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</si>
  <si>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</si>
  <si>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</si>
  <si>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</si>
  <si>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</si>
  <si>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</si>
  <si>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</si>
  <si>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</si>
  <si>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</si>
  <si>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</si>
  <si>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</si>
  <si>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</si>
  <si>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</si>
  <si>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</si>
  <si>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</si>
  <si>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</si>
  <si>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</si>
  <si>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</si>
  <si>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</si>
  <si>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</si>
  <si>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</si>
  <si>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</si>
  <si>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</si>
  <si>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</si>
  <si>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</si>
  <si>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</si>
  <si>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</si>
  <si>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</si>
  <si>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</si>
  <si>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</si>
  <si>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</si>
  <si>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</si>
  <si>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</si>
  <si>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</si>
  <si>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</si>
  <si>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</si>
  <si>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</si>
  <si>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</si>
  <si>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</si>
  <si>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</si>
  <si>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</si>
  <si>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</si>
  <si>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</si>
  <si>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</si>
  <si>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</si>
  <si>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</si>
  <si>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</si>
  <si>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</si>
  <si>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</si>
  <si>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</si>
  <si>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</si>
  <si>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</si>
  <si>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</si>
  <si>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</si>
  <si>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</si>
  <si>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</si>
  <si>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</si>
  <si>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</si>
  <si>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</si>
  <si>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</si>
  <si>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</si>
  <si>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</si>
  <si>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</si>
  <si>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</si>
  <si>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</si>
  <si>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</si>
  <si>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</si>
  <si>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</si>
  <si>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</si>
  <si>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</si>
  <si>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</si>
  <si>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</si>
  <si>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</si>
  <si>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</si>
  <si>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</si>
  <si>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</si>
  <si>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</si>
  <si>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</si>
  <si>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</si>
  <si>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</si>
  <si>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</si>
  <si>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</si>
  <si>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</si>
  <si>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</si>
  <si>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</si>
  <si>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</si>
  <si>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</si>
  <si>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</si>
  <si>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</si>
  <si>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</si>
  <si>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</si>
  <si>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</si>
  <si>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</si>
  <si>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</si>
  <si>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</si>
  <si>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</si>
  <si>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</si>
  <si>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</si>
  <si>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</si>
  <si>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</si>
  <si>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</si>
  <si>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</si>
  <si>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</si>
  <si>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</si>
  <si>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</si>
  <si>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</si>
  <si>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</si>
  <si>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</si>
  <si>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</si>
  <si>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</si>
  <si>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</si>
  <si>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</si>
  <si>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</si>
  <si>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</si>
  <si>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多良木町上水道事業会計</t>
  </si>
  <si>
    <t>多良木町介護保険特別会計</t>
  </si>
  <si>
    <t>多良木町下水道事業会計</t>
  </si>
  <si>
    <t>多良木町国民健康保険特別会計（事業勘定）</t>
  </si>
  <si>
    <t>多良木町後期高齢者医療特別会計</t>
  </si>
  <si>
    <t>多良木町国民健康保険特別会計（直診勘定）</t>
  </si>
  <si>
    <t>その他会計（赤字）</t>
  </si>
  <si>
    <t>その他会計（黒字）</t>
  </si>
  <si>
    <t>R02</t>
    <phoneticPr fontId="5"/>
  </si>
  <si>
    <t>R03</t>
    <phoneticPr fontId="5"/>
  </si>
  <si>
    <t>R04</t>
    <phoneticPr fontId="5"/>
  </si>
  <si>
    <t>R05</t>
    <phoneticPr fontId="5"/>
  </si>
  <si>
    <t>R06</t>
    <phoneticPr fontId="5"/>
  </si>
  <si>
    <t>-</t>
    <phoneticPr fontId="2"/>
  </si>
  <si>
    <t>くま川鉄道株式会社</t>
    <phoneticPr fontId="2"/>
  </si>
  <si>
    <t>たらぎまちづくり推進機構</t>
    <phoneticPr fontId="2"/>
  </si>
  <si>
    <t>-</t>
    <phoneticPr fontId="38"/>
  </si>
  <si>
    <t>人吉球磨広域行政組合（一般会計）</t>
    <rPh sb="0" eb="4">
      <t>ヒトヨシクマ</t>
    </rPh>
    <rPh sb="4" eb="8">
      <t>コウイキギョウセイ</t>
    </rPh>
    <rPh sb="8" eb="10">
      <t>クミアイ</t>
    </rPh>
    <rPh sb="11" eb="15">
      <t>イッ</t>
    </rPh>
    <phoneticPr fontId="2"/>
  </si>
  <si>
    <t>熊本県市町村総合事務組合</t>
    <rPh sb="0" eb="3">
      <t>クマモトケン</t>
    </rPh>
    <rPh sb="3" eb="6">
      <t>シチョウソン</t>
    </rPh>
    <rPh sb="6" eb="8">
      <t>ソウゴウ</t>
    </rPh>
    <rPh sb="8" eb="12">
      <t>ジムク</t>
    </rPh>
    <phoneticPr fontId="2"/>
  </si>
  <si>
    <t>球磨郡公立多良木病院企業団</t>
    <rPh sb="0" eb="3">
      <t>クマグン</t>
    </rPh>
    <rPh sb="3" eb="5">
      <t>コウリツ</t>
    </rPh>
    <rPh sb="5" eb="8">
      <t>タラ</t>
    </rPh>
    <rPh sb="8" eb="10">
      <t>ビョウイン</t>
    </rPh>
    <rPh sb="10" eb="13">
      <t>キギョウダン</t>
    </rPh>
    <phoneticPr fontId="2"/>
  </si>
  <si>
    <t>上球磨消防組合</t>
    <rPh sb="0" eb="1">
      <t>ウエ</t>
    </rPh>
    <rPh sb="1" eb="3">
      <t>クマ</t>
    </rPh>
    <rPh sb="3" eb="5">
      <t>ショウボウ</t>
    </rPh>
    <rPh sb="5" eb="7">
      <t>クミアイ</t>
    </rPh>
    <phoneticPr fontId="2"/>
  </si>
  <si>
    <t>熊本県後期高齢者医療広域連合（一般会計）</t>
    <rPh sb="0" eb="3">
      <t>クマモトケン</t>
    </rPh>
    <rPh sb="3" eb="5">
      <t>コウキ</t>
    </rPh>
    <rPh sb="5" eb="8">
      <t>コウレイシャ</t>
    </rPh>
    <rPh sb="8" eb="10">
      <t>イリョウ</t>
    </rPh>
    <rPh sb="10" eb="14">
      <t>コウイキレン</t>
    </rPh>
    <rPh sb="15" eb="19">
      <t>イッ</t>
    </rPh>
    <phoneticPr fontId="2"/>
  </si>
  <si>
    <t>熊本県後期高齢者医療広域連合（後期高齢者医療特別会計）</t>
    <rPh sb="0" eb="3">
      <t>クマモ</t>
    </rPh>
    <rPh sb="3" eb="8">
      <t>コウキ</t>
    </rPh>
    <rPh sb="8" eb="10">
      <t>イリョウ</t>
    </rPh>
    <rPh sb="10" eb="14">
      <t>コウイキ</t>
    </rPh>
    <rPh sb="15" eb="20">
      <t>コウキ</t>
    </rPh>
    <rPh sb="20" eb="22">
      <t>イリョウ</t>
    </rPh>
    <rPh sb="22" eb="26">
      <t>トクベツ</t>
    </rPh>
    <phoneticPr fontId="2"/>
  </si>
  <si>
    <t>町づくり推進事業基金</t>
    <phoneticPr fontId="2"/>
  </si>
  <si>
    <t>多良木町公共施設整備基金</t>
    <phoneticPr fontId="2"/>
  </si>
  <si>
    <t>多良木町ふるさとづくり納税寄附基金</t>
    <phoneticPr fontId="2"/>
  </si>
  <si>
    <t>多良木町森林環境譲与税基金</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</si>
  <si>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</si>
  <si>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</si>
  <si>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将来負担額が充当可能財源等を下回るため、算定様式上「－（マイナス値のため記載なし）」表示となっている。R5年度と比較すると、将来負担額の減少するとともに、充当可能財源等が財政調整基金等の増加を主因に413百万円増加していることから、財政負担の軽減が進んでいる。一方、有形固定資産減価償却率は65.3％から65.9％へ0.6ポイント上昇し、老朽化した公共施設等の更新・改修需要が今後増加する可能性がある。今後は、財政調整基金を含む基金残高を適切に確保しつつ、施設の更新・改修に係る中長期的な財政負担を見通し、基金の取り崩しに過度に依存しない計画的な財政運営が求められる。</t>
    <rPh sb="39" eb="40">
      <t>チ</t>
    </rPh>
    <rPh sb="123" eb="127">
      <t>ザイセイフタン</t>
    </rPh>
    <rPh sb="128" eb="130">
      <t>ケイゲン</t>
    </rPh>
    <rPh sb="131" eb="132">
      <t>スス</t>
    </rPh>
    <rPh sb="137" eb="139">
      <t>イッポウ</t>
    </rPh>
    <rPh sb="195" eb="197">
      <t>コンゴ</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</si>
  <si>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</si>
  <si>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</si>
  <si>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</si>
  <si>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</si>
  <si>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</si>
  <si>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</si>
  <si>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3ヵ年平均）はR5年度・R6年度とも9.0％で横ばいとなったが、単年度の値でみるとR5年度9.31％からR6年度8.61％へ0.70ポイント改善しており、類似団体内平均値（9.3％→9.3％）と同水準にある。将来負担比率は算定様式上「－（マイナス値のため記載なし）」表示となっており、将来負担額が充当可能財源等を下回っていることから、現在及び将来の公債費負担は比較的抑制されていると考えられる。一方、今後は公共施設等の老朽化に伴う更新・改修需要の増加が見込まれるため、将来の公債費負担への影響を考慮しながら地方債の発行を適切に管理するとともに、財政調整基金等の充当可能財源を計画的に活用し、持続可能な財政運営に努める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</si>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</sst>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EC46EEA-5228-4DEE-BEDA-FB92754ABF9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200194</c:v>
                </c:pt>
                <c:pt idx="1">
                  <c:v>196914</c:v>
                </c:pt>
                <c:pt idx="2">
                  <c:v>204757</c:v>
                </c:pt>
                <c:pt idx="3">
                  <c:v>194971</c:v>
                </c:pt>
                <c:pt idx="4">
                  <c:v>224172</c:v>
                </c:pt>
              </c:numCache>
            </c:numRef>
          </c:val>
          <c:smooth val="0"/>
          <c:extLst>
            <c:ext xmlns:c16="http://schemas.microsoft.com/office/drawing/2014/chart" uri="{C3380CC4-5D6E-409C-BE32-E72D297353CC}">
              <c16:uniqueId val="{00000000-88C4-4DDF-902A-747E0288F2D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93008</c:v>
                </c:pt>
                <c:pt idx="1">
                  <c:v>164973</c:v>
                </c:pt>
                <c:pt idx="2">
                  <c:v>126692</c:v>
                </c:pt>
                <c:pt idx="3">
                  <c:v>136930</c:v>
                </c:pt>
                <c:pt idx="4">
                  <c:v>85569</c:v>
                </c:pt>
              </c:numCache>
            </c:numRef>
          </c:val>
          <c:smooth val="0"/>
          <c:extLst>
            <c:ext xmlns:c16="http://schemas.microsoft.com/office/drawing/2014/chart" uri="{C3380CC4-5D6E-409C-BE32-E72D297353CC}">
              <c16:uniqueId val="{00000001-88C4-4DDF-902A-747E0288F2D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8.31</c:v>
                </c:pt>
                <c:pt idx="1">
                  <c:v>10.97</c:v>
                </c:pt>
                <c:pt idx="2">
                  <c:v>10.93</c:v>
                </c:pt>
                <c:pt idx="3">
                  <c:v>11.33</c:v>
                </c:pt>
                <c:pt idx="4">
                  <c:v>11</c:v>
                </c:pt>
              </c:numCache>
            </c:numRef>
          </c:val>
          <c:extLst>
            <c:ext xmlns:c16="http://schemas.microsoft.com/office/drawing/2014/chart" uri="{C3380CC4-5D6E-409C-BE32-E72D297353CC}">
              <c16:uniqueId val="{00000000-4D9D-4311-A33E-AF5FCF1D7EE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26.98</c:v>
                </c:pt>
                <c:pt idx="1">
                  <c:v>25.35</c:v>
                </c:pt>
                <c:pt idx="2">
                  <c:v>25.9</c:v>
                </c:pt>
                <c:pt idx="3">
                  <c:v>25.87</c:v>
                </c:pt>
                <c:pt idx="4">
                  <c:v>26.1</c:v>
                </c:pt>
              </c:numCache>
            </c:numRef>
          </c:val>
          <c:extLst>
            <c:ext xmlns:c16="http://schemas.microsoft.com/office/drawing/2014/chart" uri="{C3380CC4-5D6E-409C-BE32-E72D297353CC}">
              <c16:uniqueId val="{00000001-4D9D-4311-A33E-AF5FCF1D7EE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0.13</c:v>
                </c:pt>
                <c:pt idx="1">
                  <c:v>3.2</c:v>
                </c:pt>
                <c:pt idx="2">
                  <c:v>0.27</c:v>
                </c:pt>
                <c:pt idx="3">
                  <c:v>0.56000000000000005</c:v>
                </c:pt>
                <c:pt idx="4">
                  <c:v>0.38</c:v>
                </c:pt>
              </c:numCache>
            </c:numRef>
          </c:val>
          <c:smooth val="0"/>
          <c:extLst>
            <c:ext xmlns:c16="http://schemas.microsoft.com/office/drawing/2014/chart" uri="{C3380CC4-5D6E-409C-BE32-E72D297353CC}">
              <c16:uniqueId val="{00000002-4D9D-4311-A33E-AF5FCF1D7EE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0.59</c:v>
                </c:pt>
                <c:pt idx="2">
                  <c:v>#N/A</c:v>
                </c:pt>
                <c:pt idx="3">
                  <c:v>0.67</c:v>
                </c:pt>
                <c:pt idx="4">
                  <c:v>#N/A</c:v>
                </c:pt>
                <c:pt idx="5">
                  <c:v>0.6</c:v>
                </c:pt>
                <c:pt idx="6">
                  <c:v>#N/A</c:v>
                </c:pt>
                <c:pt idx="7">
                  <c:v>0.72</c:v>
                </c:pt>
                <c:pt idx="8">
                  <c:v>0</c:v>
                </c:pt>
                <c:pt idx="9">
                  <c:v>0</c:v>
                </c:pt>
              </c:numCache>
            </c:numRef>
          </c:val>
          <c:extLst>
            <c:ext xmlns:c16="http://schemas.microsoft.com/office/drawing/2014/chart" uri="{C3380CC4-5D6E-409C-BE32-E72D297353CC}">
              <c16:uniqueId val="{00000000-F116-4FAC-9ECB-3BD9357FF07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116-4FAC-9ECB-3BD9357FF071}"/>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F116-4FAC-9ECB-3BD9357FF071}"/>
            </c:ext>
          </c:extLst>
        </c:ser>
        <c:ser>
          <c:idx val="3"/>
          <c:order val="3"/>
          <c:tx>
            <c:strRef>
              <c:f>データシート!$A$30</c:f>
              <c:strCache>
                <c:ptCount val="1"/>
                <c:pt idx="0">
                  <c:v>多良木町国民健康保険特別会計（直診勘定）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F116-4FAC-9ECB-3BD9357FF071}"/>
            </c:ext>
          </c:extLst>
        </c:ser>
        <c:ser>
          <c:idx val="4"/>
          <c:order val="4"/>
          <c:tx>
            <c:strRef>
              <c:f>データシート!$A$31</c:f>
              <c:strCache>
                <c:ptCount val="1"/>
                <c:pt idx="0">
                  <c:v>多良木町後期高齢者医療特別会計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0.02</c:v>
                </c:pt>
                <c:pt idx="2">
                  <c:v>#N/A</c:v>
                </c:pt>
                <c:pt idx="3">
                  <c:v>0.02</c:v>
                </c:pt>
                <c:pt idx="4">
                  <c:v>#N/A</c:v>
                </c:pt>
                <c:pt idx="5">
                  <c:v>0.03</c:v>
                </c:pt>
                <c:pt idx="6">
                  <c:v>#N/A</c:v>
                </c:pt>
                <c:pt idx="7">
                  <c:v>0.04</c:v>
                </c:pt>
                <c:pt idx="8">
                  <c:v>#N/A</c:v>
                </c:pt>
                <c:pt idx="9">
                  <c:v>0.04</c:v>
                </c:pt>
              </c:numCache>
            </c:numRef>
          </c:val>
          <c:extLst>
            <c:ext xmlns:c16="http://schemas.microsoft.com/office/drawing/2014/chart" uri="{C3380CC4-5D6E-409C-BE32-E72D297353CC}">
              <c16:uniqueId val="{00000004-F116-4FAC-9ECB-3BD9357FF071}"/>
            </c:ext>
          </c:extLst>
        </c:ser>
        <c:ser>
          <c:idx val="5"/>
          <c:order val="5"/>
          <c:tx>
            <c:strRef>
              <c:f>データシート!$A$32</c:f>
              <c:strCache>
                <c:ptCount val="1"/>
                <c:pt idx="0">
                  <c:v>多良木町国民健康保険特別会計（事業勘定）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2.23</c:v>
                </c:pt>
                <c:pt idx="2">
                  <c:v>#N/A</c:v>
                </c:pt>
                <c:pt idx="3">
                  <c:v>1.84</c:v>
                </c:pt>
                <c:pt idx="4">
                  <c:v>#N/A</c:v>
                </c:pt>
                <c:pt idx="5">
                  <c:v>2.0499999999999998</c:v>
                </c:pt>
                <c:pt idx="6">
                  <c:v>#N/A</c:v>
                </c:pt>
                <c:pt idx="7">
                  <c:v>1.63</c:v>
                </c:pt>
                <c:pt idx="8">
                  <c:v>#N/A</c:v>
                </c:pt>
                <c:pt idx="9">
                  <c:v>0.71</c:v>
                </c:pt>
              </c:numCache>
            </c:numRef>
          </c:val>
          <c:extLst>
            <c:ext xmlns:c16="http://schemas.microsoft.com/office/drawing/2014/chart" uri="{C3380CC4-5D6E-409C-BE32-E72D297353CC}">
              <c16:uniqueId val="{00000005-F116-4FAC-9ECB-3BD9357FF071}"/>
            </c:ext>
          </c:extLst>
        </c:ser>
        <c:ser>
          <c:idx val="6"/>
          <c:order val="6"/>
          <c:tx>
            <c:strRef>
              <c:f>データシート!$A$33</c:f>
              <c:strCache>
                <c:ptCount val="1"/>
                <c:pt idx="0">
                  <c:v>多良木町下水道事業会計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0.87</c:v>
                </c:pt>
              </c:numCache>
            </c:numRef>
          </c:val>
          <c:extLst>
            <c:ext xmlns:c16="http://schemas.microsoft.com/office/drawing/2014/chart" uri="{C3380CC4-5D6E-409C-BE32-E72D297353CC}">
              <c16:uniqueId val="{00000006-F116-4FAC-9ECB-3BD9357FF071}"/>
            </c:ext>
          </c:extLst>
        </c:ser>
        <c:ser>
          <c:idx val="7"/>
          <c:order val="7"/>
          <c:tx>
            <c:strRef>
              <c:f>データシート!$A$34</c:f>
              <c:strCache>
                <c:ptCount val="1"/>
                <c:pt idx="0">
                  <c:v>多良木町介護保険特別会計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2.64</c:v>
                </c:pt>
                <c:pt idx="2">
                  <c:v>#N/A</c:v>
                </c:pt>
                <c:pt idx="3">
                  <c:v>3.14</c:v>
                </c:pt>
                <c:pt idx="4">
                  <c:v>#N/A</c:v>
                </c:pt>
                <c:pt idx="5">
                  <c:v>3.83</c:v>
                </c:pt>
                <c:pt idx="6">
                  <c:v>#N/A</c:v>
                </c:pt>
                <c:pt idx="7">
                  <c:v>1.99</c:v>
                </c:pt>
                <c:pt idx="8">
                  <c:v>#N/A</c:v>
                </c:pt>
                <c:pt idx="9">
                  <c:v>2.79</c:v>
                </c:pt>
              </c:numCache>
            </c:numRef>
          </c:val>
          <c:extLst>
            <c:ext xmlns:c16="http://schemas.microsoft.com/office/drawing/2014/chart" uri="{C3380CC4-5D6E-409C-BE32-E72D297353CC}">
              <c16:uniqueId val="{00000007-F116-4FAC-9ECB-3BD9357FF071}"/>
            </c:ext>
          </c:extLst>
        </c:ser>
        <c:ser>
          <c:idx val="8"/>
          <c:order val="8"/>
          <c:tx>
            <c:strRef>
              <c:f>データシート!$A$35</c:f>
              <c:strCache>
                <c:ptCount val="1"/>
                <c:pt idx="0">
                  <c:v>多良木町上水道事業会計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5.82</c:v>
                </c:pt>
                <c:pt idx="2">
                  <c:v>#N/A</c:v>
                </c:pt>
                <c:pt idx="3">
                  <c:v>5.77</c:v>
                </c:pt>
                <c:pt idx="4">
                  <c:v>#N/A</c:v>
                </c:pt>
                <c:pt idx="5">
                  <c:v>5.97</c:v>
                </c:pt>
                <c:pt idx="6">
                  <c:v>#N/A</c:v>
                </c:pt>
                <c:pt idx="7">
                  <c:v>6.49</c:v>
                </c:pt>
                <c:pt idx="8">
                  <c:v>#N/A</c:v>
                </c:pt>
                <c:pt idx="9">
                  <c:v>6.67</c:v>
                </c:pt>
              </c:numCache>
            </c:numRef>
          </c:val>
          <c:extLst>
            <c:ext xmlns:c16="http://schemas.microsoft.com/office/drawing/2014/chart" uri="{C3380CC4-5D6E-409C-BE32-E72D297353CC}">
              <c16:uniqueId val="{00000008-F116-4FAC-9ECB-3BD9357FF071}"/>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8.31</c:v>
                </c:pt>
                <c:pt idx="2">
                  <c:v>#N/A</c:v>
                </c:pt>
                <c:pt idx="3">
                  <c:v>10.96</c:v>
                </c:pt>
                <c:pt idx="4">
                  <c:v>#N/A</c:v>
                </c:pt>
                <c:pt idx="5">
                  <c:v>10.93</c:v>
                </c:pt>
                <c:pt idx="6">
                  <c:v>#N/A</c:v>
                </c:pt>
                <c:pt idx="7">
                  <c:v>11.32</c:v>
                </c:pt>
                <c:pt idx="8">
                  <c:v>#N/A</c:v>
                </c:pt>
                <c:pt idx="9">
                  <c:v>10.99</c:v>
                </c:pt>
              </c:numCache>
            </c:numRef>
          </c:val>
          <c:extLst>
            <c:ext xmlns:c16="http://schemas.microsoft.com/office/drawing/2014/chart" uri="{C3380CC4-5D6E-409C-BE32-E72D297353CC}">
              <c16:uniqueId val="{00000009-F116-4FAC-9ECB-3BD9357FF07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610</c:v>
                </c:pt>
                <c:pt idx="5">
                  <c:v>581</c:v>
                </c:pt>
                <c:pt idx="8">
                  <c:v>580</c:v>
                </c:pt>
                <c:pt idx="11">
                  <c:v>585</c:v>
                </c:pt>
                <c:pt idx="14">
                  <c:v>581</c:v>
                </c:pt>
              </c:numCache>
            </c:numRef>
          </c:val>
          <c:extLst>
            <c:ext xmlns:c16="http://schemas.microsoft.com/office/drawing/2014/chart" uri="{C3380CC4-5D6E-409C-BE32-E72D297353CC}">
              <c16:uniqueId val="{00000000-FCE5-495B-8969-AC8A8B7B1AD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CE5-495B-8969-AC8A8B7B1AD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25</c:v>
                </c:pt>
                <c:pt idx="3">
                  <c:v>16</c:v>
                </c:pt>
                <c:pt idx="6">
                  <c:v>18</c:v>
                </c:pt>
                <c:pt idx="9">
                  <c:v>20</c:v>
                </c:pt>
                <c:pt idx="12">
                  <c:v>20</c:v>
                </c:pt>
              </c:numCache>
            </c:numRef>
          </c:val>
          <c:extLst>
            <c:ext xmlns:c16="http://schemas.microsoft.com/office/drawing/2014/chart" uri="{C3380CC4-5D6E-409C-BE32-E72D297353CC}">
              <c16:uniqueId val="{00000002-FCE5-495B-8969-AC8A8B7B1AD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101</c:v>
                </c:pt>
                <c:pt idx="3">
                  <c:v>117</c:v>
                </c:pt>
                <c:pt idx="6">
                  <c:v>108</c:v>
                </c:pt>
                <c:pt idx="9">
                  <c:v>116</c:v>
                </c:pt>
                <c:pt idx="12">
                  <c:v>119</c:v>
                </c:pt>
              </c:numCache>
            </c:numRef>
          </c:val>
          <c:extLst>
            <c:ext xmlns:c16="http://schemas.microsoft.com/office/drawing/2014/chart" uri="{C3380CC4-5D6E-409C-BE32-E72D297353CC}">
              <c16:uniqueId val="{00000003-FCE5-495B-8969-AC8A8B7B1AD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165</c:v>
                </c:pt>
                <c:pt idx="3">
                  <c:v>164</c:v>
                </c:pt>
                <c:pt idx="6">
                  <c:v>159</c:v>
                </c:pt>
                <c:pt idx="9">
                  <c:v>158</c:v>
                </c:pt>
                <c:pt idx="12">
                  <c:v>126</c:v>
                </c:pt>
              </c:numCache>
            </c:numRef>
          </c:val>
          <c:extLst>
            <c:ext xmlns:c16="http://schemas.microsoft.com/office/drawing/2014/chart" uri="{C3380CC4-5D6E-409C-BE32-E72D297353CC}">
              <c16:uniqueId val="{00000004-FCE5-495B-8969-AC8A8B7B1AD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CE5-495B-8969-AC8A8B7B1AD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CE5-495B-8969-AC8A8B7B1AD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584</c:v>
                </c:pt>
                <c:pt idx="3">
                  <c:v>601</c:v>
                </c:pt>
                <c:pt idx="6">
                  <c:v>630</c:v>
                </c:pt>
                <c:pt idx="9">
                  <c:v>631</c:v>
                </c:pt>
                <c:pt idx="12">
                  <c:v>634</c:v>
                </c:pt>
              </c:numCache>
            </c:numRef>
          </c:val>
          <c:extLst>
            <c:ext xmlns:c16="http://schemas.microsoft.com/office/drawing/2014/chart" uri="{C3380CC4-5D6E-409C-BE32-E72D297353CC}">
              <c16:uniqueId val="{00000007-FCE5-495B-8969-AC8A8B7B1AD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265</c:v>
                </c:pt>
                <c:pt idx="2">
                  <c:v>#N/A</c:v>
                </c:pt>
                <c:pt idx="3">
                  <c:v>#N/A</c:v>
                </c:pt>
                <c:pt idx="4">
                  <c:v>317</c:v>
                </c:pt>
                <c:pt idx="5">
                  <c:v>#N/A</c:v>
                </c:pt>
                <c:pt idx="6">
                  <c:v>#N/A</c:v>
                </c:pt>
                <c:pt idx="7">
                  <c:v>335</c:v>
                </c:pt>
                <c:pt idx="8">
                  <c:v>#N/A</c:v>
                </c:pt>
                <c:pt idx="9">
                  <c:v>#N/A</c:v>
                </c:pt>
                <c:pt idx="10">
                  <c:v>340</c:v>
                </c:pt>
                <c:pt idx="11">
                  <c:v>#N/A</c:v>
                </c:pt>
                <c:pt idx="12">
                  <c:v>#N/A</c:v>
                </c:pt>
                <c:pt idx="13">
                  <c:v>318</c:v>
                </c:pt>
                <c:pt idx="14">
                  <c:v>#N/A</c:v>
                </c:pt>
              </c:numCache>
            </c:numRef>
          </c:val>
          <c:smooth val="0"/>
          <c:extLst>
            <c:ext xmlns:c16="http://schemas.microsoft.com/office/drawing/2014/chart" uri="{C3380CC4-5D6E-409C-BE32-E72D297353CC}">
              <c16:uniqueId val="{00000008-FCE5-495B-8969-AC8A8B7B1AD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5545</c:v>
                </c:pt>
                <c:pt idx="5">
                  <c:v>5839</c:v>
                </c:pt>
                <c:pt idx="8">
                  <c:v>6056</c:v>
                </c:pt>
                <c:pt idx="11">
                  <c:v>5999</c:v>
                </c:pt>
                <c:pt idx="14">
                  <c:v>6046</c:v>
                </c:pt>
              </c:numCache>
            </c:numRef>
          </c:val>
          <c:extLst>
            <c:ext xmlns:c16="http://schemas.microsoft.com/office/drawing/2014/chart" uri="{C3380CC4-5D6E-409C-BE32-E72D297353CC}">
              <c16:uniqueId val="{00000000-96CB-4470-8FCB-5913B8FCDA5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88</c:v>
                </c:pt>
                <c:pt idx="5">
                  <c:v>77</c:v>
                </c:pt>
                <c:pt idx="8">
                  <c:v>67</c:v>
                </c:pt>
                <c:pt idx="11">
                  <c:v>58</c:v>
                </c:pt>
                <c:pt idx="14">
                  <c:v>49</c:v>
                </c:pt>
              </c:numCache>
            </c:numRef>
          </c:val>
          <c:extLst>
            <c:ext xmlns:c16="http://schemas.microsoft.com/office/drawing/2014/chart" uri="{C3380CC4-5D6E-409C-BE32-E72D297353CC}">
              <c16:uniqueId val="{00000001-96CB-4470-8FCB-5913B8FCDA5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2977</c:v>
                </c:pt>
                <c:pt idx="5">
                  <c:v>3338</c:v>
                </c:pt>
                <c:pt idx="8">
                  <c:v>3896</c:v>
                </c:pt>
                <c:pt idx="11">
                  <c:v>4331</c:v>
                </c:pt>
                <c:pt idx="14">
                  <c:v>4720</c:v>
                </c:pt>
              </c:numCache>
            </c:numRef>
          </c:val>
          <c:extLst>
            <c:ext xmlns:c16="http://schemas.microsoft.com/office/drawing/2014/chart" uri="{C3380CC4-5D6E-409C-BE32-E72D297353CC}">
              <c16:uniqueId val="{00000002-96CB-4470-8FCB-5913B8FCDA5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6CB-4470-8FCB-5913B8FCDA5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6CB-4470-8FCB-5913B8FCDA5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6CB-4470-8FCB-5913B8FCDA5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1299</c:v>
                </c:pt>
                <c:pt idx="3">
                  <c:v>1228</c:v>
                </c:pt>
                <c:pt idx="6">
                  <c:v>1184</c:v>
                </c:pt>
                <c:pt idx="9">
                  <c:v>1223</c:v>
                </c:pt>
                <c:pt idx="12">
                  <c:v>1222</c:v>
                </c:pt>
              </c:numCache>
            </c:numRef>
          </c:val>
          <c:extLst>
            <c:ext xmlns:c16="http://schemas.microsoft.com/office/drawing/2014/chart" uri="{C3380CC4-5D6E-409C-BE32-E72D297353CC}">
              <c16:uniqueId val="{00000006-96CB-4470-8FCB-5913B8FCDA5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1062</c:v>
                </c:pt>
                <c:pt idx="3">
                  <c:v>901</c:v>
                </c:pt>
                <c:pt idx="6">
                  <c:v>900</c:v>
                </c:pt>
                <c:pt idx="9">
                  <c:v>852</c:v>
                </c:pt>
                <c:pt idx="12">
                  <c:v>1059</c:v>
                </c:pt>
              </c:numCache>
            </c:numRef>
          </c:val>
          <c:extLst>
            <c:ext xmlns:c16="http://schemas.microsoft.com/office/drawing/2014/chart" uri="{C3380CC4-5D6E-409C-BE32-E72D297353CC}">
              <c16:uniqueId val="{00000007-96CB-4470-8FCB-5913B8FCDA5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1435</c:v>
                </c:pt>
                <c:pt idx="3">
                  <c:v>1301</c:v>
                </c:pt>
                <c:pt idx="6">
                  <c:v>1195</c:v>
                </c:pt>
                <c:pt idx="9">
                  <c:v>1063</c:v>
                </c:pt>
                <c:pt idx="12">
                  <c:v>902</c:v>
                </c:pt>
              </c:numCache>
            </c:numRef>
          </c:val>
          <c:extLst>
            <c:ext xmlns:c16="http://schemas.microsoft.com/office/drawing/2014/chart" uri="{C3380CC4-5D6E-409C-BE32-E72D297353CC}">
              <c16:uniqueId val="{00000008-96CB-4470-8FCB-5913B8FCDA5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224</c:v>
                </c:pt>
                <c:pt idx="3">
                  <c:v>197</c:v>
                </c:pt>
                <c:pt idx="6">
                  <c:v>197</c:v>
                </c:pt>
                <c:pt idx="9">
                  <c:v>178</c:v>
                </c:pt>
                <c:pt idx="12">
                  <c:v>166</c:v>
                </c:pt>
              </c:numCache>
            </c:numRef>
          </c:val>
          <c:extLst>
            <c:ext xmlns:c16="http://schemas.microsoft.com/office/drawing/2014/chart" uri="{C3380CC4-5D6E-409C-BE32-E72D297353CC}">
              <c16:uniqueId val="{00000009-96CB-4470-8FCB-5913B8FCDA5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5658</c:v>
                </c:pt>
                <c:pt idx="3">
                  <c:v>5751</c:v>
                </c:pt>
                <c:pt idx="6">
                  <c:v>6316</c:v>
                </c:pt>
                <c:pt idx="9">
                  <c:v>6160</c:v>
                </c:pt>
                <c:pt idx="12">
                  <c:v>6108</c:v>
                </c:pt>
              </c:numCache>
            </c:numRef>
          </c:val>
          <c:extLst>
            <c:ext xmlns:c16="http://schemas.microsoft.com/office/drawing/2014/chart" uri="{C3380CC4-5D6E-409C-BE32-E72D297353CC}">
              <c16:uniqueId val="{0000000A-96CB-4470-8FCB-5913B8FCDA5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1067</c:v>
                </c:pt>
                <c:pt idx="2">
                  <c:v>#N/A</c:v>
                </c:pt>
                <c:pt idx="3">
                  <c:v>#N/A</c:v>
                </c:pt>
                <c:pt idx="4">
                  <c:v>124</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96CB-4470-8FCB-5913B8FCDA5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1087</c:v>
                </c:pt>
                <c:pt idx="1">
                  <c:v>1091</c:v>
                </c:pt>
                <c:pt idx="2">
                  <c:v>1115</c:v>
                </c:pt>
              </c:numCache>
            </c:numRef>
          </c:val>
          <c:extLst>
            <c:ext xmlns:c16="http://schemas.microsoft.com/office/drawing/2014/chart" uri="{C3380CC4-5D6E-409C-BE32-E72D297353CC}">
              <c16:uniqueId val="{00000000-9C86-458C-8A2B-52065FCEF41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623</c:v>
                </c:pt>
                <c:pt idx="1">
                  <c:v>725</c:v>
                </c:pt>
                <c:pt idx="2">
                  <c:v>727</c:v>
                </c:pt>
              </c:numCache>
            </c:numRef>
          </c:val>
          <c:extLst>
            <c:ext xmlns:c16="http://schemas.microsoft.com/office/drawing/2014/chart" uri="{C3380CC4-5D6E-409C-BE32-E72D297353CC}">
              <c16:uniqueId val="{00000001-9C86-458C-8A2B-52065FCEF41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1791</c:v>
                </c:pt>
                <c:pt idx="1">
                  <c:v>2063</c:v>
                </c:pt>
                <c:pt idx="2">
                  <c:v>2423</c:v>
                </c:pt>
              </c:numCache>
            </c:numRef>
          </c:val>
          <c:extLst>
            <c:ext xmlns:c16="http://schemas.microsoft.com/office/drawing/2014/chart" uri="{C3380CC4-5D6E-409C-BE32-E72D297353CC}">
              <c16:uniqueId val="{00000002-9C86-458C-8A2B-52065FCEF41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{C5878620-A2B8-404E-B822-BA0FF29235B8}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B8E-416D-9DBF-A220BD2D80B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{A4259806-7D53-4BEA-B9F6-80D61E770E52}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B8E-416D-9DBF-A220BD2D80B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{2D16D9DC-BAA8-4856-8EAA-9643BF52CA33}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B8E-416D-9DBF-A220BD2D80B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{417BE578-F16E-4DF2-AC46-227EDF803379}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B8E-416D-9DBF-A220BD2D80B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{D052DD94-44B2-46CC-A8F0-CC2E388E647A}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B8E-416D-9DBF-A220BD2D80B5}"/>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{6BB562B7-6F85-4194-9C5F-AB086768FD0E}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B8E-416D-9DBF-A220BD2D80B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{96CBB203-0D66-43B7-86CC-85BACEC2A178}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B8E-416D-9DBF-A220BD2D80B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{368D182A-6405-4B6F-9635-24415429E455}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B8E-416D-9DBF-A220BD2D80B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{CC294B23-1F79-47A5-83FB-D1CAE5D94CC0}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B8E-416D-9DBF-A220BD2D80B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65.3</c:v>
                </c:pt>
                <c:pt idx="8">
                  <c:v>66.2</c:v>
                </c:pt>
                <c:pt idx="16">
                  <c:v>67.099999999999994</c:v>
                </c:pt>
                <c:pt idx="24">
                  <c:v>65.3</c:v>
                </c:pt>
                <c:pt idx="32">
                  <c:v>65.900000000000006</c:v>
                </c:pt>
              </c:numCache>
            </c:numRef>
          </c:xVal>
          <c:yVal>
            <c:numRef>
              <c:f>公会計指標分析・財政指標組合せ分析表!$BP$51:$DC$51</c:f>
              <c:numCache>
                <c:formatCode>#,##0.0;"▲ "#,##0.0</c:formatCode>
                <c:ptCount val="40"/>
                <c:pt idx="0">
                  <c:v>31.3</c:v>
                </c:pt>
                <c:pt idx="8">
                  <c:v>3.3</c:v>
                </c:pt>
              </c:numCache>
            </c:numRef>
          </c:yVal>
          <c:smooth val="0"/>
          <c:extLst>
            <c:ext xmlns:c16="http://schemas.microsoft.com/office/drawing/2014/chart" uri="{C3380CC4-5D6E-409C-BE32-E72D297353CC}">
              <c16:uniqueId val="{00000009-2B8E-416D-9DBF-A220BD2D80B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{AF9944B2-871B-49EB-98CA-4EBDCF763D39}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B8E-416D-9DBF-A220BD2D80B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{93018F41-F21C-40A7-950C-DFF4BAC4D6B7}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B8E-416D-9DBF-A220BD2D80B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{88F1C2DC-D804-43DA-91DE-DB289BB782A1}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B8E-416D-9DBF-A220BD2D80B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{F79BE657-F93B-48E1-8F31-45BFF9A61B15}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B8E-416D-9DBF-A220BD2D80B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{2DCC3F75-303D-4AF6-BFAC-137630931099}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B8E-416D-9DBF-A220BD2D80B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{823611D9-7F05-42BA-A76E-C92A0F1413DA}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B8E-416D-9DBF-A220BD2D80B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{978EEACF-1609-4547-814C-1D81AE0E11BF}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B8E-416D-9DBF-A220BD2D80B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{5629E755-93EE-458D-AAB7-2D3FACBAEC7F}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B8E-416D-9DBF-A220BD2D80B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{9D6335F1-9057-4501-90F0-D9CE8A8FCD95}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B8E-416D-9DBF-A220BD2D80B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64.400000000000006</c:v>
                </c:pt>
                <c:pt idx="8">
                  <c:v>65.3</c:v>
                </c:pt>
                <c:pt idx="16">
                  <c:v>66.7</c:v>
                </c:pt>
                <c:pt idx="24">
                  <c:v>67.2</c:v>
                </c:pt>
                <c:pt idx="32">
                  <c:v>68.3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2B8E-416D-9DBF-A220BD2D80B5}"/>
            </c:ext>
          </c:extLst>
        </c:ser>
        <c:dLbls>
          <c:showLegendKey val="0"/>
          <c:showVal val="1"/>
          <c:showCatName val="0"/>
          <c:showSerName val="0"/>
          <c:showPercent val="0"/>
          <c:showBubbleSize val="0"/>
        </c:dLbls>
        <c:axId val="46179840"/>
        <c:axId val="46181760"/>
      </c:scatterChart>
      <c:valAx>
        <c:axId val="46179840"/>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{96E95DC6-AD2A-41A9-88E9-0FAB875801DF}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241-460D-BC68-9C1806B57CE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{415AC0AA-9BDD-4846-AF9A-34DA2A3E8A6B}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241-460D-BC68-9C1806B57CE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{27132EB5-F29E-47E2-8663-1BAB0618D2F4}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241-460D-BC68-9C1806B57CE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{D5B71584-9022-4739-8CAC-8A7A813BA0D4}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241-460D-BC68-9C1806B57CE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{E312E537-6D3B-42DB-AD34-6928C29E2CE0}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241-460D-BC68-9C1806B57CE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{0DDE9553-9065-434E-90CF-E53B70134CD4}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241-460D-BC68-9C1806B57CE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{A4F2865C-8A7A-40EF-A239-056D455F0BDE}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241-460D-BC68-9C1806B57CE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{3FA9486C-F47B-44EE-BDE8-AA12B54CC8D6}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241-460D-BC68-9C1806B57CE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{46318223-B103-472C-B5E1-AB2F8ACB040C}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241-460D-BC68-9C1806B57CE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c:v>
                </c:pt>
                <c:pt idx="8">
                  <c:v>7.8</c:v>
                </c:pt>
                <c:pt idx="16">
                  <c:v>8.5</c:v>
                </c:pt>
                <c:pt idx="24">
                  <c:v>9</c:v>
                </c:pt>
                <c:pt idx="32">
                  <c:v>9</c:v>
                </c:pt>
              </c:numCache>
            </c:numRef>
          </c:xVal>
          <c:yVal>
            <c:numRef>
              <c:f>公会計指標分析・財政指標組合せ分析表!$BP$73:$DC$73</c:f>
              <c:numCache>
                <c:formatCode>#,##0.0;"▲ "#,##0.0</c:formatCode>
                <c:ptCount val="40"/>
                <c:pt idx="0">
                  <c:v>31.3</c:v>
                </c:pt>
                <c:pt idx="8">
                  <c:v>3.3</c:v>
                </c:pt>
              </c:numCache>
            </c:numRef>
          </c:yVal>
          <c:smooth val="0"/>
          <c:extLst>
            <c:ext xmlns:c16="http://schemas.microsoft.com/office/drawing/2014/chart" uri="{C3380CC4-5D6E-409C-BE32-E72D297353CC}">
              <c16:uniqueId val="{00000009-8241-460D-BC68-9C1806B57CE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6.2416647087793951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{52A4F535-2991-473C-BD09-E0F878197CB3}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241-460D-BC68-9C1806B57CE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{AA1BD383-E45B-44FD-BFEA-68D6183966D6}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241-460D-BC68-9C1806B57CE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{89437E75-5883-45CB-BF2F-C501F0421AFB}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241-460D-BC68-9C1806B57CE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{4A891C4F-02C9-4841-8F87-F3B975591952}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241-460D-BC68-9C1806B57CE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{E486B525-0536-42FC-9A6B-0D2A0F30EBF4}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241-460D-BC68-9C1806B57CE7}"/>
                </c:ext>
              </c:extLst>
            </c:dLbl>
            <c:dLbl>
              <c:idx val="8"/>
              <c:layout>
                <c:manualLayout>
                  <c:x val="-1.8235628084249993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{228F897A-1C52-47E3-B726-6B0543ACF4DC}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241-460D-BC68-9C1806B57CE7}"/>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{31F38A06-36B8-434D-9D1A-65D3442FC890}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241-460D-BC68-9C1806B57CE7}"/>
                </c:ext>
              </c:extLst>
            </c:dLbl>
            <c:dLbl>
              <c:idx val="24"/>
              <c:layout>
                <c:manualLayout>
                  <c:x val="-4.490505736590117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{2BB2F07E-0F36-41D6-89CE-54E20B120382}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241-460D-BC68-9C1806B57CE7}"/>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{68BF92D8-9C9B-4548-99D4-7AB62CC6A3C9}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241-460D-BC68-9C1806B57CE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8.9</c:v>
                </c:pt>
                <c:pt idx="16">
                  <c:v>9.1</c:v>
                </c:pt>
                <c:pt idx="24">
                  <c:v>9.3000000000000007</c:v>
                </c:pt>
                <c:pt idx="32">
                  <c:v>9.3000000000000007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8241-460D-BC68-9C1806B57CE7}"/>
            </c:ext>
          </c:extLst>
        </c:ser>
        <c:dLbls>
          <c:showLegendKey val="0"/>
          <c:showVal val="1"/>
          <c:showCatName val="0"/>
          <c:showSerName val="0"/>
          <c:showPercent val="0"/>
          <c:showBubbleSize val="0"/>
        </c:dLbls>
        <c:axId val="84219776"/>
        <c:axId val="84234240"/>
      </c:scatterChart>
      <c:valAx>
        <c:axId val="84219776"/>
        <c:scaling>
          <c:orientation val="maxMin"/>
          <c:max val="10"/>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熊本県多良木町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8,321
8,259
165.86
8,342,487
7,806,756
469,765
4,271,844
6,107,513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は、全国平均や県平均を下回り、横ばいの状況が続いている。滞納者に対してショートメッセージ等を活用した徴収を行い、前年度よりも徴収率を上げることを目標に徴収業務の強化に取り組むなど、歳入確保に努め、歳出の徹底的な見直しを実施することで財政の健全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42938</xdr:rowOff>
    </xdr:from>
    <xdr:to>
      <xdr:col>23</xdr:col>
      <xdr:colOff>133350</xdr:colOff>
      <xdr:row>44</xdr:row>
      <xdr:rowOff>153609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15138"/>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125686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153609</xdr:rowOff>
    </xdr:from>
    <xdr:to>
      <xdr:col>24</xdr:col>
      <xdr:colOff>12700</xdr:colOff>
      <xdr:row>44</xdr:row>
      <xdr:rowOff>153609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129315</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42938</xdr:rowOff>
    </xdr:from>
    <xdr:to>
      <xdr:col>24</xdr:col>
      <xdr:colOff>12700</xdr:colOff>
      <xdr:row>36</xdr:row>
      <xdr:rowOff>42938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38705</xdr:rowOff>
    </xdr:from>
    <xdr:to>
      <xdr:col>23</xdr:col>
      <xdr:colOff>133350</xdr:colOff>
      <xdr:row>44</xdr:row>
      <xdr:rowOff>38705</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58250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129920</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330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27215</xdr:rowOff>
    </xdr:from>
    <xdr:to>
      <xdr:col>19</xdr:col>
      <xdr:colOff>133350</xdr:colOff>
      <xdr:row>44</xdr:row>
      <xdr:rowOff>38705</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57101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113393</xdr:rowOff>
    </xdr:from>
    <xdr:to>
      <xdr:col>19</xdr:col>
      <xdr:colOff>184150</xdr:colOff>
      <xdr:row>44</xdr:row>
      <xdr:rowOff>43543</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53720</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254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27215</xdr:rowOff>
    </xdr:from>
    <xdr:to>
      <xdr:col>15</xdr:col>
      <xdr:colOff>82550</xdr:colOff>
      <xdr:row>44</xdr:row>
      <xdr:rowOff>27215</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5710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113393</xdr:rowOff>
    </xdr:from>
    <xdr:to>
      <xdr:col>15</xdr:col>
      <xdr:colOff>133350</xdr:colOff>
      <xdr:row>44</xdr:row>
      <xdr:rowOff>43543</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53720</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27215</xdr:rowOff>
    </xdr:from>
    <xdr:to>
      <xdr:col>11</xdr:col>
      <xdr:colOff>31750</xdr:colOff>
      <xdr:row>44</xdr:row>
      <xdr:rowOff>27215</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5710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113393</xdr:rowOff>
    </xdr:from>
    <xdr:to>
      <xdr:col>11</xdr:col>
      <xdr:colOff>82550</xdr:colOff>
      <xdr:row>44</xdr:row>
      <xdr:rowOff>43543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53720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47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42229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243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159355</xdr:rowOff>
    </xdr:from>
    <xdr:to>
      <xdr:col>23</xdr:col>
      <xdr:colOff>184150</xdr:colOff>
      <xdr:row>44</xdr:row>
      <xdr:rowOff>89505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72770</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45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159355</xdr:rowOff>
    </xdr:from>
    <xdr:to>
      <xdr:col>19</xdr:col>
      <xdr:colOff>184150</xdr:colOff>
      <xdr:row>44</xdr:row>
      <xdr:rowOff>89505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74282</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618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147865</xdr:rowOff>
    </xdr:from>
    <xdr:to>
      <xdr:col>15</xdr:col>
      <xdr:colOff>133350</xdr:colOff>
      <xdr:row>44</xdr:row>
      <xdr:rowOff>78015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62792</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147865</xdr:rowOff>
    </xdr:from>
    <xdr:to>
      <xdr:col>11</xdr:col>
      <xdr:colOff>82550</xdr:colOff>
      <xdr:row>44</xdr:row>
      <xdr:rowOff>78015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62792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147865</xdr:rowOff>
    </xdr:from>
    <xdr:to>
      <xdr:col>7</xdr:col>
      <xdr:colOff>31750</xdr:colOff>
      <xdr:row>44</xdr:row>
      <xdr:rowOff>78015</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62792</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本年度は、人件費退職手当負担金</a:t>
          </a:r>
          <a:r>
            <a:rPr kumimoji="1" lang="en-US" altLang="ja-JP" sz="1300">
              <a:latin typeface="ＭＳ Ｐゴシック" panose="020B0600070205080204" pitchFamily="50" charset="-128"/>
              <a:ea typeface="ＭＳ Ｐゴシック" panose="020B0600070205080204" pitchFamily="50" charset="-128"/>
            </a:rPr>
            <a:t>67,196</a:t>
          </a:r>
          <a:r>
            <a:rPr kumimoji="1" lang="ja-JP" altLang="en-US" sz="1300">
              <a:latin typeface="ＭＳ Ｐゴシック" panose="020B0600070205080204" pitchFamily="50" charset="-128"/>
              <a:ea typeface="ＭＳ Ｐゴシック" panose="020B0600070205080204" pitchFamily="50" charset="-128"/>
            </a:rPr>
            <a:t>千円の増等が要因となり、前年度比</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％の増となった。しかし、数値としては、昨年度に引き続き、全国平均値を下回った。</a:t>
          </a:r>
        </a:p>
        <a:p>
          <a:r>
            <a:rPr kumimoji="1" lang="ja-JP" altLang="en-US" sz="1300">
              <a:latin typeface="ＭＳ Ｐゴシック" panose="020B0600070205080204" pitchFamily="50" charset="-128"/>
              <a:ea typeface="ＭＳ Ｐゴシック" panose="020B0600070205080204" pitchFamily="50" charset="-128"/>
            </a:rPr>
            <a:t>　今後は、中学校改築事業や防災無線デジタル化事業等に伴う、元金償還の開始により、公債費の増等が見込まれるため、事務事業の見直しを実施し、経常経費の削減を図る。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56896</xdr:rowOff>
    </xdr:from>
    <xdr:to>
      <xdr:col>23</xdr:col>
      <xdr:colOff>133350</xdr:colOff>
      <xdr:row>66</xdr:row>
      <xdr:rowOff>169418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2446"/>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141495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5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169418</xdr:rowOff>
    </xdr:from>
    <xdr:to>
      <xdr:col>24</xdr:col>
      <xdr:colOff>12700</xdr:colOff>
      <xdr:row>66</xdr:row>
      <xdr:rowOff>169418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85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143273</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1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56896</xdr:rowOff>
    </xdr:from>
    <xdr:to>
      <xdr:col>24</xdr:col>
      <xdr:colOff>12700</xdr:colOff>
      <xdr:row>59</xdr:row>
      <xdr:rowOff>56896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44450</xdr:rowOff>
    </xdr:from>
    <xdr:to>
      <xdr:col>23</xdr:col>
      <xdr:colOff>133350</xdr:colOff>
      <xdr:row>62</xdr:row>
      <xdr:rowOff>87884</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674350"/>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79011</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80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44450</xdr:rowOff>
    </xdr:from>
    <xdr:to>
      <xdr:col>19</xdr:col>
      <xdr:colOff>133350</xdr:colOff>
      <xdr:row>62</xdr:row>
      <xdr:rowOff>73406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225800" y="10674350"/>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39370</xdr:rowOff>
    </xdr:from>
    <xdr:to>
      <xdr:col>19</xdr:col>
      <xdr:colOff>184150</xdr:colOff>
      <xdr:row>63</xdr:row>
      <xdr:rowOff>140970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125747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92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44450</xdr:rowOff>
    </xdr:from>
    <xdr:to>
      <xdr:col>15</xdr:col>
      <xdr:colOff>82550</xdr:colOff>
      <xdr:row>62</xdr:row>
      <xdr:rowOff>73406</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674350"/>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111269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912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44450</xdr:rowOff>
    </xdr:from>
    <xdr:to>
      <xdr:col>11</xdr:col>
      <xdr:colOff>31750</xdr:colOff>
      <xdr:row>64</xdr:row>
      <xdr:rowOff>15240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674350"/>
          <a:ext cx="889000" cy="313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128287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49022</xdr:rowOff>
    </xdr:from>
    <xdr:to>
      <xdr:col>7</xdr:col>
      <xdr:colOff>31750</xdr:colOff>
      <xdr:row>63</xdr:row>
      <xdr:rowOff>150622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160799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1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37084</xdr:rowOff>
    </xdr:from>
    <xdr:to>
      <xdr:col>23</xdr:col>
      <xdr:colOff>184150</xdr:colOff>
      <xdr:row>62</xdr:row>
      <xdr:rowOff>138684</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66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53611</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512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165100</xdr:rowOff>
    </xdr:from>
    <xdr:to>
      <xdr:col>19</xdr:col>
      <xdr:colOff>184150</xdr:colOff>
      <xdr:row>62</xdr:row>
      <xdr:rowOff>95250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62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105427</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39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22606</xdr:rowOff>
    </xdr:from>
    <xdr:to>
      <xdr:col>15</xdr:col>
      <xdr:colOff>133350</xdr:colOff>
      <xdr:row>62</xdr:row>
      <xdr:rowOff>124206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652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134383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421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165100</xdr:rowOff>
    </xdr:from>
    <xdr:to>
      <xdr:col>11</xdr:col>
      <xdr:colOff>82550</xdr:colOff>
      <xdr:row>62</xdr:row>
      <xdr:rowOff>95250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62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105427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39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135890</xdr:rowOff>
    </xdr:from>
    <xdr:to>
      <xdr:col>7</xdr:col>
      <xdr:colOff>31750</xdr:colOff>
      <xdr:row>64</xdr:row>
      <xdr:rowOff>66040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50817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02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[257,944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人件費については、退職手当負担金の増等により増となった。物件費については、中学校の移転に伴う中学校校舎等撤去を令和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実施したこと等により減となった。類似団体平均値と比較すると、概ね低い水準で推移しているが、今後も燃料費や光熱水費の高騰に伴い需用費の増加が見込まれるため事務費全般に係る経費削減を行い、業務の効率化を図り経費削減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171126</xdr:rowOff>
    </xdr:from>
    <xdr:to>
      <xdr:col>23</xdr:col>
      <xdr:colOff>133350</xdr:colOff>
      <xdr:row>88</xdr:row>
      <xdr:rowOff>31454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887126"/>
          <a:ext cx="0" cy="1231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3531</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09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31454</xdr:rowOff>
    </xdr:from>
    <xdr:to>
      <xdr:col>24</xdr:col>
      <xdr:colOff>12700</xdr:colOff>
      <xdr:row>88</xdr:row>
      <xdr:rowOff>31454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19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86053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3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171126</xdr:rowOff>
    </xdr:from>
    <xdr:to>
      <xdr:col>24</xdr:col>
      <xdr:colOff>12700</xdr:colOff>
      <xdr:row>80</xdr:row>
      <xdr:rowOff>171126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887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133469</xdr:rowOff>
    </xdr:from>
    <xdr:to>
      <xdr:col>23</xdr:col>
      <xdr:colOff>133350</xdr:colOff>
      <xdr:row>81</xdr:row>
      <xdr:rowOff>140151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114800" y="14020919"/>
          <a:ext cx="838200" cy="6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35344</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42656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63267</xdr:rowOff>
    </xdr:from>
    <xdr:to>
      <xdr:col>23</xdr:col>
      <xdr:colOff>184150</xdr:colOff>
      <xdr:row>83</xdr:row>
      <xdr:rowOff>164867</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429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19621</xdr:rowOff>
    </xdr:from>
    <xdr:to>
      <xdr:col>19</xdr:col>
      <xdr:colOff>133350</xdr:colOff>
      <xdr:row>81</xdr:row>
      <xdr:rowOff>140151</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07071"/>
          <a:ext cx="889000" cy="120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166067</xdr:rowOff>
    </xdr:from>
    <xdr:to>
      <xdr:col>19</xdr:col>
      <xdr:colOff>184150</xdr:colOff>
      <xdr:row>83</xdr:row>
      <xdr:rowOff>96217</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422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80994</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4311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5411</xdr:rowOff>
    </xdr:from>
    <xdr:to>
      <xdr:col>15</xdr:col>
      <xdr:colOff>82550</xdr:colOff>
      <xdr:row>81</xdr:row>
      <xdr:rowOff>19621</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892861"/>
          <a:ext cx="889000" cy="14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137413</xdr:rowOff>
    </xdr:from>
    <xdr:to>
      <xdr:col>15</xdr:col>
      <xdr:colOff>133350</xdr:colOff>
      <xdr:row>83</xdr:row>
      <xdr:rowOff>67563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4196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52340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4282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5411</xdr:rowOff>
    </xdr:from>
    <xdr:to>
      <xdr:col>11</xdr:col>
      <xdr:colOff>31750</xdr:colOff>
      <xdr:row>81</xdr:row>
      <xdr:rowOff>46427</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1447800" y="13892861"/>
          <a:ext cx="889000" cy="41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110922</xdr:rowOff>
    </xdr:from>
    <xdr:to>
      <xdr:col>11</xdr:col>
      <xdr:colOff>82550</xdr:colOff>
      <xdr:row>83</xdr:row>
      <xdr:rowOff>41072</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416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25849</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4256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64208</xdr:rowOff>
    </xdr:from>
    <xdr:to>
      <xdr:col>7</xdr:col>
      <xdr:colOff>31750</xdr:colOff>
      <xdr:row>82</xdr:row>
      <xdr:rowOff>165808</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412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150585</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4209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82669</xdr:rowOff>
    </xdr:from>
    <xdr:to>
      <xdr:col>23</xdr:col>
      <xdr:colOff>184150</xdr:colOff>
      <xdr:row>82</xdr:row>
      <xdr:rowOff>12819</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970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99196</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815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89351</xdr:rowOff>
    </xdr:from>
    <xdr:to>
      <xdr:col>19</xdr:col>
      <xdr:colOff>184150</xdr:colOff>
      <xdr:row>82</xdr:row>
      <xdr:rowOff>19501</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976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29678</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7456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140271</xdr:rowOff>
    </xdr:from>
    <xdr:to>
      <xdr:col>15</xdr:col>
      <xdr:colOff>133350</xdr:colOff>
      <xdr:row>81</xdr:row>
      <xdr:rowOff>70421</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56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80598</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625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126061</xdr:rowOff>
    </xdr:from>
    <xdr:to>
      <xdr:col>11</xdr:col>
      <xdr:colOff>82550</xdr:colOff>
      <xdr:row>81</xdr:row>
      <xdr:rowOff>56211</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42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66388</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610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167077</xdr:rowOff>
    </xdr:from>
    <xdr:to>
      <xdr:col>7</xdr:col>
      <xdr:colOff>31750</xdr:colOff>
      <xdr:row>81</xdr:row>
      <xdr:rowOff>97227</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83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107404</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651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令和２年度以降は、類似団体平均値を上回っていたものの、令和６年度は再び類似団体平均値を下回ってしまった。</a:t>
          </a:r>
        </a:p>
        <a:p>
          <a:r>
            <a:rPr kumimoji="1" lang="ja-JP" altLang="en-US" sz="1300">
              <a:latin typeface="ＭＳ Ｐゴシック" panose="020B0600070205080204" pitchFamily="50" charset="-128"/>
              <a:ea typeface="ＭＳ Ｐゴシック" panose="020B0600070205080204" pitchFamily="50" charset="-128"/>
            </a:rPr>
            <a:t>　主な要因としては、社会人枠での採用や経験年数階層間での変動で給料差が生じたこと等が挙げられる。引き続き、国の給与制度と相違することのないよう努める。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a:extLst>
            <a:ext uri="{FF2B5EF4-FFF2-40B4-BE49-F238E27FC236}">
              <a16:creationId xmlns:a16="http://schemas.microsoft.com/office/drawing/2014/main" id="{00000000-0008-0000-0300-0000F8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17639</xdr:rowOff>
    </xdr:from>
    <xdr:to>
      <xdr:col>81</xdr:col>
      <xdr:colOff>44450</xdr:colOff>
      <xdr:row>88</xdr:row>
      <xdr:rowOff>160866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7018000" y="13733639"/>
          <a:ext cx="0" cy="15148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50" name="給与水準   （国との比較）最小値テキスト">
          <a:extLst>
            <a:ext uri="{FF2B5EF4-FFF2-40B4-BE49-F238E27FC236}">
              <a16:creationId xmlns:a16="http://schemas.microsoft.com/office/drawing/2014/main" id="{00000000-0008-0000-0300-0000FA000000}"/>
            </a:ext>
          </a:extLst>
        </xdr:cNvPr>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104016</xdr:rowOff>
    </xdr:from>
    <xdr:ext cx="762000" cy="259045"/>
    <xdr:sp macro="" textlink="">
      <xdr:nvSpPr>
        <xdr:cNvPr id="252" name="給与水準   （国との比較）最大値テキスト">
          <a:extLst>
            <a:ext uri="{FF2B5EF4-FFF2-40B4-BE49-F238E27FC236}">
              <a16:creationId xmlns:a16="http://schemas.microsoft.com/office/drawing/2014/main" id="{00000000-0008-0000-0300-0000FC000000}"/>
            </a:ext>
          </a:extLst>
        </xdr:cNvPr>
        <xdr:cNvSpPr txBox="1"/>
      </xdr:nvSpPr>
      <xdr:spPr>
        <a:xfrm>
          <a:off x="17106900" y="1347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17639</xdr:rowOff>
    </xdr:from>
    <xdr:to>
      <xdr:col>81</xdr:col>
      <xdr:colOff>133350</xdr:colOff>
      <xdr:row>80</xdr:row>
      <xdr:rowOff>17639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3733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162984</xdr:rowOff>
    </xdr:from>
    <xdr:to>
      <xdr:col>81</xdr:col>
      <xdr:colOff>44450</xdr:colOff>
      <xdr:row>85</xdr:row>
      <xdr:rowOff>98778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6179800" y="14564784"/>
          <a:ext cx="838200" cy="10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111072</xdr:rowOff>
    </xdr:from>
    <xdr:ext cx="762000" cy="259045"/>
    <xdr:sp macro="" textlink="">
      <xdr:nvSpPr>
        <xdr:cNvPr id="255" name="給与水準   （国との比較）平均値テキスト">
          <a:extLst>
            <a:ext uri="{FF2B5EF4-FFF2-40B4-BE49-F238E27FC236}">
              <a16:creationId xmlns:a16="http://schemas.microsoft.com/office/drawing/2014/main" id="{00000000-0008-0000-0300-0000FF000000}"/>
            </a:ext>
          </a:extLst>
        </xdr:cNvPr>
        <xdr:cNvSpPr txBox="1"/>
      </xdr:nvSpPr>
      <xdr:spPr>
        <a:xfrm>
          <a:off x="17106900" y="14512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69672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31750</xdr:rowOff>
    </xdr:from>
    <xdr:to>
      <xdr:col>77</xdr:col>
      <xdr:colOff>44450</xdr:colOff>
      <xdr:row>85</xdr:row>
      <xdr:rowOff>98778</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5290800" y="14605000"/>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98778</xdr:rowOff>
    </xdr:from>
    <xdr:to>
      <xdr:col>77</xdr:col>
      <xdr:colOff>95250</xdr:colOff>
      <xdr:row>85</xdr:row>
      <xdr:rowOff>28928</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129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39105</xdr:rowOff>
    </xdr:from>
    <xdr:ext cx="7366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5798800" y="1426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31750</xdr:rowOff>
    </xdr:from>
    <xdr:to>
      <xdr:col>72</xdr:col>
      <xdr:colOff>203200</xdr:colOff>
      <xdr:row>86</xdr:row>
      <xdr:rowOff>7761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4401800" y="14605000"/>
          <a:ext cx="889000" cy="14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98778</xdr:rowOff>
    </xdr:from>
    <xdr:to>
      <xdr:col>73</xdr:col>
      <xdr:colOff>44450</xdr:colOff>
      <xdr:row>85</xdr:row>
      <xdr:rowOff>28928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5240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39105</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909800" y="1426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152400</xdr:rowOff>
    </xdr:from>
    <xdr:to>
      <xdr:col>68</xdr:col>
      <xdr:colOff>152400</xdr:colOff>
      <xdr:row>86</xdr:row>
      <xdr:rowOff>7761</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3512800" y="14725650"/>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125589</xdr:rowOff>
    </xdr:from>
    <xdr:to>
      <xdr:col>68</xdr:col>
      <xdr:colOff>203200</xdr:colOff>
      <xdr:row>85</xdr:row>
      <xdr:rowOff>55739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4351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65916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020800" y="1429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92727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131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112184</xdr:rowOff>
    </xdr:from>
    <xdr:to>
      <xdr:col>81</xdr:col>
      <xdr:colOff>95250</xdr:colOff>
      <xdr:row>85</xdr:row>
      <xdr:rowOff>42334</xdr:rowOff>
    </xdr:to>
    <xdr:sp macro="" textlink="">
      <xdr:nvSpPr>
        <xdr:cNvPr id="273" name="楕円 272">
          <a:extLst>
            <a:ext uri="{FF2B5EF4-FFF2-40B4-BE49-F238E27FC236}">
              <a16:creationId xmlns:a16="http://schemas.microsoft.com/office/drawing/2014/main" id="{00000000-0008-0000-0300-000011010000}"/>
            </a:ext>
          </a:extLst>
        </xdr:cNvPr>
        <xdr:cNvSpPr/>
      </xdr:nvSpPr>
      <xdr:spPr>
        <a:xfrm>
          <a:off x="16967200" y="1451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128711</xdr:rowOff>
    </xdr:from>
    <xdr:ext cx="762000" cy="259045"/>
    <xdr:sp macro="" textlink="">
      <xdr:nvSpPr>
        <xdr:cNvPr id="274" name="給与水準   （国との比較）該当値テキスト">
          <a:extLst>
            <a:ext uri="{FF2B5EF4-FFF2-40B4-BE49-F238E27FC236}">
              <a16:creationId xmlns:a16="http://schemas.microsoft.com/office/drawing/2014/main" id="{00000000-0008-0000-0300-000012010000}"/>
            </a:ext>
          </a:extLst>
        </xdr:cNvPr>
        <xdr:cNvSpPr txBox="1"/>
      </xdr:nvSpPr>
      <xdr:spPr>
        <a:xfrm>
          <a:off x="17106900" y="14359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47978</xdr:rowOff>
    </xdr:from>
    <xdr:to>
      <xdr:col>77</xdr:col>
      <xdr:colOff>95250</xdr:colOff>
      <xdr:row>85</xdr:row>
      <xdr:rowOff>149578</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129000" y="1462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134355</xdr:rowOff>
    </xdr:from>
    <xdr:ext cx="7366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798800" y="14707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152400</xdr:rowOff>
    </xdr:from>
    <xdr:to>
      <xdr:col>73</xdr:col>
      <xdr:colOff>44450</xdr:colOff>
      <xdr:row>85</xdr:row>
      <xdr:rowOff>82550</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5240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128411</xdr:rowOff>
    </xdr:from>
    <xdr:to>
      <xdr:col>68</xdr:col>
      <xdr:colOff>203200</xdr:colOff>
      <xdr:row>86</xdr:row>
      <xdr:rowOff>58561</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4351000" y="1470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43338</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020800" y="1478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3462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令和６年度においても、類似団体平均値を下回っているが、全国平均・県平均より高いため、今後も住民サービスを低下させることなく、適正な定員管理を行っていく。</a:t>
          </a:r>
        </a:p>
      </xdr:txBody>
    </xdr:sp>
    <xdr:clientData/>
  </xdr:twoCellAnchor>
  <xdr:oneCellAnchor>
    <xdr:from>
      <xdr:col>61</xdr:col>
      <xdr:colOff>6350</xdr:colOff>
      <xdr:row>54</xdr:row>
      <xdr:rowOff>139700</xdr:rowOff>
    </xdr:from>
    <xdr:ext cx="349839" cy="225703"/>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00000000-0008-0000-0300-000029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130378</xdr:rowOff>
    </xdr:from>
    <xdr:to>
      <xdr:col>81</xdr:col>
      <xdr:colOff>44450</xdr:colOff>
      <xdr:row>65</xdr:row>
      <xdr:rowOff>77851</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074478"/>
          <a:ext cx="0" cy="1147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49928</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194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77851</xdr:rowOff>
    </xdr:from>
    <xdr:to>
      <xdr:col>81</xdr:col>
      <xdr:colOff>133350</xdr:colOff>
      <xdr:row>65</xdr:row>
      <xdr:rowOff>77851</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222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45305</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81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130378</xdr:rowOff>
    </xdr:from>
    <xdr:to>
      <xdr:col>81</xdr:col>
      <xdr:colOff>133350</xdr:colOff>
      <xdr:row>58</xdr:row>
      <xdr:rowOff>130378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07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54001</xdr:rowOff>
    </xdr:from>
    <xdr:to>
      <xdr:col>81</xdr:col>
      <xdr:colOff>44450</xdr:colOff>
      <xdr:row>59</xdr:row>
      <xdr:rowOff>70409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169551"/>
          <a:ext cx="838200" cy="16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71670</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358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99593</xdr:rowOff>
    </xdr:from>
    <xdr:to>
      <xdr:col>81</xdr:col>
      <xdr:colOff>95250</xdr:colOff>
      <xdr:row>61</xdr:row>
      <xdr:rowOff>29743</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8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36144</xdr:rowOff>
    </xdr:from>
    <xdr:to>
      <xdr:col>77</xdr:col>
      <xdr:colOff>44450</xdr:colOff>
      <xdr:row>59</xdr:row>
      <xdr:rowOff>54001</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151694"/>
          <a:ext cx="889000" cy="17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74499</xdr:rowOff>
    </xdr:from>
    <xdr:to>
      <xdr:col>77</xdr:col>
      <xdr:colOff>95250</xdr:colOff>
      <xdr:row>61</xdr:row>
      <xdr:rowOff>4649</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160876</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4478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36144</xdr:rowOff>
    </xdr:from>
    <xdr:to>
      <xdr:col>72</xdr:col>
      <xdr:colOff>203200</xdr:colOff>
      <xdr:row>59</xdr:row>
      <xdr:rowOff>47727</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4401800" y="10151694"/>
          <a:ext cx="889000" cy="11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51816</xdr:rowOff>
    </xdr:from>
    <xdr:to>
      <xdr:col>73</xdr:col>
      <xdr:colOff>44450</xdr:colOff>
      <xdr:row>60</xdr:row>
      <xdr:rowOff>153416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138193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425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37592</xdr:rowOff>
    </xdr:from>
    <xdr:to>
      <xdr:col>68</xdr:col>
      <xdr:colOff>152400</xdr:colOff>
      <xdr:row>59</xdr:row>
      <xdr:rowOff>47727</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153142"/>
          <a:ext cx="889000" cy="10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41681</xdr:rowOff>
    </xdr:from>
    <xdr:to>
      <xdr:col>68</xdr:col>
      <xdr:colOff>203200</xdr:colOff>
      <xdr:row>60</xdr:row>
      <xdr:rowOff>143281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128058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41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7417</xdr:rowOff>
    </xdr:from>
    <xdr:to>
      <xdr:col>64</xdr:col>
      <xdr:colOff>152400</xdr:colOff>
      <xdr:row>60</xdr:row>
      <xdr:rowOff>109017</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29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93794</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38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19609</xdr:rowOff>
    </xdr:from>
    <xdr:to>
      <xdr:col>81</xdr:col>
      <xdr:colOff>95250</xdr:colOff>
      <xdr:row>59</xdr:row>
      <xdr:rowOff>121209</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135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112336</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056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3201</xdr:rowOff>
    </xdr:from>
    <xdr:to>
      <xdr:col>77</xdr:col>
      <xdr:colOff>95250</xdr:colOff>
      <xdr:row>59</xdr:row>
      <xdr:rowOff>104801</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118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114978</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98876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156794</xdr:rowOff>
    </xdr:from>
    <xdr:to>
      <xdr:col>73</xdr:col>
      <xdr:colOff>44450</xdr:colOff>
      <xdr:row>59</xdr:row>
      <xdr:rowOff>86944</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100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97121</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9869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168377</xdr:rowOff>
    </xdr:from>
    <xdr:to>
      <xdr:col>68</xdr:col>
      <xdr:colOff>203200</xdr:colOff>
      <xdr:row>59</xdr:row>
      <xdr:rowOff>98527</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112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108704</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9881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158242</xdr:rowOff>
    </xdr:from>
    <xdr:to>
      <xdr:col>64</xdr:col>
      <xdr:colOff>152400</xdr:colOff>
      <xdr:row>59</xdr:row>
      <xdr:rowOff>88392</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102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98569</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9871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近年は中学校改築事業等の大型事業等の影響により増加傾向であるが、前年度と同数値となった。</a:t>
          </a:r>
        </a:p>
        <a:p>
          <a:r>
            <a:rPr kumimoji="1" lang="ja-JP" altLang="en-US" sz="1300">
              <a:latin typeface="ＭＳ Ｐゴシック" panose="020B0600070205080204" pitchFamily="50" charset="-128"/>
              <a:ea typeface="ＭＳ Ｐゴシック" panose="020B0600070205080204" pitchFamily="50" charset="-128"/>
            </a:rPr>
            <a:t>　今後は、中学校改築事業や、庁舎非常用電源設備改修等の大型事業により増加が見込まれるので、計画的な地方債の発行に努めていく。</a:t>
          </a: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38629</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210829"/>
          <a:ext cx="0" cy="14980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125006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54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38629</xdr:rowOff>
    </xdr:from>
    <xdr:to>
      <xdr:col>81</xdr:col>
      <xdr:colOff>133350</xdr:colOff>
      <xdr:row>36</xdr:row>
      <xdr:rowOff>38629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210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127000</xdr:rowOff>
    </xdr:from>
    <xdr:to>
      <xdr:col>81</xdr:col>
      <xdr:colOff>44450</xdr:colOff>
      <xdr:row>40</xdr:row>
      <xdr:rowOff>127000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985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78440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36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106363</xdr:rowOff>
    </xdr:from>
    <xdr:to>
      <xdr:col>81</xdr:col>
      <xdr:colOff>95250</xdr:colOff>
      <xdr:row>41</xdr:row>
      <xdr:rowOff>36513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76729</xdr:rowOff>
    </xdr:from>
    <xdr:to>
      <xdr:col>77</xdr:col>
      <xdr:colOff>44450</xdr:colOff>
      <xdr:row>40</xdr:row>
      <xdr:rowOff>127000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934729"/>
          <a:ext cx="889000" cy="50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106363</xdr:rowOff>
    </xdr:from>
    <xdr:to>
      <xdr:col>77</xdr:col>
      <xdr:colOff>95250</xdr:colOff>
      <xdr:row>41</xdr:row>
      <xdr:rowOff>36513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21290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507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6350</xdr:rowOff>
    </xdr:from>
    <xdr:to>
      <xdr:col>72</xdr:col>
      <xdr:colOff>203200</xdr:colOff>
      <xdr:row>40</xdr:row>
      <xdr:rowOff>76729</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864350"/>
          <a:ext cx="889000" cy="70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86254</xdr:rowOff>
    </xdr:from>
    <xdr:to>
      <xdr:col>73</xdr:col>
      <xdr:colOff>44450</xdr:colOff>
      <xdr:row>41</xdr:row>
      <xdr:rowOff>16404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4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1181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30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6350</xdr:rowOff>
    </xdr:from>
    <xdr:to>
      <xdr:col>68</xdr:col>
      <xdr:colOff>152400</xdr:colOff>
      <xdr:row>40</xdr:row>
      <xdr:rowOff>26458</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8643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66146</xdr:rowOff>
    </xdr:from>
    <xdr:to>
      <xdr:col>68</xdr:col>
      <xdr:colOff>203200</xdr:colOff>
      <xdr:row>40</xdr:row>
      <xdr:rowOff>167746</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152523</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1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66146</xdr:rowOff>
    </xdr:from>
    <xdr:to>
      <xdr:col>64</xdr:col>
      <xdr:colOff>152400</xdr:colOff>
      <xdr:row>40</xdr:row>
      <xdr:rowOff>167746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152523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01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76200</xdr:rowOff>
    </xdr:from>
    <xdr:to>
      <xdr:col>81</xdr:col>
      <xdr:colOff>95250</xdr:colOff>
      <xdr:row>41</xdr:row>
      <xdr:rowOff>6350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92727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77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76200</xdr:rowOff>
    </xdr:from>
    <xdr:to>
      <xdr:col>77</xdr:col>
      <xdr:colOff>95250</xdr:colOff>
      <xdr:row>41</xdr:row>
      <xdr:rowOff>6350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16527</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70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25929</xdr:rowOff>
    </xdr:from>
    <xdr:to>
      <xdr:col>73</xdr:col>
      <xdr:colOff>44450</xdr:colOff>
      <xdr:row>40</xdr:row>
      <xdr:rowOff>127529</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883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137706</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652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127000</xdr:rowOff>
    </xdr:from>
    <xdr:to>
      <xdr:col>68</xdr:col>
      <xdr:colOff>203200</xdr:colOff>
      <xdr:row>40</xdr:row>
      <xdr:rowOff>57150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67327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147108</xdr:rowOff>
    </xdr:from>
    <xdr:to>
      <xdr:col>64</xdr:col>
      <xdr:colOff>152400</xdr:colOff>
      <xdr:row>40</xdr:row>
      <xdr:rowOff>77258</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83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87435</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602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近年は減少傾向にあり、令和４年度から０％となった。</a:t>
          </a:r>
        </a:p>
        <a:p>
          <a:r>
            <a:rPr kumimoji="1" lang="ja-JP" altLang="en-US" sz="1300">
              <a:latin typeface="ＭＳ Ｐゴシック" panose="020B0600070205080204" pitchFamily="50" charset="-128"/>
              <a:ea typeface="ＭＳ Ｐゴシック" panose="020B0600070205080204" pitchFamily="50" charset="-128"/>
            </a:rPr>
            <a:t>　今後は、庁舎非常用電源設備整備事業や町民体育館空調設備整備事業等の大型事業に伴う多額の地方債の償還が見込まれることから、基金積立て等により充当可能財源を増やすなど、後世への負担を少しでも軽減できるよう適正な地方債発行を行う。</a:t>
          </a:r>
        </a:p>
        <a:p>
          <a:r>
            <a:rPr kumimoji="1" lang="ja-JP" altLang="en-US" sz="1300">
              <a:latin typeface="ＭＳ Ｐゴシック" panose="020B0600070205080204" pitchFamily="50" charset="-128"/>
              <a:ea typeface="ＭＳ Ｐゴシック" panose="020B0600070205080204" pitchFamily="50" charset="-128"/>
            </a:rPr>
            <a:t>　また、新規事業の実施等について総点検を図り財政の健全化に努める。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82187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540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54264</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82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82187</xdr:rowOff>
    </xdr:from>
    <xdr:to>
      <xdr:col>81</xdr:col>
      <xdr:colOff>133350</xdr:colOff>
      <xdr:row>22</xdr:row>
      <xdr:rowOff>82187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85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13</xdr:row>
      <xdr:rowOff>122283</xdr:rowOff>
    </xdr:from>
    <xdr:to>
      <xdr:col>68</xdr:col>
      <xdr:colOff>152400</xdr:colOff>
      <xdr:row>15</xdr:row>
      <xdr:rowOff>101116</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3512800" y="2351133"/>
          <a:ext cx="889000" cy="32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71483</xdr:rowOff>
    </xdr:from>
    <xdr:to>
      <xdr:col>68</xdr:col>
      <xdr:colOff>203200</xdr:colOff>
      <xdr:row>14</xdr:row>
      <xdr:rowOff>1633</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4351000" y="2300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157860</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386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50316</xdr:rowOff>
    </xdr:from>
    <xdr:to>
      <xdr:col>64</xdr:col>
      <xdr:colOff>152400</xdr:colOff>
      <xdr:row>15</xdr:row>
      <xdr:rowOff>151916</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3462000" y="2622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136693</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7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熊本県多良木町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8,321
8,259
165.86
8,342,487
7,806,756
469,765
4,271,844
6,107,513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人件費に係る経常収支比率は、前年度と比較すると、</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の増となり、類似団体平均値と比較しても、低い水準で推移している。</a:t>
          </a:r>
        </a:p>
        <a:p>
          <a:r>
            <a:rPr kumimoji="1" lang="ja-JP" altLang="en-US" sz="1300">
              <a:latin typeface="ＭＳ Ｐゴシック" panose="020B0600070205080204" pitchFamily="50" charset="-128"/>
              <a:ea typeface="ＭＳ Ｐゴシック" panose="020B0600070205080204" pitchFamily="50" charset="-128"/>
            </a:rPr>
            <a:t>　主な要因としては、退職者が前年比で０名から３名になったことによる退職金の増や給与改定による任期定めのない職員、会計年度任用職員の基本給増により、人件費が増となった。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今後も人件費の増が予想されるので、適正な会計年度任用職員の配置等取り組む。</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37193</xdr:rowOff>
    </xdr:from>
    <xdr:to>
      <xdr:col>24</xdr:col>
      <xdr:colOff>25400</xdr:colOff>
      <xdr:row>40</xdr:row>
      <xdr:rowOff>130266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95043"/>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123570</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3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37193</xdr:rowOff>
    </xdr:from>
    <xdr:to>
      <xdr:col>24</xdr:col>
      <xdr:colOff>114300</xdr:colOff>
      <xdr:row>33</xdr:row>
      <xdr:rowOff>37193</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9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33</xdr:row>
      <xdr:rowOff>109039</xdr:rowOff>
    </xdr:from>
    <xdr:to>
      <xdr:col>24</xdr:col>
      <xdr:colOff>25400</xdr:colOff>
      <xdr:row>34</xdr:row>
      <xdr:rowOff>22497</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5766889"/>
          <a:ext cx="8382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131553</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132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159476</xdr:rowOff>
    </xdr:from>
    <xdr:to>
      <xdr:col>24</xdr:col>
      <xdr:colOff>76200</xdr:colOff>
      <xdr:row>36</xdr:row>
      <xdr:rowOff>89626</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6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109039</xdr:rowOff>
    </xdr:from>
    <xdr:to>
      <xdr:col>19</xdr:col>
      <xdr:colOff>187325</xdr:colOff>
      <xdr:row>33</xdr:row>
      <xdr:rowOff>167822</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5766889"/>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94161</xdr:rowOff>
    </xdr:from>
    <xdr:to>
      <xdr:col>20</xdr:col>
      <xdr:colOff>38100</xdr:colOff>
      <xdr:row>36</xdr:row>
      <xdr:rowOff>24311</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9088</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1812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154758</xdr:rowOff>
    </xdr:from>
    <xdr:to>
      <xdr:col>15</xdr:col>
      <xdr:colOff>98425</xdr:colOff>
      <xdr:row>33</xdr:row>
      <xdr:rowOff>167822</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5812608"/>
          <a:ext cx="889000" cy="1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94161</xdr:rowOff>
    </xdr:from>
    <xdr:to>
      <xdr:col>15</xdr:col>
      <xdr:colOff>149225</xdr:colOff>
      <xdr:row>36</xdr:row>
      <xdr:rowOff>24311</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9088</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181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154758</xdr:rowOff>
    </xdr:from>
    <xdr:to>
      <xdr:col>11</xdr:col>
      <xdr:colOff>9525</xdr:colOff>
      <xdr:row>34</xdr:row>
      <xdr:rowOff>61686</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5812608"/>
          <a:ext cx="889000" cy="78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87630</xdr:rowOff>
    </xdr:from>
    <xdr:to>
      <xdr:col>11</xdr:col>
      <xdr:colOff>60325</xdr:colOff>
      <xdr:row>36</xdr:row>
      <xdr:rowOff>17780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2557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17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1089</xdr:rowOff>
    </xdr:from>
    <xdr:to>
      <xdr:col>6</xdr:col>
      <xdr:colOff>171450</xdr:colOff>
      <xdr:row>36</xdr:row>
      <xdr:rowOff>102689</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73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87466</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259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33</xdr:row>
      <xdr:rowOff>143147</xdr:rowOff>
    </xdr:from>
    <xdr:to>
      <xdr:col>24</xdr:col>
      <xdr:colOff>76200</xdr:colOff>
      <xdr:row>34</xdr:row>
      <xdr:rowOff>73297</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5800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159674</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646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33</xdr:row>
      <xdr:rowOff>58239</xdr:rowOff>
    </xdr:from>
    <xdr:to>
      <xdr:col>20</xdr:col>
      <xdr:colOff>38100</xdr:colOff>
      <xdr:row>33</xdr:row>
      <xdr:rowOff>159839</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571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31</xdr:row>
      <xdr:rowOff>170016</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4849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117022</xdr:rowOff>
    </xdr:from>
    <xdr:to>
      <xdr:col>15</xdr:col>
      <xdr:colOff>149225</xdr:colOff>
      <xdr:row>34</xdr:row>
      <xdr:rowOff>47172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577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57349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54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103958</xdr:rowOff>
    </xdr:from>
    <xdr:to>
      <xdr:col>11</xdr:col>
      <xdr:colOff>60325</xdr:colOff>
      <xdr:row>34</xdr:row>
      <xdr:rowOff>34108</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76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44285</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53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10886</xdr:rowOff>
    </xdr:from>
    <xdr:to>
      <xdr:col>6</xdr:col>
      <xdr:colOff>171450</xdr:colOff>
      <xdr:row>34</xdr:row>
      <xdr:rowOff>112486</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5840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122663</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609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物件費に係る経常収支比率は、類似団体平均値と比較すると、概ね低い水準で推移しているものの、前年度と比較すると、</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の増となっている。</a:t>
          </a:r>
        </a:p>
        <a:p>
          <a:r>
            <a:rPr kumimoji="1" lang="ja-JP" altLang="en-US" sz="1300">
              <a:latin typeface="ＭＳ Ｐゴシック" panose="020B0600070205080204" pitchFamily="50" charset="-128"/>
              <a:ea typeface="ＭＳ Ｐゴシック" panose="020B0600070205080204" pitchFamily="50" charset="-128"/>
            </a:rPr>
            <a:t>　主な要因としては、えびすの湯の光熱水費や学校給食に係る賄材料費等の増が挙げられる。</a:t>
          </a:r>
        </a:p>
        <a:p>
          <a:r>
            <a:rPr kumimoji="1" lang="ja-JP" altLang="en-US" sz="1300">
              <a:latin typeface="ＭＳ Ｐゴシック" panose="020B0600070205080204" pitchFamily="50" charset="-128"/>
              <a:ea typeface="ＭＳ Ｐゴシック" panose="020B0600070205080204" pitchFamily="50" charset="-128"/>
            </a:rPr>
            <a:t>　今後も、燃料費や光熱水費の高騰に伴い、需用費等の増加が見込まれるため、経常的な支出を抑制し、業務の効率化を図り、経費削減に努める。</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60325</xdr:rowOff>
    </xdr:from>
    <xdr:to>
      <xdr:col>82</xdr:col>
      <xdr:colOff>107950</xdr:colOff>
      <xdr:row>21</xdr:row>
      <xdr:rowOff>107950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2891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80027</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8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107950</xdr:rowOff>
    </xdr:from>
    <xdr:to>
      <xdr:col>82</xdr:col>
      <xdr:colOff>196850</xdr:colOff>
      <xdr:row>21</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146702</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2032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60325</xdr:rowOff>
    </xdr:from>
    <xdr:to>
      <xdr:col>82</xdr:col>
      <xdr:colOff>196850</xdr:colOff>
      <xdr:row>13</xdr:row>
      <xdr:rowOff>60325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28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31750</xdr:rowOff>
    </xdr:from>
    <xdr:to>
      <xdr:col>82</xdr:col>
      <xdr:colOff>107950</xdr:colOff>
      <xdr:row>16</xdr:row>
      <xdr:rowOff>88900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5671800" y="277495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124477</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867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3175</xdr:rowOff>
    </xdr:from>
    <xdr:to>
      <xdr:col>78</xdr:col>
      <xdr:colOff>69850</xdr:colOff>
      <xdr:row>16</xdr:row>
      <xdr:rowOff>31750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4782800" y="274637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95250</xdr:rowOff>
    </xdr:from>
    <xdr:to>
      <xdr:col>78</xdr:col>
      <xdr:colOff>120650</xdr:colOff>
      <xdr:row>17</xdr:row>
      <xdr:rowOff>25400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10177</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924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165100</xdr:rowOff>
    </xdr:from>
    <xdr:to>
      <xdr:col>73</xdr:col>
      <xdr:colOff>180975</xdr:colOff>
      <xdr:row>16</xdr:row>
      <xdr:rowOff>3175</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273685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57150</xdr:rowOff>
    </xdr:from>
    <xdr:to>
      <xdr:col>74</xdr:col>
      <xdr:colOff>31750</xdr:colOff>
      <xdr:row>16</xdr:row>
      <xdr:rowOff>158750</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143527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88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165100</xdr:rowOff>
    </xdr:from>
    <xdr:to>
      <xdr:col>69</xdr:col>
      <xdr:colOff>92075</xdr:colOff>
      <xdr:row>16</xdr:row>
      <xdr:rowOff>136525</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flipV="1">
          <a:off x="13004800" y="2736850"/>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142875</xdr:rowOff>
    </xdr:from>
    <xdr:to>
      <xdr:col>69</xdr:col>
      <xdr:colOff>142875</xdr:colOff>
      <xdr:row>16</xdr:row>
      <xdr:rowOff>73025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71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57802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801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92727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49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38100</xdr:rowOff>
    </xdr:from>
    <xdr:to>
      <xdr:col>82</xdr:col>
      <xdr:colOff>158750</xdr:colOff>
      <xdr:row>16</xdr:row>
      <xdr:rowOff>139700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54627</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152400</xdr:rowOff>
    </xdr:from>
    <xdr:to>
      <xdr:col>78</xdr:col>
      <xdr:colOff>120650</xdr:colOff>
      <xdr:row>16</xdr:row>
      <xdr:rowOff>82550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272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92727</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2493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123825</xdr:rowOff>
    </xdr:from>
    <xdr:to>
      <xdr:col>74</xdr:col>
      <xdr:colOff>31750</xdr:colOff>
      <xdr:row>16</xdr:row>
      <xdr:rowOff>53975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695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64152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246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114300</xdr:rowOff>
    </xdr:from>
    <xdr:to>
      <xdr:col>69</xdr:col>
      <xdr:colOff>142875</xdr:colOff>
      <xdr:row>16</xdr:row>
      <xdr:rowOff>44450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68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54627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245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85725</xdr:rowOff>
    </xdr:from>
    <xdr:to>
      <xdr:col>65</xdr:col>
      <xdr:colOff>53975</xdr:colOff>
      <xdr:row>17</xdr:row>
      <xdr:rowOff>15875</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82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652</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291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扶助費に係る経常収支比率は、類似団体平均値との比較すると、高い水準で推移しているものの、近年は減少傾向にあり、前年度と比較すると、</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減となっている。</a:t>
          </a:r>
        </a:p>
        <a:p>
          <a:r>
            <a:rPr kumimoji="1" lang="ja-JP" altLang="en-US" sz="1300">
              <a:latin typeface="ＭＳ Ｐゴシック" panose="020B0600070205080204" pitchFamily="50" charset="-128"/>
              <a:ea typeface="ＭＳ Ｐゴシック" panose="020B0600070205080204" pitchFamily="50" charset="-128"/>
            </a:rPr>
            <a:t>　主な要因としては、児童手当や介護・訓練等給付費が増になったものの、自立支援事業（更生医療）給付や重度心身障害者医療費助成が減になったこと等が挙げられる。</a:t>
          </a:r>
        </a:p>
        <a:p>
          <a:r>
            <a:rPr kumimoji="1" lang="ja-JP" altLang="en-US" sz="1300">
              <a:latin typeface="ＭＳ Ｐゴシック" panose="020B0600070205080204" pitchFamily="50" charset="-128"/>
              <a:ea typeface="ＭＳ Ｐゴシック" panose="020B0600070205080204" pitchFamily="50" charset="-128"/>
            </a:rPr>
            <a:t>　今後も、既存のサービス提供の見直しや、住民ニーズに応じた事業選択を行っていく。</a:t>
          </a: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424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107950</xdr:rowOff>
    </xdr:from>
    <xdr:to>
      <xdr:col>24</xdr:col>
      <xdr:colOff>25400</xdr:colOff>
      <xdr:row>58</xdr:row>
      <xdr:rowOff>127000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100520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92727</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351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127000</xdr:rowOff>
    </xdr:from>
    <xdr:to>
      <xdr:col>19</xdr:col>
      <xdr:colOff>187325</xdr:colOff>
      <xdr:row>58</xdr:row>
      <xdr:rowOff>127000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10071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127000</xdr:rowOff>
    </xdr:from>
    <xdr:to>
      <xdr:col>15</xdr:col>
      <xdr:colOff>98425</xdr:colOff>
      <xdr:row>59</xdr:row>
      <xdr:rowOff>12700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flipV="1">
          <a:off x="2209800" y="100711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92727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12700</xdr:rowOff>
    </xdr:from>
    <xdr:to>
      <xdr:col>11</xdr:col>
      <xdr:colOff>9525</xdr:colOff>
      <xdr:row>59</xdr:row>
      <xdr:rowOff>88900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101282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133350</xdr:rowOff>
    </xdr:from>
    <xdr:to>
      <xdr:col>11</xdr:col>
      <xdr:colOff>60325</xdr:colOff>
      <xdr:row>55</xdr:row>
      <xdr:rowOff>63500</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73677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111777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57150</xdr:rowOff>
    </xdr:from>
    <xdr:to>
      <xdr:col>24</xdr:col>
      <xdr:colOff>76200</xdr:colOff>
      <xdr:row>58</xdr:row>
      <xdr:rowOff>158750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1000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29227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97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76200</xdr:rowOff>
    </xdr:from>
    <xdr:to>
      <xdr:col>20</xdr:col>
      <xdr:colOff>38100</xdr:colOff>
      <xdr:row>59</xdr:row>
      <xdr:rowOff>6350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162577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1010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76200</xdr:rowOff>
    </xdr:from>
    <xdr:to>
      <xdr:col>15</xdr:col>
      <xdr:colOff>149225</xdr:colOff>
      <xdr:row>59</xdr:row>
      <xdr:rowOff>6350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162577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133350</xdr:rowOff>
    </xdr:from>
    <xdr:to>
      <xdr:col>11</xdr:col>
      <xdr:colOff>60325</xdr:colOff>
      <xdr:row>59</xdr:row>
      <xdr:rowOff>63500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1007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48277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1016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38100</xdr:rowOff>
    </xdr:from>
    <xdr:to>
      <xdr:col>6</xdr:col>
      <xdr:colOff>171450</xdr:colOff>
      <xdr:row>59</xdr:row>
      <xdr:rowOff>139700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1015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124477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1024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維持補修費に係る経常収支比率は、前年度と同程度で推移している。</a:t>
          </a:r>
        </a:p>
        <a:p>
          <a:r>
            <a:rPr kumimoji="1" lang="ja-JP" altLang="en-US" sz="1300">
              <a:latin typeface="ＭＳ Ｐゴシック" panose="020B0600070205080204" pitchFamily="50" charset="-128"/>
              <a:ea typeface="ＭＳ Ｐゴシック" panose="020B0600070205080204" pitchFamily="50" charset="-128"/>
            </a:rPr>
            <a:t>　今後は、公共施設の老朽化による維持補修費の増加が見込まれる。</a:t>
          </a:r>
        </a:p>
        <a:p>
          <a:r>
            <a:rPr kumimoji="1" lang="ja-JP" altLang="en-US" sz="1300">
              <a:latin typeface="ＭＳ Ｐゴシック" panose="020B0600070205080204" pitchFamily="50" charset="-128"/>
              <a:ea typeface="ＭＳ Ｐゴシック" panose="020B0600070205080204" pitchFamily="50" charset="-128"/>
            </a:rPr>
            <a:t>　繰出金に係る経常収支比率は、前年度と比較すると、</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の減となっている。</a:t>
          </a:r>
        </a:p>
        <a:p>
          <a:r>
            <a:rPr kumimoji="1" lang="ja-JP" altLang="en-US" sz="1300">
              <a:latin typeface="ＭＳ Ｐゴシック" panose="020B0600070205080204" pitchFamily="50" charset="-128"/>
              <a:ea typeface="ＭＳ Ｐゴシック" panose="020B0600070205080204" pitchFamily="50" charset="-128"/>
            </a:rPr>
            <a:t>　主な要因としては、公立多良木病院企業団の老人保健施設建設事業繰出金や病院事業繰出金が減になったためである。</a:t>
          </a:r>
        </a:p>
        <a:p>
          <a:r>
            <a:rPr kumimoji="1" lang="ja-JP" altLang="en-US" sz="1300">
              <a:latin typeface="ＭＳ Ｐゴシック" panose="020B0600070205080204" pitchFamily="50" charset="-128"/>
              <a:ea typeface="ＭＳ Ｐゴシック" panose="020B0600070205080204" pitchFamily="50" charset="-128"/>
            </a:rPr>
            <a:t>　今後も、同程度で推移すると見込まれるため、独立採算の原則を基に、普通会計の負担額を減らしていくように努める。</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8" name="その他グラフ枠">
          <a:extLst>
            <a:ext uri="{FF2B5EF4-FFF2-40B4-BE49-F238E27FC236}">
              <a16:creationId xmlns:a16="http://schemas.microsoft.com/office/drawing/2014/main" id="{00000000-0008-0000-0400-0000F8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62230</xdr:rowOff>
    </xdr:from>
    <xdr:to>
      <xdr:col>82</xdr:col>
      <xdr:colOff>107950</xdr:colOff>
      <xdr:row>61</xdr:row>
      <xdr:rowOff>77470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6510000" y="914908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49547</xdr:rowOff>
    </xdr:from>
    <xdr:ext cx="762000" cy="259045"/>
    <xdr:sp macro="" textlink="">
      <xdr:nvSpPr>
        <xdr:cNvPr id="250" name="その他最小値テキスト">
          <a:extLst>
            <a:ext uri="{FF2B5EF4-FFF2-40B4-BE49-F238E27FC236}">
              <a16:creationId xmlns:a16="http://schemas.microsoft.com/office/drawing/2014/main" id="{00000000-0008-0000-0400-0000FA000000}"/>
            </a:ext>
          </a:extLst>
        </xdr:cNvPr>
        <xdr:cNvSpPr txBox="1"/>
      </xdr:nvSpPr>
      <xdr:spPr>
        <a:xfrm>
          <a:off x="16598900" y="1050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77470</xdr:rowOff>
    </xdr:from>
    <xdr:to>
      <xdr:col>82</xdr:col>
      <xdr:colOff>196850</xdr:colOff>
      <xdr:row>61</xdr:row>
      <xdr:rowOff>77470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6421100" y="1053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148607</xdr:rowOff>
    </xdr:from>
    <xdr:ext cx="762000" cy="259045"/>
    <xdr:sp macro="" textlink="">
      <xdr:nvSpPr>
        <xdr:cNvPr id="252" name="その他最大値テキスト">
          <a:extLst>
            <a:ext uri="{FF2B5EF4-FFF2-40B4-BE49-F238E27FC236}">
              <a16:creationId xmlns:a16="http://schemas.microsoft.com/office/drawing/2014/main" id="{00000000-0008-0000-0400-0000FC000000}"/>
            </a:ext>
          </a:extLst>
        </xdr:cNvPr>
        <xdr:cNvSpPr txBox="1"/>
      </xdr:nvSpPr>
      <xdr:spPr>
        <a:xfrm>
          <a:off x="16598900" y="889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62230</xdr:rowOff>
    </xdr:from>
    <xdr:to>
      <xdr:col>82</xdr:col>
      <xdr:colOff>196850</xdr:colOff>
      <xdr:row>53</xdr:row>
      <xdr:rowOff>62230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9149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50800</xdr:rowOff>
    </xdr:from>
    <xdr:to>
      <xdr:col>82</xdr:col>
      <xdr:colOff>107950</xdr:colOff>
      <xdr:row>58</xdr:row>
      <xdr:rowOff>73660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5671800" y="99949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27957</xdr:rowOff>
    </xdr:from>
    <xdr:ext cx="762000" cy="259045"/>
    <xdr:sp macro="" textlink="">
      <xdr:nvSpPr>
        <xdr:cNvPr id="255" name="その他平均値テキスト">
          <a:extLst>
            <a:ext uri="{FF2B5EF4-FFF2-40B4-BE49-F238E27FC236}">
              <a16:creationId xmlns:a16="http://schemas.microsoft.com/office/drawing/2014/main" id="{00000000-0008-0000-0400-0000FF000000}"/>
            </a:ext>
          </a:extLst>
        </xdr:cNvPr>
        <xdr:cNvSpPr txBox="1"/>
      </xdr:nvSpPr>
      <xdr:spPr>
        <a:xfrm>
          <a:off x="16598900" y="9629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73660</xdr:rowOff>
    </xdr:from>
    <xdr:to>
      <xdr:col>78</xdr:col>
      <xdr:colOff>69850</xdr:colOff>
      <xdr:row>58</xdr:row>
      <xdr:rowOff>111760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4782800" y="100177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133350</xdr:rowOff>
    </xdr:from>
    <xdr:to>
      <xdr:col>78</xdr:col>
      <xdr:colOff>120650</xdr:colOff>
      <xdr:row>58</xdr:row>
      <xdr:rowOff>63500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5621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73677</xdr:rowOff>
    </xdr:from>
    <xdr:ext cx="7366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290800" y="967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111760</xdr:rowOff>
    </xdr:from>
    <xdr:to>
      <xdr:col>73</xdr:col>
      <xdr:colOff>180975</xdr:colOff>
      <xdr:row>58</xdr:row>
      <xdr:rowOff>134620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893800" y="100558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148590</xdr:rowOff>
    </xdr:from>
    <xdr:to>
      <xdr:col>74</xdr:col>
      <xdr:colOff>31750</xdr:colOff>
      <xdr:row>58</xdr:row>
      <xdr:rowOff>78740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4732000" y="992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88917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401800" y="969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134620</xdr:rowOff>
    </xdr:from>
    <xdr:to>
      <xdr:col>69</xdr:col>
      <xdr:colOff>92075</xdr:colOff>
      <xdr:row>59</xdr:row>
      <xdr:rowOff>62230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flipV="1">
          <a:off x="13004800" y="1007872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140970</xdr:rowOff>
    </xdr:from>
    <xdr:to>
      <xdr:col>69</xdr:col>
      <xdr:colOff>142875</xdr:colOff>
      <xdr:row>58</xdr:row>
      <xdr:rowOff>71120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384300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81297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512800" y="968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xdr:rowOff>
    </xdr:from>
    <xdr:to>
      <xdr:col>65</xdr:col>
      <xdr:colOff>53975</xdr:colOff>
      <xdr:row>58</xdr:row>
      <xdr:rowOff>116840</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2954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127017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623800" y="972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64592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143527</xdr:rowOff>
    </xdr:from>
    <xdr:ext cx="762000" cy="259045"/>
    <xdr:sp macro="" textlink="">
      <xdr:nvSpPr>
        <xdr:cNvPr id="274" name="その他該当値テキスト">
          <a:extLst>
            <a:ext uri="{FF2B5EF4-FFF2-40B4-BE49-F238E27FC236}">
              <a16:creationId xmlns:a16="http://schemas.microsoft.com/office/drawing/2014/main" id="{00000000-0008-0000-0400-000012010000}"/>
            </a:ext>
          </a:extLst>
        </xdr:cNvPr>
        <xdr:cNvSpPr txBox="1"/>
      </xdr:nvSpPr>
      <xdr:spPr>
        <a:xfrm>
          <a:off x="165989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22860</xdr:rowOff>
    </xdr:from>
    <xdr:to>
      <xdr:col>78</xdr:col>
      <xdr:colOff>120650</xdr:colOff>
      <xdr:row>58</xdr:row>
      <xdr:rowOff>124460</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5621000" y="996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109237</xdr:rowOff>
    </xdr:from>
    <xdr:ext cx="7366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5290800" y="10053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60960</xdr:rowOff>
    </xdr:from>
    <xdr:to>
      <xdr:col>74</xdr:col>
      <xdr:colOff>31750</xdr:colOff>
      <xdr:row>58</xdr:row>
      <xdr:rowOff>162560</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4732000" y="1000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147337</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4401800" y="1009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83820</xdr:rowOff>
    </xdr:from>
    <xdr:to>
      <xdr:col>69</xdr:col>
      <xdr:colOff>142875</xdr:colOff>
      <xdr:row>59</xdr:row>
      <xdr:rowOff>13970</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3843000" y="1002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170197</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3512800" y="1011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11430</xdr:rowOff>
    </xdr:from>
    <xdr:to>
      <xdr:col>65</xdr:col>
      <xdr:colOff>53975</xdr:colOff>
      <xdr:row>59</xdr:row>
      <xdr:rowOff>113030</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2954000" y="1012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97807</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623800" y="1021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補助費等に係る経常収支比率は、類似団体平均値との比較すると、高い水準で推移していたが、令和６年度は前年度と比較すると、</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の減となり、類似団体平均値に近付くことができた。</a:t>
          </a:r>
        </a:p>
        <a:p>
          <a:r>
            <a:rPr kumimoji="1" lang="ja-JP" altLang="en-US" sz="1300">
              <a:latin typeface="ＭＳ Ｐゴシック" panose="020B0600070205080204" pitchFamily="50" charset="-128"/>
              <a:ea typeface="ＭＳ Ｐゴシック" panose="020B0600070205080204" pitchFamily="50" charset="-128"/>
            </a:rPr>
            <a:t>　主な要因としては、公立多良木病院企業団の老人保健施設建設事業負担金や病院事業負担金が減になった事等が挙げられる。</a:t>
          </a:r>
        </a:p>
        <a:p>
          <a:r>
            <a:rPr kumimoji="1" lang="ja-JP" altLang="en-US" sz="1300">
              <a:latin typeface="ＭＳ Ｐゴシック" panose="020B0600070205080204" pitchFamily="50" charset="-128"/>
              <a:ea typeface="ＭＳ Ｐゴシック" panose="020B0600070205080204" pitchFamily="50" charset="-128"/>
            </a:rPr>
            <a:t>　今後も、他の構成町村と協議協力のもと、一部事務組合の業務効率化を図り、なお一層の経費削減を図るように努める。</a:t>
          </a:r>
        </a:p>
      </xdr:txBody>
    </xdr:sp>
    <xdr:clientData/>
  </xdr:twoCellAnchor>
  <xdr:oneCellAnchor>
    <xdr:from>
      <xdr:col>62</xdr:col>
      <xdr:colOff>6350</xdr:colOff>
      <xdr:row>29</xdr:row>
      <xdr:rowOff>107950</xdr:rowOff>
    </xdr:from>
    <xdr:ext cx="298543" cy="225703"/>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29845</xdr:rowOff>
    </xdr:from>
    <xdr:to>
      <xdr:col>82</xdr:col>
      <xdr:colOff>107950</xdr:colOff>
      <xdr:row>40</xdr:row>
      <xdr:rowOff>132715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687695"/>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104792</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96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132715</xdr:rowOff>
    </xdr:from>
    <xdr:to>
      <xdr:col>82</xdr:col>
      <xdr:colOff>196850</xdr:colOff>
      <xdr:row>40</xdr:row>
      <xdr:rowOff>132715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99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116222</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43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29845</xdr:rowOff>
    </xdr:from>
    <xdr:to>
      <xdr:col>82</xdr:col>
      <xdr:colOff>196850</xdr:colOff>
      <xdr:row>33</xdr:row>
      <xdr:rowOff>29845</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68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115570</xdr:rowOff>
    </xdr:from>
    <xdr:to>
      <xdr:col>82</xdr:col>
      <xdr:colOff>107950</xdr:colOff>
      <xdr:row>36</xdr:row>
      <xdr:rowOff>132715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28777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35577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036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19050</xdr:rowOff>
    </xdr:from>
    <xdr:to>
      <xdr:col>82</xdr:col>
      <xdr:colOff>158750</xdr:colOff>
      <xdr:row>36</xdr:row>
      <xdr:rowOff>120650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104140</xdr:rowOff>
    </xdr:from>
    <xdr:to>
      <xdr:col>78</xdr:col>
      <xdr:colOff>69850</xdr:colOff>
      <xdr:row>36</xdr:row>
      <xdr:rowOff>132715</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27634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104775</xdr:rowOff>
    </xdr:from>
    <xdr:to>
      <xdr:col>78</xdr:col>
      <xdr:colOff>120650</xdr:colOff>
      <xdr:row>36</xdr:row>
      <xdr:rowOff>34925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45102</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5874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92710</xdr:rowOff>
    </xdr:from>
    <xdr:to>
      <xdr:col>73</xdr:col>
      <xdr:colOff>180975</xdr:colOff>
      <xdr:row>36</xdr:row>
      <xdr:rowOff>104140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26491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59055</xdr:rowOff>
    </xdr:from>
    <xdr:to>
      <xdr:col>74</xdr:col>
      <xdr:colOff>31750</xdr:colOff>
      <xdr:row>35</xdr:row>
      <xdr:rowOff>160655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170832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5828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92710</xdr:rowOff>
    </xdr:from>
    <xdr:to>
      <xdr:col>69</xdr:col>
      <xdr:colOff>92075</xdr:colOff>
      <xdr:row>37</xdr:row>
      <xdr:rowOff>24130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264910"/>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13335</xdr:rowOff>
    </xdr:from>
    <xdr:to>
      <xdr:col>69</xdr:col>
      <xdr:colOff>142875</xdr:colOff>
      <xdr:row>35</xdr:row>
      <xdr:rowOff>114935</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125112</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78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5097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64770</xdr:rowOff>
    </xdr:from>
    <xdr:to>
      <xdr:col>82</xdr:col>
      <xdr:colOff>158750</xdr:colOff>
      <xdr:row>36</xdr:row>
      <xdr:rowOff>166370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23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36847</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20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81915</xdr:rowOff>
    </xdr:from>
    <xdr:to>
      <xdr:col>78</xdr:col>
      <xdr:colOff>120650</xdr:colOff>
      <xdr:row>37</xdr:row>
      <xdr:rowOff>12065</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25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168292</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340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53340</xdr:rowOff>
    </xdr:from>
    <xdr:to>
      <xdr:col>74</xdr:col>
      <xdr:colOff>31750</xdr:colOff>
      <xdr:row>36</xdr:row>
      <xdr:rowOff>154940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139717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41910</xdr:rowOff>
    </xdr:from>
    <xdr:to>
      <xdr:col>69</xdr:col>
      <xdr:colOff>142875</xdr:colOff>
      <xdr:row>36</xdr:row>
      <xdr:rowOff>143510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21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128287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300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59707</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公債費に係る経常収支比率は、類似団体平均値と比較すると、低い水準で推移しており、前年度と比較すると</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減となっている。</a:t>
          </a:r>
        </a:p>
        <a:p>
          <a:r>
            <a:rPr kumimoji="1" lang="ja-JP" altLang="en-US" sz="1300">
              <a:latin typeface="ＭＳ Ｐゴシック" panose="020B0600070205080204" pitchFamily="50" charset="-128"/>
              <a:ea typeface="ＭＳ Ｐゴシック" panose="020B0600070205080204" pitchFamily="50" charset="-128"/>
            </a:rPr>
            <a:t>　主な要因としては、過疎対策事業債の償還が増になったものの、平成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年度借入分の辺地対策事業債の返還完了による減や平成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年度借入分の緊急防災・減災事業債の返還完了による減等が挙げられる。</a:t>
          </a:r>
        </a:p>
        <a:p>
          <a:r>
            <a:rPr kumimoji="1" lang="ja-JP" altLang="en-US" sz="1300">
              <a:latin typeface="ＭＳ Ｐゴシック" panose="020B0600070205080204" pitchFamily="50" charset="-128"/>
              <a:ea typeface="ＭＳ Ｐゴシック" panose="020B0600070205080204" pitchFamily="50" charset="-128"/>
            </a:rPr>
            <a:t>　今後も中学校改築事業等の大型事業に伴う、元利償還金の増加が見込まれるため、計画的な地方債の発行を行う。</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39370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826000" y="125095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11447</xdr:rowOff>
    </xdr:from>
    <xdr:ext cx="762000" cy="259045"/>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914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39370</xdr:rowOff>
    </xdr:from>
    <xdr:to>
      <xdr:col>24</xdr:col>
      <xdr:colOff>114300</xdr:colOff>
      <xdr:row>81</xdr:row>
      <xdr:rowOff>39370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20320</xdr:rowOff>
    </xdr:from>
    <xdr:to>
      <xdr:col>24</xdr:col>
      <xdr:colOff>25400</xdr:colOff>
      <xdr:row>76</xdr:row>
      <xdr:rowOff>31750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987800" y="1305052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31750</xdr:rowOff>
    </xdr:from>
    <xdr:to>
      <xdr:col>19</xdr:col>
      <xdr:colOff>187325</xdr:colOff>
      <xdr:row>76</xdr:row>
      <xdr:rowOff>31750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3098800" y="13061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129539</xdr:rowOff>
    </xdr:from>
    <xdr:to>
      <xdr:col>20</xdr:col>
      <xdr:colOff>38100</xdr:colOff>
      <xdr:row>77</xdr:row>
      <xdr:rowOff>59689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937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44466</xdr:rowOff>
    </xdr:from>
    <xdr:ext cx="7366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3246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5080</xdr:rowOff>
    </xdr:from>
    <xdr:to>
      <xdr:col>15</xdr:col>
      <xdr:colOff>98425</xdr:colOff>
      <xdr:row>76</xdr:row>
      <xdr:rowOff>31750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2209800" y="1303528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163830</xdr:rowOff>
    </xdr:from>
    <xdr:to>
      <xdr:col>15</xdr:col>
      <xdr:colOff>149225</xdr:colOff>
      <xdr:row>77</xdr:row>
      <xdr:rowOff>93980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048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78757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717800" y="1328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5080</xdr:rowOff>
    </xdr:from>
    <xdr:to>
      <xdr:col>11</xdr:col>
      <xdr:colOff>9525</xdr:colOff>
      <xdr:row>76</xdr:row>
      <xdr:rowOff>16511</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1320800" y="1303528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33038</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140970</xdr:rowOff>
    </xdr:from>
    <xdr:to>
      <xdr:col>24</xdr:col>
      <xdr:colOff>76200</xdr:colOff>
      <xdr:row>76</xdr:row>
      <xdr:rowOff>71120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775200" y="1299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157497</xdr:rowOff>
    </xdr:from>
    <xdr:ext cx="762000" cy="259045"/>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9149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152400</xdr:rowOff>
    </xdr:from>
    <xdr:to>
      <xdr:col>20</xdr:col>
      <xdr:colOff>38100</xdr:colOff>
      <xdr:row>76</xdr:row>
      <xdr:rowOff>82550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937000" y="1301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92727</xdr:rowOff>
    </xdr:from>
    <xdr:ext cx="7366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606800" y="12780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152400</xdr:rowOff>
    </xdr:from>
    <xdr:to>
      <xdr:col>15</xdr:col>
      <xdr:colOff>149225</xdr:colOff>
      <xdr:row>76</xdr:row>
      <xdr:rowOff>82550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048000" y="1301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92727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717800" y="1278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125730</xdr:rowOff>
    </xdr:from>
    <xdr:to>
      <xdr:col>11</xdr:col>
      <xdr:colOff>60325</xdr:colOff>
      <xdr:row>76</xdr:row>
      <xdr:rowOff>55880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2159000" y="1298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66057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828800" y="1275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137160</xdr:rowOff>
    </xdr:from>
    <xdr:to>
      <xdr:col>6</xdr:col>
      <xdr:colOff>171450</xdr:colOff>
      <xdr:row>76</xdr:row>
      <xdr:rowOff>67311</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270000" y="129959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77487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939800" y="12764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公債費以外に係る経常収支比率は、年々改善していたが令和６年度においては前年度と比較すると、</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の増となっている。</a:t>
          </a:r>
        </a:p>
        <a:p>
          <a:r>
            <a:rPr kumimoji="1" lang="ja-JP" altLang="en-US" sz="1300">
              <a:latin typeface="ＭＳ Ｐゴシック" panose="020B0600070205080204" pitchFamily="50" charset="-128"/>
              <a:ea typeface="ＭＳ Ｐゴシック" panose="020B0600070205080204" pitchFamily="50" charset="-128"/>
            </a:rPr>
            <a:t>　要因としては、繰出し金（</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減）及び補助費等（</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減）が減になったものの、人件費（</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増）、物件費（</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増）及び維持補修費（</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増）が増になった事が挙げられる。</a:t>
          </a:r>
        </a:p>
        <a:p>
          <a:r>
            <a:rPr kumimoji="1" lang="ja-JP" altLang="en-US" sz="1300">
              <a:latin typeface="ＭＳ Ｐゴシック" panose="020B0600070205080204" pitchFamily="50" charset="-128"/>
              <a:ea typeface="ＭＳ Ｐゴシック" panose="020B0600070205080204" pitchFamily="50" charset="-128"/>
            </a:rPr>
            <a:t>　今後も、なお一層の経費削減を図るように努める。</a:t>
          </a: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80</xdr:row>
      <xdr:rowOff>119380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70000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91457</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80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119380</xdr:rowOff>
    </xdr:from>
    <xdr:to>
      <xdr:col>82</xdr:col>
      <xdr:colOff>196850</xdr:colOff>
      <xdr:row>80</xdr:row>
      <xdr:rowOff>119380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383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99077</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xdr:rowOff>
    </xdr:from>
    <xdr:to>
      <xdr:col>82</xdr:col>
      <xdr:colOff>196850</xdr:colOff>
      <xdr:row>74</xdr:row>
      <xdr:rowOff>12700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165100</xdr:rowOff>
    </xdr:from>
    <xdr:to>
      <xdr:col>82</xdr:col>
      <xdr:colOff>107950</xdr:colOff>
      <xdr:row>77</xdr:row>
      <xdr:rowOff>39370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5671800" y="131953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6366</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3208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165100</xdr:rowOff>
    </xdr:from>
    <xdr:to>
      <xdr:col>78</xdr:col>
      <xdr:colOff>69850</xdr:colOff>
      <xdr:row>77</xdr:row>
      <xdr:rowOff>16511</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4782800" y="1319530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137161</xdr:rowOff>
    </xdr:from>
    <xdr:to>
      <xdr:col>78</xdr:col>
      <xdr:colOff>120650</xdr:colOff>
      <xdr:row>77</xdr:row>
      <xdr:rowOff>67311</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52088</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3253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16511</xdr:rowOff>
    </xdr:from>
    <xdr:to>
      <xdr:col>73</xdr:col>
      <xdr:colOff>180975</xdr:colOff>
      <xdr:row>77</xdr:row>
      <xdr:rowOff>20320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893800" y="1321816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31767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20320</xdr:rowOff>
    </xdr:from>
    <xdr:to>
      <xdr:col>69</xdr:col>
      <xdr:colOff>92075</xdr:colOff>
      <xdr:row>78</xdr:row>
      <xdr:rowOff>85089</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004800" y="13221970"/>
          <a:ext cx="889000" cy="236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15239</xdr:rowOff>
    </xdr:from>
    <xdr:to>
      <xdr:col>69</xdr:col>
      <xdr:colOff>142875</xdr:colOff>
      <xdr:row>76</xdr:row>
      <xdr:rowOff>116839</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127017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73677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160020</xdr:rowOff>
    </xdr:from>
    <xdr:to>
      <xdr:col>82</xdr:col>
      <xdr:colOff>158750</xdr:colOff>
      <xdr:row>77</xdr:row>
      <xdr:rowOff>90170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5097</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114300</xdr:rowOff>
    </xdr:from>
    <xdr:to>
      <xdr:col>78</xdr:col>
      <xdr:colOff>120650</xdr:colOff>
      <xdr:row>77</xdr:row>
      <xdr:rowOff>44450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54627</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137161</xdr:rowOff>
    </xdr:from>
    <xdr:to>
      <xdr:col>74</xdr:col>
      <xdr:colOff>31750</xdr:colOff>
      <xdr:row>77</xdr:row>
      <xdr:rowOff>67311</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316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52088</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140970</xdr:rowOff>
    </xdr:from>
    <xdr:to>
      <xdr:col>69</xdr:col>
      <xdr:colOff>142875</xdr:colOff>
      <xdr:row>77</xdr:row>
      <xdr:rowOff>71120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317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55897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34289</xdr:rowOff>
    </xdr:from>
    <xdr:to>
      <xdr:col>65</xdr:col>
      <xdr:colOff>53975</xdr:colOff>
      <xdr:row>78</xdr:row>
      <xdr:rowOff>135889</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340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120666</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349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熊本県多良木町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8785</xdr:rowOff>
    </xdr:from>
    <xdr:to>
      <xdr:col>29</xdr:col>
      <xdr:colOff>127000</xdr:colOff>
      <xdr:row>19</xdr:row>
      <xdr:rowOff>121814</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113810"/>
          <a:ext cx="0" cy="13131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93891</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39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121814</xdr:rowOff>
    </xdr:from>
    <xdr:to>
      <xdr:col>30</xdr:col>
      <xdr:colOff>25400</xdr:colOff>
      <xdr:row>19</xdr:row>
      <xdr:rowOff>121814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269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95162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5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8785</xdr:rowOff>
    </xdr:from>
    <xdr:to>
      <xdr:col>30</xdr:col>
      <xdr:colOff>25400</xdr:colOff>
      <xdr:row>12</xdr:row>
      <xdr:rowOff>8785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113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135612</xdr:rowOff>
    </xdr:from>
    <xdr:to>
      <xdr:col>29</xdr:col>
      <xdr:colOff>127000</xdr:colOff>
      <xdr:row>19</xdr:row>
      <xdr:rowOff>14536</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3269337"/>
          <a:ext cx="647700" cy="503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95034</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714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78507</xdr:rowOff>
    </xdr:from>
    <xdr:to>
      <xdr:col>29</xdr:col>
      <xdr:colOff>177800</xdr:colOff>
      <xdr:row>17</xdr:row>
      <xdr:rowOff>8657</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9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14536</xdr:rowOff>
    </xdr:from>
    <xdr:to>
      <xdr:col>26</xdr:col>
      <xdr:colOff>50800</xdr:colOff>
      <xdr:row>19</xdr:row>
      <xdr:rowOff>37790</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319711"/>
          <a:ext cx="698500" cy="232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159633</xdr:rowOff>
    </xdr:from>
    <xdr:to>
      <xdr:col>26</xdr:col>
      <xdr:colOff>101600</xdr:colOff>
      <xdr:row>17</xdr:row>
      <xdr:rowOff>89783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50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99960</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719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37790</xdr:rowOff>
    </xdr:from>
    <xdr:to>
      <xdr:col>22</xdr:col>
      <xdr:colOff>114300</xdr:colOff>
      <xdr:row>19</xdr:row>
      <xdr:rowOff>48364</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342965"/>
          <a:ext cx="698500" cy="105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30789</xdr:rowOff>
    </xdr:from>
    <xdr:to>
      <xdr:col>22</xdr:col>
      <xdr:colOff>165100</xdr:colOff>
      <xdr:row>17</xdr:row>
      <xdr:rowOff>132389</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9930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142566</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76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48364</xdr:rowOff>
    </xdr:from>
    <xdr:to>
      <xdr:col>18</xdr:col>
      <xdr:colOff>177800</xdr:colOff>
      <xdr:row>19</xdr:row>
      <xdr:rowOff>84282</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353539"/>
          <a:ext cx="698500" cy="359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55355</xdr:rowOff>
    </xdr:from>
    <xdr:to>
      <xdr:col>19</xdr:col>
      <xdr:colOff>38100</xdr:colOff>
      <xdr:row>17</xdr:row>
      <xdr:rowOff>156955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17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167132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786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81159</xdr:rowOff>
    </xdr:from>
    <xdr:to>
      <xdr:col>15</xdr:col>
      <xdr:colOff>101600</xdr:colOff>
      <xdr:row>18</xdr:row>
      <xdr:rowOff>11309</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043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21486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81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84812</xdr:rowOff>
    </xdr:from>
    <xdr:to>
      <xdr:col>29</xdr:col>
      <xdr:colOff>177800</xdr:colOff>
      <xdr:row>19</xdr:row>
      <xdr:rowOff>14962</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32185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56889</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3190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135186</xdr:rowOff>
    </xdr:from>
    <xdr:to>
      <xdr:col>26</xdr:col>
      <xdr:colOff>101600</xdr:colOff>
      <xdr:row>19</xdr:row>
      <xdr:rowOff>65336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32689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50113</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3552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158440</xdr:rowOff>
    </xdr:from>
    <xdr:to>
      <xdr:col>22</xdr:col>
      <xdr:colOff>165100</xdr:colOff>
      <xdr:row>19</xdr:row>
      <xdr:rowOff>88590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2921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73367</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378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169014</xdr:rowOff>
    </xdr:from>
    <xdr:to>
      <xdr:col>19</xdr:col>
      <xdr:colOff>38100</xdr:colOff>
      <xdr:row>19</xdr:row>
      <xdr:rowOff>99164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3027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83941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389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33482</xdr:rowOff>
    </xdr:from>
    <xdr:to>
      <xdr:col>15</xdr:col>
      <xdr:colOff>101600</xdr:colOff>
      <xdr:row>19</xdr:row>
      <xdr:rowOff>135082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3386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119859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42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295459</xdr:rowOff>
    </xdr:from>
    <xdr:to>
      <xdr:col>29</xdr:col>
      <xdr:colOff>127000</xdr:colOff>
      <xdr:row>38</xdr:row>
      <xdr:rowOff>168719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20009"/>
          <a:ext cx="0" cy="14163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140796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60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168719</xdr:rowOff>
    </xdr:from>
    <xdr:to>
      <xdr:col>30</xdr:col>
      <xdr:colOff>25400</xdr:colOff>
      <xdr:row>38</xdr:row>
      <xdr:rowOff>168719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6363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38936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63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295459</xdr:rowOff>
    </xdr:from>
    <xdr:to>
      <xdr:col>30</xdr:col>
      <xdr:colOff>25400</xdr:colOff>
      <xdr:row>33</xdr:row>
      <xdr:rowOff>295459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200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57124</xdr:rowOff>
    </xdr:from>
    <xdr:to>
      <xdr:col>29</xdr:col>
      <xdr:colOff>127000</xdr:colOff>
      <xdr:row>37</xdr:row>
      <xdr:rowOff>82918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7181824"/>
          <a:ext cx="647700" cy="257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173214</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835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328137</xdr:rowOff>
    </xdr:from>
    <xdr:to>
      <xdr:col>29</xdr:col>
      <xdr:colOff>177800</xdr:colOff>
      <xdr:row>36</xdr:row>
      <xdr:rowOff>86837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9384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57124</xdr:rowOff>
    </xdr:from>
    <xdr:to>
      <xdr:col>26</xdr:col>
      <xdr:colOff>50800</xdr:colOff>
      <xdr:row>37</xdr:row>
      <xdr:rowOff>88481</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7181824"/>
          <a:ext cx="698500" cy="313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332327</xdr:rowOff>
    </xdr:from>
    <xdr:to>
      <xdr:col>26</xdr:col>
      <xdr:colOff>101600</xdr:colOff>
      <xdr:row>36</xdr:row>
      <xdr:rowOff>91027</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942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101204</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711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88481</xdr:rowOff>
    </xdr:from>
    <xdr:to>
      <xdr:col>22</xdr:col>
      <xdr:colOff>114300</xdr:colOff>
      <xdr:row>37</xdr:row>
      <xdr:rowOff>146412</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213181"/>
          <a:ext cx="698500" cy="579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3010</xdr:rowOff>
    </xdr:from>
    <xdr:to>
      <xdr:col>22</xdr:col>
      <xdr:colOff>165100</xdr:colOff>
      <xdr:row>36</xdr:row>
      <xdr:rowOff>104610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956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114787</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72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146412</xdr:rowOff>
    </xdr:from>
    <xdr:to>
      <xdr:col>18</xdr:col>
      <xdr:colOff>177800</xdr:colOff>
      <xdr:row>37</xdr:row>
      <xdr:rowOff>267970</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271112"/>
          <a:ext cx="698500" cy="1215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74733</xdr:rowOff>
    </xdr:from>
    <xdr:to>
      <xdr:col>19</xdr:col>
      <xdr:colOff>38100</xdr:colOff>
      <xdr:row>37</xdr:row>
      <xdr:rowOff>4883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279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186510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796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3353</xdr:rowOff>
    </xdr:from>
    <xdr:to>
      <xdr:col>15</xdr:col>
      <xdr:colOff>101600</xdr:colOff>
      <xdr:row>37</xdr:row>
      <xdr:rowOff>104953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1280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286580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96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32118</xdr:rowOff>
    </xdr:from>
    <xdr:to>
      <xdr:col>29</xdr:col>
      <xdr:colOff>177800</xdr:colOff>
      <xdr:row>37</xdr:row>
      <xdr:rowOff>133718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1568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4195</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128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6324</xdr:rowOff>
    </xdr:from>
    <xdr:to>
      <xdr:col>26</xdr:col>
      <xdr:colOff>101600</xdr:colOff>
      <xdr:row>37</xdr:row>
      <xdr:rowOff>107924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1310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92701</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217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37681</xdr:rowOff>
    </xdr:from>
    <xdr:to>
      <xdr:col>22</xdr:col>
      <xdr:colOff>165100</xdr:colOff>
      <xdr:row>37</xdr:row>
      <xdr:rowOff>139281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1623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124058</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248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95612</xdr:rowOff>
    </xdr:from>
    <xdr:to>
      <xdr:col>19</xdr:col>
      <xdr:colOff>38100</xdr:colOff>
      <xdr:row>37</xdr:row>
      <xdr:rowOff>197212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2203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181989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306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217170</xdr:rowOff>
    </xdr:from>
    <xdr:to>
      <xdr:col>15</xdr:col>
      <xdr:colOff>101600</xdr:colOff>
      <xdr:row>37</xdr:row>
      <xdr:rowOff>318770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3418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303547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428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熊本県多良木町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8,321
8,259
165.86
8,342,487
7,806,756
469,765
4,271,844
6,107,513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91223</xdr:rowOff>
    </xdr:from>
    <xdr:to>
      <xdr:col>24</xdr:col>
      <xdr:colOff>62865</xdr:colOff>
      <xdr:row>38</xdr:row>
      <xdr:rowOff>164667</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577623"/>
          <a:ext cx="1270" cy="110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168494</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8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164667</xdr:rowOff>
    </xdr:from>
    <xdr:to>
      <xdr:col>24</xdr:col>
      <xdr:colOff>152400</xdr:colOff>
      <xdr:row>38</xdr:row>
      <xdr:rowOff>164667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7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37900</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35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91223</xdr:rowOff>
    </xdr:from>
    <xdr:to>
      <xdr:col>24</xdr:col>
      <xdr:colOff>152400</xdr:colOff>
      <xdr:row>32</xdr:row>
      <xdr:rowOff>91223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577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19169</xdr:rowOff>
    </xdr:from>
    <xdr:to>
      <xdr:col>24</xdr:col>
      <xdr:colOff>63500</xdr:colOff>
      <xdr:row>38</xdr:row>
      <xdr:rowOff>93299</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534269"/>
          <a:ext cx="838200" cy="7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60228</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060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37351</xdr:rowOff>
    </xdr:from>
    <xdr:to>
      <xdr:col>24</xdr:col>
      <xdr:colOff>114300</xdr:colOff>
      <xdr:row>36</xdr:row>
      <xdr:rowOff>138951</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0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89357</xdr:rowOff>
    </xdr:from>
    <xdr:to>
      <xdr:col>19</xdr:col>
      <xdr:colOff>177800</xdr:colOff>
      <xdr:row>38</xdr:row>
      <xdr:rowOff>93299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2908300" y="6604457"/>
          <a:ext cx="889000" cy="3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107174</xdr:rowOff>
    </xdr:from>
    <xdr:to>
      <xdr:col>20</xdr:col>
      <xdr:colOff>38100</xdr:colOff>
      <xdr:row>37</xdr:row>
      <xdr:rowOff>37324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53851</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054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89357</xdr:rowOff>
    </xdr:from>
    <xdr:to>
      <xdr:col>15</xdr:col>
      <xdr:colOff>50800</xdr:colOff>
      <xdr:row>38</xdr:row>
      <xdr:rowOff>108272</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604457"/>
          <a:ext cx="889000" cy="18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125485</xdr:rowOff>
    </xdr:from>
    <xdr:to>
      <xdr:col>15</xdr:col>
      <xdr:colOff>101600</xdr:colOff>
      <xdr:row>37</xdr:row>
      <xdr:rowOff>55635</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9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72162</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072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108272</xdr:rowOff>
    </xdr:from>
    <xdr:to>
      <xdr:col>10</xdr:col>
      <xdr:colOff>114300</xdr:colOff>
      <xdr:row>38</xdr:row>
      <xdr:rowOff>131425</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623372"/>
          <a:ext cx="889000" cy="2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140243</xdr:rowOff>
    </xdr:from>
    <xdr:to>
      <xdr:col>10</xdr:col>
      <xdr:colOff>165100</xdr:colOff>
      <xdr:row>37</xdr:row>
      <xdr:rowOff>70393</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86920</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087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4021</xdr:rowOff>
    </xdr:from>
    <xdr:to>
      <xdr:col>6</xdr:col>
      <xdr:colOff>38100</xdr:colOff>
      <xdr:row>37</xdr:row>
      <xdr:rowOff>105621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347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122148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122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139818</xdr:rowOff>
    </xdr:from>
    <xdr:to>
      <xdr:col>24</xdr:col>
      <xdr:colOff>114300</xdr:colOff>
      <xdr:row>38</xdr:row>
      <xdr:rowOff>69968</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483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118245</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461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42499</xdr:rowOff>
    </xdr:from>
    <xdr:to>
      <xdr:col>20</xdr:col>
      <xdr:colOff>38100</xdr:colOff>
      <xdr:row>38</xdr:row>
      <xdr:rowOff>144099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557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135226</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6650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38557</xdr:rowOff>
    </xdr:from>
    <xdr:to>
      <xdr:col>15</xdr:col>
      <xdr:colOff>101600</xdr:colOff>
      <xdr:row>38</xdr:row>
      <xdr:rowOff>140157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553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131284</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6646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57472</xdr:rowOff>
    </xdr:from>
    <xdr:to>
      <xdr:col>10</xdr:col>
      <xdr:colOff>165100</xdr:colOff>
      <xdr:row>38</xdr:row>
      <xdr:rowOff>159072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572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150199</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6665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80625</xdr:rowOff>
    </xdr:from>
    <xdr:to>
      <xdr:col>6</xdr:col>
      <xdr:colOff>38100</xdr:colOff>
      <xdr:row>39</xdr:row>
      <xdr:rowOff>10775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59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39</xdr:row>
      <xdr:rowOff>1902</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6688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166252</xdr:rowOff>
    </xdr:from>
    <xdr:to>
      <xdr:col>24</xdr:col>
      <xdr:colOff>62865</xdr:colOff>
      <xdr:row>59</xdr:row>
      <xdr:rowOff>49334</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567302"/>
          <a:ext cx="1270" cy="159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53161</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6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49334</xdr:rowOff>
    </xdr:from>
    <xdr:to>
      <xdr:col>24</xdr:col>
      <xdr:colOff>152400</xdr:colOff>
      <xdr:row>59</xdr:row>
      <xdr:rowOff>49334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64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112929</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42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166252</xdr:rowOff>
    </xdr:from>
    <xdr:to>
      <xdr:col>24</xdr:col>
      <xdr:colOff>152400</xdr:colOff>
      <xdr:row>49</xdr:row>
      <xdr:rowOff>166252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56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48489</xdr:rowOff>
    </xdr:from>
    <xdr:to>
      <xdr:col>24</xdr:col>
      <xdr:colOff>63500</xdr:colOff>
      <xdr:row>58</xdr:row>
      <xdr:rowOff>122753</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3797300" y="9992589"/>
          <a:ext cx="838200" cy="74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29889</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310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7012</xdr:rowOff>
    </xdr:from>
    <xdr:to>
      <xdr:col>24</xdr:col>
      <xdr:colOff>114300</xdr:colOff>
      <xdr:row>57</xdr:row>
      <xdr:rowOff>108612</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79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48489</xdr:rowOff>
    </xdr:from>
    <xdr:to>
      <xdr:col>19</xdr:col>
      <xdr:colOff>177800</xdr:colOff>
      <xdr:row>59</xdr:row>
      <xdr:rowOff>43075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9992589"/>
          <a:ext cx="889000" cy="166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47569</xdr:rowOff>
    </xdr:from>
    <xdr:to>
      <xdr:col>20</xdr:col>
      <xdr:colOff>38100</xdr:colOff>
      <xdr:row>57</xdr:row>
      <xdr:rowOff>149169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165696</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59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59</xdr:row>
      <xdr:rowOff>43075</xdr:rowOff>
    </xdr:from>
    <xdr:to>
      <xdr:col>15</xdr:col>
      <xdr:colOff>50800</xdr:colOff>
      <xdr:row>59</xdr:row>
      <xdr:rowOff>59477</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10158625"/>
          <a:ext cx="889000" cy="16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60641</xdr:rowOff>
    </xdr:from>
    <xdr:to>
      <xdr:col>15</xdr:col>
      <xdr:colOff>101600</xdr:colOff>
      <xdr:row>57</xdr:row>
      <xdr:rowOff>162241</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3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7318</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608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147286</xdr:rowOff>
    </xdr:from>
    <xdr:to>
      <xdr:col>10</xdr:col>
      <xdr:colOff>114300</xdr:colOff>
      <xdr:row>59</xdr:row>
      <xdr:rowOff>59477</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1130300" y="10091386"/>
          <a:ext cx="889000" cy="83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83558</xdr:rowOff>
    </xdr:from>
    <xdr:to>
      <xdr:col>10</xdr:col>
      <xdr:colOff>165100</xdr:colOff>
      <xdr:row>58</xdr:row>
      <xdr:rowOff>13708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30235</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19795" y="9631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134418</xdr:rowOff>
    </xdr:from>
    <xdr:to>
      <xdr:col>6</xdr:col>
      <xdr:colOff>38100</xdr:colOff>
      <xdr:row>58</xdr:row>
      <xdr:rowOff>64568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90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81095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30795" y="9682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71953</xdr:rowOff>
    </xdr:from>
    <xdr:to>
      <xdr:col>24</xdr:col>
      <xdr:colOff>114300</xdr:colOff>
      <xdr:row>59</xdr:row>
      <xdr:rowOff>2103</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10016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158330</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930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169139</xdr:rowOff>
    </xdr:from>
    <xdr:to>
      <xdr:col>20</xdr:col>
      <xdr:colOff>38100</xdr:colOff>
      <xdr:row>58</xdr:row>
      <xdr:rowOff>99289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941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90416</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10034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163725</xdr:rowOff>
    </xdr:from>
    <xdr:to>
      <xdr:col>15</xdr:col>
      <xdr:colOff>101600</xdr:colOff>
      <xdr:row>59</xdr:row>
      <xdr:rowOff>93875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10107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85002</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10200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59</xdr:row>
      <xdr:rowOff>8677</xdr:rowOff>
    </xdr:from>
    <xdr:to>
      <xdr:col>10</xdr:col>
      <xdr:colOff>165100</xdr:colOff>
      <xdr:row>59</xdr:row>
      <xdr:rowOff>110277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10124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101404</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10216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96486</xdr:rowOff>
    </xdr:from>
    <xdr:to>
      <xdr:col>6</xdr:col>
      <xdr:colOff>38100</xdr:colOff>
      <xdr:row>59</xdr:row>
      <xdr:rowOff>26636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10040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17763</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10133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127846</xdr:rowOff>
    </xdr:from>
    <xdr:to>
      <xdr:col>24</xdr:col>
      <xdr:colOff>62865</xdr:colOff>
      <xdr:row>79</xdr:row>
      <xdr:rowOff>98062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29346"/>
          <a:ext cx="1270" cy="151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101889</xdr:rowOff>
    </xdr:from>
    <xdr:ext cx="313932"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6464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98062</xdr:rowOff>
    </xdr:from>
    <xdr:to>
      <xdr:col>24</xdr:col>
      <xdr:colOff>152400</xdr:colOff>
      <xdr:row>79</xdr:row>
      <xdr:rowOff>98062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642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74523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0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127846</xdr:rowOff>
    </xdr:from>
    <xdr:to>
      <xdr:col>24</xdr:col>
      <xdr:colOff>152400</xdr:colOff>
      <xdr:row>70</xdr:row>
      <xdr:rowOff>127846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2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34821</xdr:rowOff>
    </xdr:from>
    <xdr:to>
      <xdr:col>24</xdr:col>
      <xdr:colOff>63500</xdr:colOff>
      <xdr:row>78</xdr:row>
      <xdr:rowOff>168470</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407921"/>
          <a:ext cx="838200" cy="133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9282</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039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157855</xdr:rowOff>
    </xdr:from>
    <xdr:to>
      <xdr:col>24</xdr:col>
      <xdr:colOff>114300</xdr:colOff>
      <xdr:row>77</xdr:row>
      <xdr:rowOff>88005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18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168470</xdr:rowOff>
    </xdr:from>
    <xdr:to>
      <xdr:col>19</xdr:col>
      <xdr:colOff>177800</xdr:colOff>
      <xdr:row>79</xdr:row>
      <xdr:rowOff>4434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541570"/>
          <a:ext cx="889000" cy="7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25676</xdr:rowOff>
    </xdr:from>
    <xdr:to>
      <xdr:col>20</xdr:col>
      <xdr:colOff>38100</xdr:colOff>
      <xdr:row>77</xdr:row>
      <xdr:rowOff>127276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227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143803</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30111" y="1300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3421</xdr:rowOff>
    </xdr:from>
    <xdr:to>
      <xdr:col>15</xdr:col>
      <xdr:colOff>50800</xdr:colOff>
      <xdr:row>79</xdr:row>
      <xdr:rowOff>4434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547971"/>
          <a:ext cx="889000" cy="1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38264</xdr:rowOff>
    </xdr:from>
    <xdr:to>
      <xdr:col>15</xdr:col>
      <xdr:colOff>101600</xdr:colOff>
      <xdr:row>77</xdr:row>
      <xdr:rowOff>139864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3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156391</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41111" y="13015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161891</xdr:rowOff>
    </xdr:from>
    <xdr:to>
      <xdr:col>10</xdr:col>
      <xdr:colOff>114300</xdr:colOff>
      <xdr:row>79</xdr:row>
      <xdr:rowOff>3421</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534991"/>
          <a:ext cx="889000" cy="1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57860</xdr:rowOff>
    </xdr:from>
    <xdr:to>
      <xdr:col>10</xdr:col>
      <xdr:colOff>165100</xdr:colOff>
      <xdr:row>77</xdr:row>
      <xdr:rowOff>159460</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4537</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03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95659</xdr:rowOff>
    </xdr:from>
    <xdr:to>
      <xdr:col>6</xdr:col>
      <xdr:colOff>38100</xdr:colOff>
      <xdr:row>78</xdr:row>
      <xdr:rowOff>25809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297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42336</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63111" y="1307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155471</xdr:rowOff>
    </xdr:from>
    <xdr:to>
      <xdr:col>24</xdr:col>
      <xdr:colOff>114300</xdr:colOff>
      <xdr:row>78</xdr:row>
      <xdr:rowOff>85621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357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133898</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35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117670</xdr:rowOff>
    </xdr:from>
    <xdr:to>
      <xdr:col>20</xdr:col>
      <xdr:colOff>38100</xdr:colOff>
      <xdr:row>79</xdr:row>
      <xdr:rowOff>47820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90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38947</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83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125084</xdr:rowOff>
    </xdr:from>
    <xdr:to>
      <xdr:col>15</xdr:col>
      <xdr:colOff>101600</xdr:colOff>
      <xdr:row>79</xdr:row>
      <xdr:rowOff>55234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98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46361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90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124071</xdr:rowOff>
    </xdr:from>
    <xdr:to>
      <xdr:col>10</xdr:col>
      <xdr:colOff>165100</xdr:colOff>
      <xdr:row>79</xdr:row>
      <xdr:rowOff>54221</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97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45348</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89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111091</xdr:rowOff>
    </xdr:from>
    <xdr:to>
      <xdr:col>6</xdr:col>
      <xdr:colOff>38100</xdr:colOff>
      <xdr:row>79</xdr:row>
      <xdr:rowOff>41241</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8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32368</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76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70791</xdr:rowOff>
    </xdr:from>
    <xdr:to>
      <xdr:col>24</xdr:col>
      <xdr:colOff>62865</xdr:colOff>
      <xdr:row>98</xdr:row>
      <xdr:rowOff>88860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01291"/>
          <a:ext cx="1270" cy="138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92687</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9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88860</xdr:rowOff>
    </xdr:from>
    <xdr:to>
      <xdr:col>24</xdr:col>
      <xdr:colOff>152400</xdr:colOff>
      <xdr:row>98</xdr:row>
      <xdr:rowOff>88860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9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17468</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7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70791</xdr:rowOff>
    </xdr:from>
    <xdr:to>
      <xdr:col>24</xdr:col>
      <xdr:colOff>152400</xdr:colOff>
      <xdr:row>90</xdr:row>
      <xdr:rowOff>70791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0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77922</xdr:rowOff>
    </xdr:from>
    <xdr:to>
      <xdr:col>24</xdr:col>
      <xdr:colOff>63500</xdr:colOff>
      <xdr:row>93</xdr:row>
      <xdr:rowOff>129843</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022772"/>
          <a:ext cx="838200" cy="51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42153</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329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63726</xdr:rowOff>
    </xdr:from>
    <xdr:to>
      <xdr:col>24</xdr:col>
      <xdr:colOff>114300</xdr:colOff>
      <xdr:row>95</xdr:row>
      <xdr:rowOff>165326</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35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129843</xdr:rowOff>
    </xdr:from>
    <xdr:to>
      <xdr:col>19</xdr:col>
      <xdr:colOff>177800</xdr:colOff>
      <xdr:row>94</xdr:row>
      <xdr:rowOff>1223</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074693"/>
          <a:ext cx="889000" cy="42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99516</xdr:rowOff>
    </xdr:from>
    <xdr:to>
      <xdr:col>20</xdr:col>
      <xdr:colOff>38100</xdr:colOff>
      <xdr:row>96</xdr:row>
      <xdr:rowOff>29666</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8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20793</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479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34635</xdr:rowOff>
    </xdr:from>
    <xdr:to>
      <xdr:col>15</xdr:col>
      <xdr:colOff>50800</xdr:colOff>
      <xdr:row>94</xdr:row>
      <xdr:rowOff>1223</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5979485"/>
          <a:ext cx="889000" cy="138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20284</xdr:rowOff>
    </xdr:from>
    <xdr:to>
      <xdr:col>15</xdr:col>
      <xdr:colOff>101600</xdr:colOff>
      <xdr:row>96</xdr:row>
      <xdr:rowOff>121884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7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113011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57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34635</xdr:rowOff>
    </xdr:from>
    <xdr:to>
      <xdr:col>10</xdr:col>
      <xdr:colOff>114300</xdr:colOff>
      <xdr:row>94</xdr:row>
      <xdr:rowOff>98625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5979485"/>
          <a:ext cx="889000" cy="235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86385</xdr:rowOff>
    </xdr:from>
    <xdr:to>
      <xdr:col>10</xdr:col>
      <xdr:colOff>165100</xdr:colOff>
      <xdr:row>96</xdr:row>
      <xdr:rowOff>16535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37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7662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466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18373</xdr:rowOff>
    </xdr:from>
    <xdr:to>
      <xdr:col>6</xdr:col>
      <xdr:colOff>38100</xdr:colOff>
      <xdr:row>97</xdr:row>
      <xdr:rowOff>119973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4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111100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741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27122</xdr:rowOff>
    </xdr:from>
    <xdr:to>
      <xdr:col>24</xdr:col>
      <xdr:colOff>114300</xdr:colOff>
      <xdr:row>93</xdr:row>
      <xdr:rowOff>128722</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597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49999</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582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79043</xdr:rowOff>
    </xdr:from>
    <xdr:to>
      <xdr:col>20</xdr:col>
      <xdr:colOff>38100</xdr:colOff>
      <xdr:row>94</xdr:row>
      <xdr:rowOff>9193</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023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25720</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5799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121873</xdr:rowOff>
    </xdr:from>
    <xdr:to>
      <xdr:col>15</xdr:col>
      <xdr:colOff>101600</xdr:colOff>
      <xdr:row>94</xdr:row>
      <xdr:rowOff>52023</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066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68550</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5841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155285</xdr:rowOff>
    </xdr:from>
    <xdr:to>
      <xdr:col>10</xdr:col>
      <xdr:colOff>165100</xdr:colOff>
      <xdr:row>93</xdr:row>
      <xdr:rowOff>85435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5928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101962</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5703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47825</xdr:rowOff>
    </xdr:from>
    <xdr:to>
      <xdr:col>6</xdr:col>
      <xdr:colOff>38100</xdr:colOff>
      <xdr:row>94</xdr:row>
      <xdr:rowOff>149425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164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165952</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30795" y="1593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160815</xdr:rowOff>
    </xdr:from>
    <xdr:to>
      <xdr:col>54</xdr:col>
      <xdr:colOff>189865</xdr:colOff>
      <xdr:row>38</xdr:row>
      <xdr:rowOff>24089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304315"/>
          <a:ext cx="1270" cy="1234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27916</xdr:rowOff>
    </xdr:from>
    <xdr:ext cx="599010"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4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24089</xdr:rowOff>
    </xdr:from>
    <xdr:to>
      <xdr:col>55</xdr:col>
      <xdr:colOff>88900</xdr:colOff>
      <xdr:row>38</xdr:row>
      <xdr:rowOff>24089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3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107492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79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160815</xdr:rowOff>
    </xdr:from>
    <xdr:to>
      <xdr:col>55</xdr:col>
      <xdr:colOff>88900</xdr:colOff>
      <xdr:row>30</xdr:row>
      <xdr:rowOff>160815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304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36300</xdr:rowOff>
    </xdr:from>
    <xdr:to>
      <xdr:col>55</xdr:col>
      <xdr:colOff>0</xdr:colOff>
      <xdr:row>37</xdr:row>
      <xdr:rowOff>107420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379950"/>
          <a:ext cx="838200" cy="71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100067</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00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77190</xdr:rowOff>
    </xdr:from>
    <xdr:to>
      <xdr:col>55</xdr:col>
      <xdr:colOff>50800</xdr:colOff>
      <xdr:row>37</xdr:row>
      <xdr:rowOff>7340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98274</xdr:rowOff>
    </xdr:from>
    <xdr:to>
      <xdr:col>50</xdr:col>
      <xdr:colOff>114300</xdr:colOff>
      <xdr:row>37</xdr:row>
      <xdr:rowOff>107420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441924"/>
          <a:ext cx="889000" cy="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121150</xdr:rowOff>
    </xdr:from>
    <xdr:to>
      <xdr:col>50</xdr:col>
      <xdr:colOff>165100</xdr:colOff>
      <xdr:row>37</xdr:row>
      <xdr:rowOff>51300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67827</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068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86354</xdr:rowOff>
    </xdr:from>
    <xdr:to>
      <xdr:col>45</xdr:col>
      <xdr:colOff>177800</xdr:colOff>
      <xdr:row>37</xdr:row>
      <xdr:rowOff>98274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7861300" y="6430004"/>
          <a:ext cx="889000" cy="1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141773</xdr:rowOff>
    </xdr:from>
    <xdr:to>
      <xdr:col>46</xdr:col>
      <xdr:colOff>38100</xdr:colOff>
      <xdr:row>37</xdr:row>
      <xdr:rowOff>71923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1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88450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0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105138</xdr:rowOff>
    </xdr:from>
    <xdr:to>
      <xdr:col>41</xdr:col>
      <xdr:colOff>50800</xdr:colOff>
      <xdr:row>37</xdr:row>
      <xdr:rowOff>86354</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277338"/>
          <a:ext cx="889000" cy="152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2621</xdr:rowOff>
    </xdr:from>
    <xdr:to>
      <xdr:col>41</xdr:col>
      <xdr:colOff>101600</xdr:colOff>
      <xdr:row>37</xdr:row>
      <xdr:rowOff>104221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120748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121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148479</xdr:rowOff>
    </xdr:from>
    <xdr:to>
      <xdr:col>36</xdr:col>
      <xdr:colOff>165100</xdr:colOff>
      <xdr:row>36</xdr:row>
      <xdr:rowOff>78629</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4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95156</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2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156950</xdr:rowOff>
    </xdr:from>
    <xdr:to>
      <xdr:col>55</xdr:col>
      <xdr:colOff>50800</xdr:colOff>
      <xdr:row>37</xdr:row>
      <xdr:rowOff>87100</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32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135377</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307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56620</xdr:rowOff>
    </xdr:from>
    <xdr:to>
      <xdr:col>50</xdr:col>
      <xdr:colOff>165100</xdr:colOff>
      <xdr:row>37</xdr:row>
      <xdr:rowOff>158220</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400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149347</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492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47474</xdr:rowOff>
    </xdr:from>
    <xdr:to>
      <xdr:col>46</xdr:col>
      <xdr:colOff>38100</xdr:colOff>
      <xdr:row>37</xdr:row>
      <xdr:rowOff>149074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39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140201</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483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35554</xdr:rowOff>
    </xdr:from>
    <xdr:to>
      <xdr:col>41</xdr:col>
      <xdr:colOff>101600</xdr:colOff>
      <xdr:row>37</xdr:row>
      <xdr:rowOff>137154</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37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128281</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471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54338</xdr:rowOff>
    </xdr:from>
    <xdr:to>
      <xdr:col>36</xdr:col>
      <xdr:colOff>165100</xdr:colOff>
      <xdr:row>36</xdr:row>
      <xdr:rowOff>155938</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226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147065</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3192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140446</xdr:rowOff>
    </xdr:from>
    <xdr:to>
      <xdr:col>54</xdr:col>
      <xdr:colOff>189865</xdr:colOff>
      <xdr:row>59</xdr:row>
      <xdr:rowOff>38470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541496"/>
          <a:ext cx="1270" cy="1612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42297</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15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38470</xdr:rowOff>
    </xdr:from>
    <xdr:to>
      <xdr:col>55</xdr:col>
      <xdr:colOff>88900</xdr:colOff>
      <xdr:row>59</xdr:row>
      <xdr:rowOff>38470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15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87123</xdr:rowOff>
    </xdr:from>
    <xdr:ext cx="690189"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316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140446</xdr:rowOff>
    </xdr:from>
    <xdr:to>
      <xdr:col>55</xdr:col>
      <xdr:colOff>88900</xdr:colOff>
      <xdr:row>49</xdr:row>
      <xdr:rowOff>140446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541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46741</xdr:rowOff>
    </xdr:from>
    <xdr:to>
      <xdr:col>55</xdr:col>
      <xdr:colOff>0</xdr:colOff>
      <xdr:row>58</xdr:row>
      <xdr:rowOff>130607</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9639300" y="9990841"/>
          <a:ext cx="838200" cy="83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47815</xdr:rowOff>
    </xdr:from>
    <xdr:ext cx="599010"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649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24938</xdr:rowOff>
    </xdr:from>
    <xdr:to>
      <xdr:col>55</xdr:col>
      <xdr:colOff>50800</xdr:colOff>
      <xdr:row>57</xdr:row>
      <xdr:rowOff>126538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79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46741</xdr:rowOff>
    </xdr:from>
    <xdr:to>
      <xdr:col>50</xdr:col>
      <xdr:colOff>114300</xdr:colOff>
      <xdr:row>58</xdr:row>
      <xdr:rowOff>63459</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9990841"/>
          <a:ext cx="889000" cy="16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72619</xdr:rowOff>
    </xdr:from>
    <xdr:to>
      <xdr:col>50</xdr:col>
      <xdr:colOff>165100</xdr:colOff>
      <xdr:row>58</xdr:row>
      <xdr:rowOff>2769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84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19296</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39795" y="962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951</xdr:rowOff>
    </xdr:from>
    <xdr:to>
      <xdr:col>45</xdr:col>
      <xdr:colOff>177800</xdr:colOff>
      <xdr:row>58</xdr:row>
      <xdr:rowOff>63459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9945051"/>
          <a:ext cx="889000" cy="62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56640</xdr:rowOff>
    </xdr:from>
    <xdr:to>
      <xdr:col>46</xdr:col>
      <xdr:colOff>38100</xdr:colOff>
      <xdr:row>57</xdr:row>
      <xdr:rowOff>158240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2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3317</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50795" y="9604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951</xdr:rowOff>
    </xdr:from>
    <xdr:to>
      <xdr:col>41</xdr:col>
      <xdr:colOff>50800</xdr:colOff>
      <xdr:row>58</xdr:row>
      <xdr:rowOff>118459</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6972300" y="9945051"/>
          <a:ext cx="889000" cy="117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69446</xdr:rowOff>
    </xdr:from>
    <xdr:to>
      <xdr:col>41</xdr:col>
      <xdr:colOff>101600</xdr:colOff>
      <xdr:row>57</xdr:row>
      <xdr:rowOff>171046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8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16123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61795" y="96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64091</xdr:rowOff>
    </xdr:from>
    <xdr:to>
      <xdr:col>36</xdr:col>
      <xdr:colOff>165100</xdr:colOff>
      <xdr:row>57</xdr:row>
      <xdr:rowOff>165691</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83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10768</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672795" y="9611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79807</xdr:rowOff>
    </xdr:from>
    <xdr:to>
      <xdr:col>55</xdr:col>
      <xdr:colOff>50800</xdr:colOff>
      <xdr:row>59</xdr:row>
      <xdr:rowOff>9957</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10023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166184</xdr:rowOff>
    </xdr:from>
    <xdr:ext cx="534377"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938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167391</xdr:rowOff>
    </xdr:from>
    <xdr:to>
      <xdr:col>50</xdr:col>
      <xdr:colOff>165100</xdr:colOff>
      <xdr:row>58</xdr:row>
      <xdr:rowOff>97541</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940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88668</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39795" y="10032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12659</xdr:rowOff>
    </xdr:from>
    <xdr:to>
      <xdr:col>46</xdr:col>
      <xdr:colOff>38100</xdr:colOff>
      <xdr:row>58</xdr:row>
      <xdr:rowOff>114259</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956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105386</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50795" y="10049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121601</xdr:rowOff>
    </xdr:from>
    <xdr:to>
      <xdr:col>41</xdr:col>
      <xdr:colOff>101600</xdr:colOff>
      <xdr:row>58</xdr:row>
      <xdr:rowOff>51751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89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42878</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61795" y="9986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67659</xdr:rowOff>
    </xdr:from>
    <xdr:to>
      <xdr:col>36</xdr:col>
      <xdr:colOff>165100</xdr:colOff>
      <xdr:row>58</xdr:row>
      <xdr:rowOff>169259</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10011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160386</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10104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35271</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36771"/>
          <a:ext cx="1270" cy="147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153398</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11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35271</xdr:rowOff>
    </xdr:from>
    <xdr:to>
      <xdr:col>55</xdr:col>
      <xdr:colOff>88900</xdr:colOff>
      <xdr:row>70</xdr:row>
      <xdr:rowOff>35271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36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76122</xdr:rowOff>
    </xdr:from>
    <xdr:to>
      <xdr:col>55</xdr:col>
      <xdr:colOff>0</xdr:colOff>
      <xdr:row>78</xdr:row>
      <xdr:rowOff>90912</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3449222"/>
          <a:ext cx="838200" cy="14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24232</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054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1355</xdr:rowOff>
    </xdr:from>
    <xdr:to>
      <xdr:col>55</xdr:col>
      <xdr:colOff>50800</xdr:colOff>
      <xdr:row>77</xdr:row>
      <xdr:rowOff>102955</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2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90912</xdr:rowOff>
    </xdr:from>
    <xdr:to>
      <xdr:col>50</xdr:col>
      <xdr:colOff>114300</xdr:colOff>
      <xdr:row>78</xdr:row>
      <xdr:rowOff>104797</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8750300" y="13464012"/>
          <a:ext cx="889000" cy="1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28138</xdr:rowOff>
    </xdr:from>
    <xdr:to>
      <xdr:col>50</xdr:col>
      <xdr:colOff>165100</xdr:colOff>
      <xdr:row>77</xdr:row>
      <xdr:rowOff>129738</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146265</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00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65701</xdr:rowOff>
    </xdr:from>
    <xdr:to>
      <xdr:col>45</xdr:col>
      <xdr:colOff>177800</xdr:colOff>
      <xdr:row>78</xdr:row>
      <xdr:rowOff>104797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7861300" y="13438801"/>
          <a:ext cx="889000" cy="39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167904</xdr:rowOff>
    </xdr:from>
    <xdr:to>
      <xdr:col>46</xdr:col>
      <xdr:colOff>38100</xdr:colOff>
      <xdr:row>77</xdr:row>
      <xdr:rowOff>98054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114581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297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65701</xdr:rowOff>
    </xdr:from>
    <xdr:to>
      <xdr:col>41</xdr:col>
      <xdr:colOff>50800</xdr:colOff>
      <xdr:row>78</xdr:row>
      <xdr:rowOff>104290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6972300" y="13438801"/>
          <a:ext cx="889000" cy="38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47876</xdr:rowOff>
    </xdr:from>
    <xdr:to>
      <xdr:col>41</xdr:col>
      <xdr:colOff>101600</xdr:colOff>
      <xdr:row>77</xdr:row>
      <xdr:rowOff>149476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24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166003</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024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48475</xdr:rowOff>
    </xdr:from>
    <xdr:to>
      <xdr:col>36</xdr:col>
      <xdr:colOff>165100</xdr:colOff>
      <xdr:row>77</xdr:row>
      <xdr:rowOff>150075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25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166602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02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25322</xdr:rowOff>
    </xdr:from>
    <xdr:to>
      <xdr:col>55</xdr:col>
      <xdr:colOff>50800</xdr:colOff>
      <xdr:row>78</xdr:row>
      <xdr:rowOff>126922</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398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111699</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313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40112</xdr:rowOff>
    </xdr:from>
    <xdr:to>
      <xdr:col>50</xdr:col>
      <xdr:colOff>165100</xdr:colOff>
      <xdr:row>78</xdr:row>
      <xdr:rowOff>141712</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413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132839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2111" y="13505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53997</xdr:rowOff>
    </xdr:from>
    <xdr:to>
      <xdr:col>46</xdr:col>
      <xdr:colOff>38100</xdr:colOff>
      <xdr:row>78</xdr:row>
      <xdr:rowOff>155597</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427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146724</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15428" y="13519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14901</xdr:rowOff>
    </xdr:from>
    <xdr:to>
      <xdr:col>41</xdr:col>
      <xdr:colOff>101600</xdr:colOff>
      <xdr:row>78</xdr:row>
      <xdr:rowOff>116501</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388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107628</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594111" y="13480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53490</xdr:rowOff>
    </xdr:from>
    <xdr:to>
      <xdr:col>36</xdr:col>
      <xdr:colOff>165100</xdr:colOff>
      <xdr:row>78</xdr:row>
      <xdr:rowOff>155090</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42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146217</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37428" y="13519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14194</xdr:rowOff>
    </xdr:from>
    <xdr:to>
      <xdr:col>54</xdr:col>
      <xdr:colOff>189865</xdr:colOff>
      <xdr:row>99</xdr:row>
      <xdr:rowOff>21321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616144"/>
          <a:ext cx="1270" cy="1378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25148</xdr:rowOff>
    </xdr:from>
    <xdr:ext cx="534377"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99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21321</xdr:rowOff>
    </xdr:from>
    <xdr:to>
      <xdr:col>55</xdr:col>
      <xdr:colOff>88900</xdr:colOff>
      <xdr:row>99</xdr:row>
      <xdr:rowOff>21321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9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132321</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39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14194</xdr:rowOff>
    </xdr:from>
    <xdr:to>
      <xdr:col>55</xdr:col>
      <xdr:colOff>88900</xdr:colOff>
      <xdr:row>91</xdr:row>
      <xdr:rowOff>14194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6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153603</xdr:rowOff>
    </xdr:from>
    <xdr:to>
      <xdr:col>55</xdr:col>
      <xdr:colOff>0</xdr:colOff>
      <xdr:row>98</xdr:row>
      <xdr:rowOff>95104</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9639300" y="16784253"/>
          <a:ext cx="838200" cy="112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114826</xdr:rowOff>
    </xdr:from>
    <xdr:ext cx="599010"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574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91949</xdr:rowOff>
    </xdr:from>
    <xdr:to>
      <xdr:col>55</xdr:col>
      <xdr:colOff>50800</xdr:colOff>
      <xdr:row>98</xdr:row>
      <xdr:rowOff>22099</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72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153603</xdr:rowOff>
    </xdr:from>
    <xdr:to>
      <xdr:col>50</xdr:col>
      <xdr:colOff>114300</xdr:colOff>
      <xdr:row>98</xdr:row>
      <xdr:rowOff>13219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8750300" y="16784253"/>
          <a:ext cx="889000" cy="31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127798</xdr:rowOff>
    </xdr:from>
    <xdr:to>
      <xdr:col>50</xdr:col>
      <xdr:colOff>165100</xdr:colOff>
      <xdr:row>98</xdr:row>
      <xdr:rowOff>57948</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7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49075</xdr:rowOff>
    </xdr:from>
    <xdr:ext cx="59901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39795" y="16851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134463</xdr:rowOff>
    </xdr:from>
    <xdr:to>
      <xdr:col>45</xdr:col>
      <xdr:colOff>177800</xdr:colOff>
      <xdr:row>98</xdr:row>
      <xdr:rowOff>13219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7861300" y="16765113"/>
          <a:ext cx="889000" cy="50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123413</xdr:rowOff>
    </xdr:from>
    <xdr:to>
      <xdr:col>46</xdr:col>
      <xdr:colOff>38100</xdr:colOff>
      <xdr:row>98</xdr:row>
      <xdr:rowOff>53563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75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70090</xdr:rowOff>
    </xdr:from>
    <xdr:ext cx="59901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50795" y="16529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134463</xdr:rowOff>
    </xdr:from>
    <xdr:to>
      <xdr:col>41</xdr:col>
      <xdr:colOff>50800</xdr:colOff>
      <xdr:row>98</xdr:row>
      <xdr:rowOff>72225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6972300" y="16765113"/>
          <a:ext cx="889000" cy="109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133534</xdr:rowOff>
    </xdr:from>
    <xdr:to>
      <xdr:col>41</xdr:col>
      <xdr:colOff>101600</xdr:colOff>
      <xdr:row>98</xdr:row>
      <xdr:rowOff>63684</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7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54811</xdr:rowOff>
    </xdr:from>
    <xdr:ext cx="59901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61795" y="16856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100912</xdr:rowOff>
    </xdr:from>
    <xdr:to>
      <xdr:col>36</xdr:col>
      <xdr:colOff>165100</xdr:colOff>
      <xdr:row>98</xdr:row>
      <xdr:rowOff>31062</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73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47589</xdr:rowOff>
    </xdr:from>
    <xdr:ext cx="59901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672795" y="1650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44304</xdr:rowOff>
    </xdr:from>
    <xdr:to>
      <xdr:col>55</xdr:col>
      <xdr:colOff>50800</xdr:colOff>
      <xdr:row>98</xdr:row>
      <xdr:rowOff>145904</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846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130681</xdr:rowOff>
    </xdr:from>
    <xdr:ext cx="534377"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761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102803</xdr:rowOff>
    </xdr:from>
    <xdr:to>
      <xdr:col>50</xdr:col>
      <xdr:colOff>165100</xdr:colOff>
      <xdr:row>98</xdr:row>
      <xdr:rowOff>32953</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733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49480</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39795" y="16508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133869</xdr:rowOff>
    </xdr:from>
    <xdr:to>
      <xdr:col>46</xdr:col>
      <xdr:colOff>38100</xdr:colOff>
      <xdr:row>98</xdr:row>
      <xdr:rowOff>64019</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764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55146</xdr:rowOff>
    </xdr:from>
    <xdr:ext cx="59901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50795" y="16857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83663</xdr:rowOff>
    </xdr:from>
    <xdr:to>
      <xdr:col>41</xdr:col>
      <xdr:colOff>101600</xdr:colOff>
      <xdr:row>98</xdr:row>
      <xdr:rowOff>13813</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714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30340</xdr:rowOff>
    </xdr:from>
    <xdr:ext cx="59901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61795" y="16489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21425</xdr:rowOff>
    </xdr:from>
    <xdr:to>
      <xdr:col>36</xdr:col>
      <xdr:colOff>165100</xdr:colOff>
      <xdr:row>98</xdr:row>
      <xdr:rowOff>123025</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823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114152</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6916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49175</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64125"/>
          <a:ext cx="1269" cy="1421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167302</xdr:rowOff>
    </xdr:from>
    <xdr:ext cx="599010"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3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49175</xdr:rowOff>
    </xdr:from>
    <xdr:to>
      <xdr:col>86</xdr:col>
      <xdr:colOff>25400</xdr:colOff>
      <xdr:row>31</xdr:row>
      <xdr:rowOff>49175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64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171214</xdr:rowOff>
    </xdr:from>
    <xdr:to>
      <xdr:col>85</xdr:col>
      <xdr:colOff>127000</xdr:colOff>
      <xdr:row>37</xdr:row>
      <xdr:rowOff>126909</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5481300" y="6343414"/>
          <a:ext cx="838200" cy="12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64878</xdr:rowOff>
    </xdr:from>
    <xdr:ext cx="534377"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579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86451</xdr:rowOff>
    </xdr:from>
    <xdr:to>
      <xdr:col>85</xdr:col>
      <xdr:colOff>177800</xdr:colOff>
      <xdr:row>39</xdr:row>
      <xdr:rowOff>16601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0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126909</xdr:rowOff>
    </xdr:from>
    <xdr:to>
      <xdr:col>81</xdr:col>
      <xdr:colOff>50800</xdr:colOff>
      <xdr:row>37</xdr:row>
      <xdr:rowOff>166337</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4592300" y="6470559"/>
          <a:ext cx="889000" cy="39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42059</xdr:rowOff>
    </xdr:from>
    <xdr:to>
      <xdr:col>81</xdr:col>
      <xdr:colOff>101600</xdr:colOff>
      <xdr:row>38</xdr:row>
      <xdr:rowOff>143659</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55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134786</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14111" y="6649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15668</xdr:rowOff>
    </xdr:from>
    <xdr:to>
      <xdr:col>76</xdr:col>
      <xdr:colOff>114300</xdr:colOff>
      <xdr:row>37</xdr:row>
      <xdr:rowOff>166337</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3703300" y="6359318"/>
          <a:ext cx="889000" cy="150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60368</xdr:rowOff>
    </xdr:from>
    <xdr:to>
      <xdr:col>76</xdr:col>
      <xdr:colOff>165100</xdr:colOff>
      <xdr:row>38</xdr:row>
      <xdr:rowOff>161968</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57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153095</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25111" y="6668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15668</xdr:rowOff>
    </xdr:from>
    <xdr:to>
      <xdr:col>71</xdr:col>
      <xdr:colOff>177800</xdr:colOff>
      <xdr:row>38</xdr:row>
      <xdr:rowOff>21513</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2814300" y="6359318"/>
          <a:ext cx="889000" cy="177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70993</xdr:rowOff>
    </xdr:from>
    <xdr:to>
      <xdr:col>72</xdr:col>
      <xdr:colOff>38100</xdr:colOff>
      <xdr:row>39</xdr:row>
      <xdr:rowOff>1143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58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163720</xdr:rowOff>
    </xdr:from>
    <xdr:ext cx="534377"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36111" y="6678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19231</xdr:rowOff>
    </xdr:from>
    <xdr:to>
      <xdr:col>67</xdr:col>
      <xdr:colOff>101600</xdr:colOff>
      <xdr:row>38</xdr:row>
      <xdr:rowOff>120831</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534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111958</xdr:rowOff>
    </xdr:from>
    <xdr:ext cx="534377"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47111" y="6627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120414</xdr:rowOff>
    </xdr:from>
    <xdr:to>
      <xdr:col>85</xdr:col>
      <xdr:colOff>177800</xdr:colOff>
      <xdr:row>37</xdr:row>
      <xdr:rowOff>50564</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292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143291</xdr:rowOff>
    </xdr:from>
    <xdr:ext cx="534377"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144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76109</xdr:rowOff>
    </xdr:from>
    <xdr:to>
      <xdr:col>81</xdr:col>
      <xdr:colOff>101600</xdr:colOff>
      <xdr:row>38</xdr:row>
      <xdr:rowOff>6259</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419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22786</xdr:rowOff>
    </xdr:from>
    <xdr:ext cx="534377"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14111" y="6194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115538</xdr:rowOff>
    </xdr:from>
    <xdr:to>
      <xdr:col>76</xdr:col>
      <xdr:colOff>165100</xdr:colOff>
      <xdr:row>38</xdr:row>
      <xdr:rowOff>45687</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45918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62215</xdr:rowOff>
    </xdr:from>
    <xdr:ext cx="534377"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325111" y="6234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136318</xdr:rowOff>
    </xdr:from>
    <xdr:to>
      <xdr:col>72</xdr:col>
      <xdr:colOff>38100</xdr:colOff>
      <xdr:row>37</xdr:row>
      <xdr:rowOff>66468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308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82995</xdr:rowOff>
    </xdr:from>
    <xdr:ext cx="534377"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436111" y="6083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142164</xdr:rowOff>
    </xdr:from>
    <xdr:to>
      <xdr:col>67</xdr:col>
      <xdr:colOff>101600</xdr:colOff>
      <xdr:row>38</xdr:row>
      <xdr:rowOff>72313</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48581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88841</xdr:rowOff>
    </xdr:from>
    <xdr:ext cx="534377"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547111" y="6261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70" name="失業対策事業費最小値テキスト">
          <a:extLst>
            <a:ext uri="{FF2B5EF4-FFF2-40B4-BE49-F238E27FC236}">
              <a16:creationId xmlns:a16="http://schemas.microsoft.com/office/drawing/2014/main" id="{00000000-0008-0000-0600-00003A020000}"/>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2" name="失業対策事業費最大値テキスト">
          <a:extLst>
            <a:ext uri="{FF2B5EF4-FFF2-40B4-BE49-F238E27FC236}">
              <a16:creationId xmlns:a16="http://schemas.microsoft.com/office/drawing/2014/main" id="{00000000-0008-0000-0600-00003C020000}"/>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5" name="失業対策事業費平均値テキスト">
          <a:extLst>
            <a:ext uri="{FF2B5EF4-FFF2-40B4-BE49-F238E27FC236}">
              <a16:creationId xmlns:a16="http://schemas.microsoft.com/office/drawing/2014/main" id="{00000000-0008-0000-0600-00003F020000}"/>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92727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4" name="失業対策事業費該当値テキスト">
          <a:extLst>
            <a:ext uri="{FF2B5EF4-FFF2-40B4-BE49-F238E27FC236}">
              <a16:creationId xmlns:a16="http://schemas.microsoft.com/office/drawing/2014/main" id="{00000000-0008-0000-0600-000052020000}"/>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33177</xdr:rowOff>
    </xdr:from>
    <xdr:to>
      <xdr:col>85</xdr:col>
      <xdr:colOff>126364</xdr:colOff>
      <xdr:row>78</xdr:row>
      <xdr:rowOff>139032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377577"/>
          <a:ext cx="1269" cy="1134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142859</xdr:rowOff>
    </xdr:from>
    <xdr:ext cx="378565"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515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139032</xdr:rowOff>
    </xdr:from>
    <xdr:to>
      <xdr:col>86</xdr:col>
      <xdr:colOff>25400</xdr:colOff>
      <xdr:row>78</xdr:row>
      <xdr:rowOff>139032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512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151304</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215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33177</xdr:rowOff>
    </xdr:from>
    <xdr:to>
      <xdr:col>86</xdr:col>
      <xdr:colOff>25400</xdr:colOff>
      <xdr:row>72</xdr:row>
      <xdr:rowOff>33177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377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134054</xdr:rowOff>
    </xdr:from>
    <xdr:to>
      <xdr:col>85</xdr:col>
      <xdr:colOff>127000</xdr:colOff>
      <xdr:row>76</xdr:row>
      <xdr:rowOff>145593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5481300" y="13164254"/>
          <a:ext cx="838200" cy="11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48167</xdr:rowOff>
    </xdr:from>
    <xdr:ext cx="599010"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735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25290</xdr:rowOff>
    </xdr:from>
    <xdr:to>
      <xdr:col>85</xdr:col>
      <xdr:colOff>177800</xdr:colOff>
      <xdr:row>75</xdr:row>
      <xdr:rowOff>126890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288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145593</xdr:rowOff>
    </xdr:from>
    <xdr:to>
      <xdr:col>81</xdr:col>
      <xdr:colOff>50800</xdr:colOff>
      <xdr:row>76</xdr:row>
      <xdr:rowOff>148081</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3175793"/>
          <a:ext cx="889000" cy="2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40876</xdr:rowOff>
    </xdr:from>
    <xdr:to>
      <xdr:col>81</xdr:col>
      <xdr:colOff>101600</xdr:colOff>
      <xdr:row>75</xdr:row>
      <xdr:rowOff>142476</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289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159003</xdr:rowOff>
    </xdr:from>
    <xdr:ext cx="59901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181795" y="12674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148081</xdr:rowOff>
    </xdr:from>
    <xdr:to>
      <xdr:col>76</xdr:col>
      <xdr:colOff>114300</xdr:colOff>
      <xdr:row>77</xdr:row>
      <xdr:rowOff>8035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178281"/>
          <a:ext cx="889000" cy="31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8589</xdr:rowOff>
    </xdr:from>
    <xdr:to>
      <xdr:col>76</xdr:col>
      <xdr:colOff>165100</xdr:colOff>
      <xdr:row>75</xdr:row>
      <xdr:rowOff>110189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286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126716</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2642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8035</xdr:rowOff>
    </xdr:from>
    <xdr:to>
      <xdr:col>71</xdr:col>
      <xdr:colOff>177800</xdr:colOff>
      <xdr:row>77</xdr:row>
      <xdr:rowOff>21893</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3209685"/>
          <a:ext cx="889000" cy="13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59292</xdr:rowOff>
    </xdr:from>
    <xdr:to>
      <xdr:col>72</xdr:col>
      <xdr:colOff>38100</xdr:colOff>
      <xdr:row>75</xdr:row>
      <xdr:rowOff>160893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291804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5969</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03795" y="12693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95072</xdr:rowOff>
    </xdr:from>
    <xdr:to>
      <xdr:col>67</xdr:col>
      <xdr:colOff>101600</xdr:colOff>
      <xdr:row>76</xdr:row>
      <xdr:rowOff>25223</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29538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41749</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14795" y="12729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83254</xdr:rowOff>
    </xdr:from>
    <xdr:to>
      <xdr:col>85</xdr:col>
      <xdr:colOff>177800</xdr:colOff>
      <xdr:row>77</xdr:row>
      <xdr:rowOff>13404</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113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61681</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091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94793</xdr:rowOff>
    </xdr:from>
    <xdr:to>
      <xdr:col>81</xdr:col>
      <xdr:colOff>101600</xdr:colOff>
      <xdr:row>77</xdr:row>
      <xdr:rowOff>24943</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12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16070</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321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97281</xdr:rowOff>
    </xdr:from>
    <xdr:to>
      <xdr:col>76</xdr:col>
      <xdr:colOff>165100</xdr:colOff>
      <xdr:row>77</xdr:row>
      <xdr:rowOff>27431</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127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18558</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3220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128685</xdr:rowOff>
    </xdr:from>
    <xdr:to>
      <xdr:col>72</xdr:col>
      <xdr:colOff>38100</xdr:colOff>
      <xdr:row>77</xdr:row>
      <xdr:rowOff>58835</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15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49962</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251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142543</xdr:rowOff>
    </xdr:from>
    <xdr:to>
      <xdr:col>67</xdr:col>
      <xdr:colOff>101600</xdr:colOff>
      <xdr:row>77</xdr:row>
      <xdr:rowOff>72693</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172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63820</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265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62998</xdr:rowOff>
    </xdr:from>
    <xdr:to>
      <xdr:col>85</xdr:col>
      <xdr:colOff>126364</xdr:colOff>
      <xdr:row>99</xdr:row>
      <xdr:rowOff>9581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64948"/>
          <a:ext cx="1269" cy="1318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13408</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8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9581</xdr:rowOff>
    </xdr:from>
    <xdr:to>
      <xdr:col>86</xdr:col>
      <xdr:colOff>25400</xdr:colOff>
      <xdr:row>99</xdr:row>
      <xdr:rowOff>9581</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83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9675</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4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62998</xdr:rowOff>
    </xdr:from>
    <xdr:to>
      <xdr:col>86</xdr:col>
      <xdr:colOff>25400</xdr:colOff>
      <xdr:row>91</xdr:row>
      <xdr:rowOff>62998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6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14157</xdr:rowOff>
    </xdr:from>
    <xdr:to>
      <xdr:col>85</xdr:col>
      <xdr:colOff>127000</xdr:colOff>
      <xdr:row>98</xdr:row>
      <xdr:rowOff>23149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5481300" y="16816257"/>
          <a:ext cx="838200" cy="8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76885</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536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54008</xdr:rowOff>
    </xdr:from>
    <xdr:to>
      <xdr:col>85</xdr:col>
      <xdr:colOff>177800</xdr:colOff>
      <xdr:row>97</xdr:row>
      <xdr:rowOff>155608</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8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28311</xdr:rowOff>
    </xdr:from>
    <xdr:to>
      <xdr:col>81</xdr:col>
      <xdr:colOff>50800</xdr:colOff>
      <xdr:row>98</xdr:row>
      <xdr:rowOff>23149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4592300" y="16658961"/>
          <a:ext cx="889000" cy="166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45310</xdr:rowOff>
    </xdr:from>
    <xdr:to>
      <xdr:col>81</xdr:col>
      <xdr:colOff>101600</xdr:colOff>
      <xdr:row>97</xdr:row>
      <xdr:rowOff>146910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7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163437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451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28311</xdr:rowOff>
    </xdr:from>
    <xdr:to>
      <xdr:col>76</xdr:col>
      <xdr:colOff>114300</xdr:colOff>
      <xdr:row>98</xdr:row>
      <xdr:rowOff>67233</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3703300" y="16658961"/>
          <a:ext cx="889000" cy="210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39210</xdr:rowOff>
    </xdr:from>
    <xdr:to>
      <xdr:col>76</xdr:col>
      <xdr:colOff>165100</xdr:colOff>
      <xdr:row>97</xdr:row>
      <xdr:rowOff>140810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66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131937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762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67233</xdr:rowOff>
    </xdr:from>
    <xdr:to>
      <xdr:col>71</xdr:col>
      <xdr:colOff>177800</xdr:colOff>
      <xdr:row>98</xdr:row>
      <xdr:rowOff>93374</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869333"/>
          <a:ext cx="889000" cy="2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69915</xdr:rowOff>
    </xdr:from>
    <xdr:to>
      <xdr:col>72</xdr:col>
      <xdr:colOff>38100</xdr:colOff>
      <xdr:row>97</xdr:row>
      <xdr:rowOff>65</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2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16592</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03795" y="16304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45724</xdr:rowOff>
    </xdr:from>
    <xdr:to>
      <xdr:col>67</xdr:col>
      <xdr:colOff>101600</xdr:colOff>
      <xdr:row>97</xdr:row>
      <xdr:rowOff>147324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67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163851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451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134807</xdr:rowOff>
    </xdr:from>
    <xdr:to>
      <xdr:col>85</xdr:col>
      <xdr:colOff>177800</xdr:colOff>
      <xdr:row>98</xdr:row>
      <xdr:rowOff>64957</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765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113234</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743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143799</xdr:rowOff>
    </xdr:from>
    <xdr:to>
      <xdr:col>81</xdr:col>
      <xdr:colOff>101600</xdr:colOff>
      <xdr:row>98</xdr:row>
      <xdr:rowOff>73949</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774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65076</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867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148961</xdr:rowOff>
    </xdr:from>
    <xdr:to>
      <xdr:col>76</xdr:col>
      <xdr:colOff>165100</xdr:colOff>
      <xdr:row>97</xdr:row>
      <xdr:rowOff>79111</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60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95638</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383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16433</xdr:rowOff>
    </xdr:from>
    <xdr:to>
      <xdr:col>72</xdr:col>
      <xdr:colOff>38100</xdr:colOff>
      <xdr:row>98</xdr:row>
      <xdr:rowOff>118033</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818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109160</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91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42574</xdr:rowOff>
    </xdr:from>
    <xdr:to>
      <xdr:col>67</xdr:col>
      <xdr:colOff>101600</xdr:colOff>
      <xdr:row>98</xdr:row>
      <xdr:rowOff>144174</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844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135301</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693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a:extLst>
            <a:ext uri="{FF2B5EF4-FFF2-40B4-BE49-F238E27FC236}">
              <a16:creationId xmlns:a16="http://schemas.microsoft.com/office/drawing/2014/main" id="{00000000-0008-0000-06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96647</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2159595" y="5240147"/>
          <a:ext cx="1269" cy="1490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9" name="投資及び出資金最小値テキスト">
          <a:extLst>
            <a:ext uri="{FF2B5EF4-FFF2-40B4-BE49-F238E27FC236}">
              <a16:creationId xmlns:a16="http://schemas.microsoft.com/office/drawing/2014/main" id="{00000000-0008-0000-0600-0000E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43324</xdr:rowOff>
    </xdr:from>
    <xdr:ext cx="534377" cy="259045"/>
    <xdr:sp macro="" textlink="">
      <xdr:nvSpPr>
        <xdr:cNvPr id="741" name="投資及び出資金最大値テキスト">
          <a:extLst>
            <a:ext uri="{FF2B5EF4-FFF2-40B4-BE49-F238E27FC236}">
              <a16:creationId xmlns:a16="http://schemas.microsoft.com/office/drawing/2014/main" id="{00000000-0008-0000-0600-0000E5020000}"/>
            </a:ext>
          </a:extLst>
        </xdr:cNvPr>
        <xdr:cNvSpPr txBox="1"/>
      </xdr:nvSpPr>
      <xdr:spPr>
        <a:xfrm>
          <a:off x="22212300" y="501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96647</xdr:rowOff>
    </xdr:from>
    <xdr:to>
      <xdr:col>116</xdr:col>
      <xdr:colOff>152400</xdr:colOff>
      <xdr:row>30</xdr:row>
      <xdr:rowOff>96647</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5240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114554</xdr:rowOff>
    </xdr:from>
    <xdr:to>
      <xdr:col>116</xdr:col>
      <xdr:colOff>63500</xdr:colOff>
      <xdr:row>37</xdr:row>
      <xdr:rowOff>64414</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1323300" y="6286754"/>
          <a:ext cx="838200" cy="121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46601</xdr:rowOff>
    </xdr:from>
    <xdr:ext cx="469744" cy="259045"/>
    <xdr:sp macro="" textlink="">
      <xdr:nvSpPr>
        <xdr:cNvPr id="744" name="投資及び出資金平均値テキスト">
          <a:extLst>
            <a:ext uri="{FF2B5EF4-FFF2-40B4-BE49-F238E27FC236}">
              <a16:creationId xmlns:a16="http://schemas.microsoft.com/office/drawing/2014/main" id="{00000000-0008-0000-0600-0000E8020000}"/>
            </a:ext>
          </a:extLst>
        </xdr:cNvPr>
        <xdr:cNvSpPr txBox="1"/>
      </xdr:nvSpPr>
      <xdr:spPr>
        <a:xfrm>
          <a:off x="22212300" y="6390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68174</xdr:rowOff>
    </xdr:from>
    <xdr:to>
      <xdr:col>116</xdr:col>
      <xdr:colOff>114300</xdr:colOff>
      <xdr:row>37</xdr:row>
      <xdr:rowOff>169774</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2110700" y="64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64414</xdr:rowOff>
    </xdr:from>
    <xdr:to>
      <xdr:col>111</xdr:col>
      <xdr:colOff>177800</xdr:colOff>
      <xdr:row>37</xdr:row>
      <xdr:rowOff>102514</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20434300" y="6408064"/>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161976</xdr:rowOff>
    </xdr:from>
    <xdr:to>
      <xdr:col>112</xdr:col>
      <xdr:colOff>38100</xdr:colOff>
      <xdr:row>38</xdr:row>
      <xdr:rowOff>92126</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1272500" y="650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83253</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598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102514</xdr:rowOff>
    </xdr:from>
    <xdr:to>
      <xdr:col>107</xdr:col>
      <xdr:colOff>50800</xdr:colOff>
      <xdr:row>37</xdr:row>
      <xdr:rowOff>133185</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flipV="1">
          <a:off x="19545300" y="6446164"/>
          <a:ext cx="889000" cy="30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22111</xdr:rowOff>
    </xdr:from>
    <xdr:to>
      <xdr:col>107</xdr:col>
      <xdr:colOff>101600</xdr:colOff>
      <xdr:row>38</xdr:row>
      <xdr:rowOff>123711</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0383500" y="653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114838</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428" y="662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133185</xdr:rowOff>
    </xdr:from>
    <xdr:to>
      <xdr:col>102</xdr:col>
      <xdr:colOff>114300</xdr:colOff>
      <xdr:row>37</xdr:row>
      <xdr:rowOff>160236</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18656300" y="6476835"/>
          <a:ext cx="889000" cy="2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147688</xdr:rowOff>
    </xdr:from>
    <xdr:to>
      <xdr:col>102</xdr:col>
      <xdr:colOff>165100</xdr:colOff>
      <xdr:row>38</xdr:row>
      <xdr:rowOff>77839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9494500" y="64913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68966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10428" y="6584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19748</xdr:rowOff>
    </xdr:from>
    <xdr:to>
      <xdr:col>98</xdr:col>
      <xdr:colOff>38100</xdr:colOff>
      <xdr:row>38</xdr:row>
      <xdr:rowOff>121348</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8605500" y="653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112475</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21428" y="6627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63754</xdr:rowOff>
    </xdr:from>
    <xdr:to>
      <xdr:col>116</xdr:col>
      <xdr:colOff>114300</xdr:colOff>
      <xdr:row>36</xdr:row>
      <xdr:rowOff>165354</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2110700" y="6235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86631</xdr:rowOff>
    </xdr:from>
    <xdr:ext cx="534377" cy="259045"/>
    <xdr:sp macro="" textlink="">
      <xdr:nvSpPr>
        <xdr:cNvPr id="763" name="投資及び出資金該当値テキスト">
          <a:extLst>
            <a:ext uri="{FF2B5EF4-FFF2-40B4-BE49-F238E27FC236}">
              <a16:creationId xmlns:a16="http://schemas.microsoft.com/office/drawing/2014/main" id="{00000000-0008-0000-0600-0000FB020000}"/>
            </a:ext>
          </a:extLst>
        </xdr:cNvPr>
        <xdr:cNvSpPr txBox="1"/>
      </xdr:nvSpPr>
      <xdr:spPr>
        <a:xfrm>
          <a:off x="22212300" y="6087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13614</xdr:rowOff>
    </xdr:from>
    <xdr:to>
      <xdr:col>112</xdr:col>
      <xdr:colOff>38100</xdr:colOff>
      <xdr:row>37</xdr:row>
      <xdr:rowOff>115214</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1272500" y="6357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131741</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088428" y="6132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51714</xdr:rowOff>
    </xdr:from>
    <xdr:to>
      <xdr:col>107</xdr:col>
      <xdr:colOff>101600</xdr:colOff>
      <xdr:row>37</xdr:row>
      <xdr:rowOff>153314</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0383500" y="6395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169841</xdr:rowOff>
    </xdr:from>
    <xdr:ext cx="469744"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199428" y="6170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82385</xdr:rowOff>
    </xdr:from>
    <xdr:to>
      <xdr:col>102</xdr:col>
      <xdr:colOff>165100</xdr:colOff>
      <xdr:row>38</xdr:row>
      <xdr:rowOff>12535</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9494500" y="6426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29062</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310428" y="6201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109436</xdr:rowOff>
    </xdr:from>
    <xdr:to>
      <xdr:col>98</xdr:col>
      <xdr:colOff>38100</xdr:colOff>
      <xdr:row>38</xdr:row>
      <xdr:rowOff>39586</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8605500" y="6453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56113</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421428" y="6228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80166</xdr:rowOff>
    </xdr:from>
    <xdr:to>
      <xdr:col>116</xdr:col>
      <xdr:colOff>62864</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652666"/>
          <a:ext cx="1269" cy="1561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26843</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42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80166</xdr:rowOff>
    </xdr:from>
    <xdr:to>
      <xdr:col>116</xdr:col>
      <xdr:colOff>152400</xdr:colOff>
      <xdr:row>50</xdr:row>
      <xdr:rowOff>80166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65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33432</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806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10555</xdr:rowOff>
    </xdr:from>
    <xdr:to>
      <xdr:col>116</xdr:col>
      <xdr:colOff>114300</xdr:colOff>
      <xdr:row>58</xdr:row>
      <xdr:rowOff>112155</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95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168942</xdr:rowOff>
    </xdr:from>
    <xdr:to>
      <xdr:col>112</xdr:col>
      <xdr:colOff>38100</xdr:colOff>
      <xdr:row>58</xdr:row>
      <xdr:rowOff>99092</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9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115619</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71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138441</xdr:rowOff>
    </xdr:from>
    <xdr:to>
      <xdr:col>107</xdr:col>
      <xdr:colOff>101600</xdr:colOff>
      <xdr:row>58</xdr:row>
      <xdr:rowOff>68591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911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85118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68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38967</xdr:rowOff>
    </xdr:from>
    <xdr:to>
      <xdr:col>102</xdr:col>
      <xdr:colOff>165100</xdr:colOff>
      <xdr:row>58</xdr:row>
      <xdr:rowOff>140567</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98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157094</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758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33513</xdr:rowOff>
    </xdr:from>
    <xdr:to>
      <xdr:col>98</xdr:col>
      <xdr:colOff>38100</xdr:colOff>
      <xdr:row>58</xdr:row>
      <xdr:rowOff>135113</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97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151640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752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134455</xdr:rowOff>
    </xdr:from>
    <xdr:ext cx="249299"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10078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8217</xdr:rowOff>
    </xdr:from>
    <xdr:to>
      <xdr:col>116</xdr:col>
      <xdr:colOff>62864</xdr:colOff>
      <xdr:row>78</xdr:row>
      <xdr:rowOff>149061</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81167"/>
          <a:ext cx="1269" cy="1340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152888</xdr:rowOff>
    </xdr:from>
    <xdr:ext cx="469744"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52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149061</xdr:rowOff>
    </xdr:from>
    <xdr:to>
      <xdr:col>116</xdr:col>
      <xdr:colOff>152400</xdr:colOff>
      <xdr:row>78</xdr:row>
      <xdr:rowOff>149061</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52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126344</xdr:rowOff>
    </xdr:from>
    <xdr:ext cx="599010"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95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8217</xdr:rowOff>
    </xdr:from>
    <xdr:to>
      <xdr:col>116</xdr:col>
      <xdr:colOff>152400</xdr:colOff>
      <xdr:row>71</xdr:row>
      <xdr:rowOff>8217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81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129654</xdr:rowOff>
    </xdr:from>
    <xdr:to>
      <xdr:col>116</xdr:col>
      <xdr:colOff>63500</xdr:colOff>
      <xdr:row>73</xdr:row>
      <xdr:rowOff>169405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1323300" y="12474054"/>
          <a:ext cx="838200" cy="211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133990</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649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155563</xdr:rowOff>
    </xdr:from>
    <xdr:to>
      <xdr:col>116</xdr:col>
      <xdr:colOff>114300</xdr:colOff>
      <xdr:row>74</xdr:row>
      <xdr:rowOff>85713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671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129654</xdr:rowOff>
    </xdr:from>
    <xdr:to>
      <xdr:col>111</xdr:col>
      <xdr:colOff>177800</xdr:colOff>
      <xdr:row>72</xdr:row>
      <xdr:rowOff>165532</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474054"/>
          <a:ext cx="889000" cy="35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140919</xdr:rowOff>
    </xdr:from>
    <xdr:to>
      <xdr:col>112</xdr:col>
      <xdr:colOff>38100</xdr:colOff>
      <xdr:row>73</xdr:row>
      <xdr:rowOff>71069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48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62196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578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165532</xdr:rowOff>
    </xdr:from>
    <xdr:to>
      <xdr:col>107</xdr:col>
      <xdr:colOff>50800</xdr:colOff>
      <xdr:row>72</xdr:row>
      <xdr:rowOff>169787</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2509932"/>
          <a:ext cx="889000" cy="4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138100</xdr:rowOff>
    </xdr:from>
    <xdr:to>
      <xdr:col>107</xdr:col>
      <xdr:colOff>101600</xdr:colOff>
      <xdr:row>73</xdr:row>
      <xdr:rowOff>68250</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48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59377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575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169787</xdr:rowOff>
    </xdr:from>
    <xdr:to>
      <xdr:col>102</xdr:col>
      <xdr:colOff>114300</xdr:colOff>
      <xdr:row>73</xdr:row>
      <xdr:rowOff>33451</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2514187"/>
          <a:ext cx="889000" cy="35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168237</xdr:rowOff>
    </xdr:from>
    <xdr:to>
      <xdr:col>102</xdr:col>
      <xdr:colOff>165100</xdr:colOff>
      <xdr:row>73</xdr:row>
      <xdr:rowOff>98387</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51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89514</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605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36411</xdr:rowOff>
    </xdr:from>
    <xdr:to>
      <xdr:col>98</xdr:col>
      <xdr:colOff>38100</xdr:colOff>
      <xdr:row>73</xdr:row>
      <xdr:rowOff>138011</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55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129138</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64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118605</xdr:rowOff>
    </xdr:from>
    <xdr:to>
      <xdr:col>116</xdr:col>
      <xdr:colOff>114300</xdr:colOff>
      <xdr:row>74</xdr:row>
      <xdr:rowOff>48755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634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141482</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485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78854</xdr:rowOff>
    </xdr:from>
    <xdr:to>
      <xdr:col>112</xdr:col>
      <xdr:colOff>38100</xdr:colOff>
      <xdr:row>73</xdr:row>
      <xdr:rowOff>9004</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423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25531</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198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114732</xdr:rowOff>
    </xdr:from>
    <xdr:to>
      <xdr:col>107</xdr:col>
      <xdr:colOff>101600</xdr:colOff>
      <xdr:row>73</xdr:row>
      <xdr:rowOff>44882</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45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61409</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234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118987</xdr:rowOff>
    </xdr:from>
    <xdr:to>
      <xdr:col>102</xdr:col>
      <xdr:colOff>165100</xdr:colOff>
      <xdr:row>73</xdr:row>
      <xdr:rowOff>49137</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463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65664</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2238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154101</xdr:rowOff>
    </xdr:from>
    <xdr:to>
      <xdr:col>98</xdr:col>
      <xdr:colOff>38100</xdr:colOff>
      <xdr:row>73</xdr:row>
      <xdr:rowOff>84251</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49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100778</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273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補助費等については、住民一人あたり</a:t>
          </a:r>
          <a:r>
            <a:rPr kumimoji="1" lang="en-US" altLang="ja-JP" sz="1300">
              <a:latin typeface="ＭＳ Ｐゴシック" panose="020B0600070205080204" pitchFamily="50" charset="-128"/>
              <a:ea typeface="ＭＳ Ｐゴシック" panose="020B0600070205080204" pitchFamily="50" charset="-128"/>
            </a:rPr>
            <a:t>184,278</a:t>
          </a:r>
          <a:r>
            <a:rPr kumimoji="1" lang="ja-JP" altLang="en-US" sz="1300">
              <a:latin typeface="ＭＳ Ｐゴシック" panose="020B0600070205080204" pitchFamily="50" charset="-128"/>
              <a:ea typeface="ＭＳ Ｐゴシック" panose="020B0600070205080204" pitchFamily="50" charset="-128"/>
            </a:rPr>
            <a:t>円となっており、下水道事業会計補助金の増の影響により、前年度と比較すると</a:t>
          </a:r>
          <a:r>
            <a:rPr kumimoji="1" lang="en-US" altLang="ja-JP" sz="1300">
              <a:latin typeface="ＭＳ Ｐゴシック" panose="020B0600070205080204" pitchFamily="50" charset="-128"/>
              <a:ea typeface="ＭＳ Ｐゴシック" panose="020B0600070205080204" pitchFamily="50" charset="-128"/>
            </a:rPr>
            <a:t>37,333</a:t>
          </a:r>
          <a:r>
            <a:rPr kumimoji="1" lang="ja-JP" altLang="en-US" sz="1300">
              <a:latin typeface="ＭＳ Ｐゴシック" panose="020B0600070205080204" pitchFamily="50" charset="-128"/>
              <a:ea typeface="ＭＳ Ｐゴシック" panose="020B0600070205080204" pitchFamily="50" charset="-128"/>
            </a:rPr>
            <a:t>円の増となっているものの、</a:t>
          </a:r>
        </a:p>
        <a:p>
          <a:r>
            <a:rPr kumimoji="1" lang="ja-JP" altLang="en-US" sz="1300">
              <a:latin typeface="ＭＳ Ｐゴシック" panose="020B0600070205080204" pitchFamily="50" charset="-128"/>
              <a:ea typeface="ＭＳ Ｐゴシック" panose="020B0600070205080204" pitchFamily="50" charset="-128"/>
            </a:rPr>
            <a:t>普通建設事業費については、住民一人当たり</a:t>
          </a:r>
          <a:r>
            <a:rPr kumimoji="1" lang="en-US" altLang="ja-JP" sz="1300">
              <a:latin typeface="ＭＳ Ｐゴシック" panose="020B0600070205080204" pitchFamily="50" charset="-128"/>
              <a:ea typeface="ＭＳ Ｐゴシック" panose="020B0600070205080204" pitchFamily="50" charset="-128"/>
            </a:rPr>
            <a:t>85,569</a:t>
          </a:r>
          <a:r>
            <a:rPr kumimoji="1" lang="ja-JP" altLang="en-US" sz="1300">
              <a:latin typeface="ＭＳ Ｐゴシック" panose="020B0600070205080204" pitchFamily="50" charset="-128"/>
              <a:ea typeface="ＭＳ Ｐゴシック" panose="020B0600070205080204" pitchFamily="50" charset="-128"/>
            </a:rPr>
            <a:t>円となっており、令和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年度に竣工した中学校校舎改築事業に伴う減や町道口の坪覚井線整備事業等の事業費が前年度と比較し減になった影響等により、前年度と比較すると</a:t>
          </a:r>
          <a:r>
            <a:rPr kumimoji="1" lang="en-US" altLang="ja-JP" sz="1300">
              <a:latin typeface="ＭＳ Ｐゴシック" panose="020B0600070205080204" pitchFamily="50" charset="-128"/>
              <a:ea typeface="ＭＳ Ｐゴシック" panose="020B0600070205080204" pitchFamily="50" charset="-128"/>
            </a:rPr>
            <a:t>51,361</a:t>
          </a:r>
          <a:r>
            <a:rPr kumimoji="1" lang="ja-JP" altLang="en-US" sz="1300">
              <a:latin typeface="ＭＳ Ｐゴシック" panose="020B0600070205080204" pitchFamily="50" charset="-128"/>
              <a:ea typeface="ＭＳ Ｐゴシック" panose="020B0600070205080204" pitchFamily="50" charset="-128"/>
            </a:rPr>
            <a:t>円の減となっている。</a:t>
          </a:r>
        </a:p>
        <a:p>
          <a:r>
            <a:rPr kumimoji="1" lang="ja-JP" altLang="en-US" sz="1300">
              <a:latin typeface="ＭＳ Ｐゴシック" panose="020B0600070205080204" pitchFamily="50" charset="-128"/>
              <a:ea typeface="ＭＳ Ｐゴシック" panose="020B0600070205080204" pitchFamily="50" charset="-128"/>
            </a:rPr>
            <a:t>また、物件費においても、住民一人あたり</a:t>
          </a:r>
          <a:r>
            <a:rPr kumimoji="1" lang="en-US" altLang="ja-JP" sz="1300">
              <a:latin typeface="ＭＳ Ｐゴシック" panose="020B0600070205080204" pitchFamily="50" charset="-128"/>
              <a:ea typeface="ＭＳ Ｐゴシック" panose="020B0600070205080204" pitchFamily="50" charset="-128"/>
            </a:rPr>
            <a:t>124,448</a:t>
          </a:r>
          <a:r>
            <a:rPr kumimoji="1" lang="ja-JP" altLang="en-US" sz="1300">
              <a:latin typeface="ＭＳ Ｐゴシック" panose="020B0600070205080204" pitchFamily="50" charset="-128"/>
              <a:ea typeface="ＭＳ Ｐゴシック" panose="020B0600070205080204" pitchFamily="50" charset="-128"/>
            </a:rPr>
            <a:t>円となっており、中学校校舎等撤去等の影響により、前年度と比較すると、</a:t>
          </a:r>
          <a:r>
            <a:rPr kumimoji="1" lang="en-US" altLang="ja-JP" sz="1300">
              <a:latin typeface="ＭＳ Ｐゴシック" panose="020B0600070205080204" pitchFamily="50" charset="-128"/>
              <a:ea typeface="ＭＳ Ｐゴシック" panose="020B0600070205080204" pitchFamily="50" charset="-128"/>
            </a:rPr>
            <a:t>19,492</a:t>
          </a:r>
          <a:r>
            <a:rPr kumimoji="1" lang="ja-JP" altLang="en-US" sz="1300">
              <a:latin typeface="ＭＳ Ｐゴシック" panose="020B0600070205080204" pitchFamily="50" charset="-128"/>
              <a:ea typeface="ＭＳ Ｐゴシック" panose="020B0600070205080204" pitchFamily="50" charset="-128"/>
            </a:rPr>
            <a:t>円の減となっている。</a:t>
          </a:r>
        </a:p>
        <a:p>
          <a:r>
            <a:rPr kumimoji="1" lang="ja-JP" altLang="en-US" sz="1300">
              <a:latin typeface="ＭＳ Ｐゴシック" panose="020B0600070205080204" pitchFamily="50" charset="-128"/>
              <a:ea typeface="ＭＳ Ｐゴシック" panose="020B0600070205080204" pitchFamily="50" charset="-128"/>
            </a:rPr>
            <a:t>上記の影響により、歳出決算総額は、住民一人当たり</a:t>
          </a:r>
          <a:r>
            <a:rPr kumimoji="1" lang="en-US" altLang="ja-JP" sz="1300">
              <a:latin typeface="ＭＳ Ｐゴシック" panose="020B0600070205080204" pitchFamily="50" charset="-128"/>
              <a:ea typeface="ＭＳ Ｐゴシック" panose="020B0600070205080204" pitchFamily="50" charset="-128"/>
            </a:rPr>
            <a:t>938,</a:t>
          </a:r>
          <a:r>
            <a:rPr kumimoji="1" lang="en-US" altLang="ja-JP" sz="1300" baseline="0">
              <a:latin typeface="ＭＳ Ｐゴシック" panose="020B0600070205080204" pitchFamily="50" charset="-128"/>
              <a:ea typeface="ＭＳ Ｐゴシック" panose="020B0600070205080204" pitchFamily="50" charset="-128"/>
            </a:rPr>
            <a:t>199</a:t>
          </a:r>
          <a:r>
            <a:rPr kumimoji="1" lang="ja-JP" altLang="en-US" sz="1300">
              <a:latin typeface="ＭＳ Ｐゴシック" panose="020B0600070205080204" pitchFamily="50" charset="-128"/>
              <a:ea typeface="ＭＳ Ｐゴシック" panose="020B0600070205080204" pitchFamily="50" charset="-128"/>
            </a:rPr>
            <a:t>円となっており、前年度と比較すると</a:t>
          </a:r>
          <a:r>
            <a:rPr kumimoji="1" lang="en-US" altLang="ja-JP" sz="1300">
              <a:latin typeface="ＭＳ Ｐゴシック" panose="020B0600070205080204" pitchFamily="50" charset="-128"/>
              <a:ea typeface="ＭＳ Ｐゴシック" panose="020B0600070205080204" pitchFamily="50" charset="-128"/>
            </a:rPr>
            <a:t>323</a:t>
          </a:r>
          <a:r>
            <a:rPr kumimoji="1" lang="ja-JP" altLang="en-US" sz="1300">
              <a:latin typeface="ＭＳ Ｐゴシック" panose="020B0600070205080204" pitchFamily="50" charset="-128"/>
              <a:ea typeface="ＭＳ Ｐゴシック" panose="020B0600070205080204" pitchFamily="50" charset="-128"/>
            </a:rPr>
            <a:t>円の減になった。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熊本県多良木町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8,321
8,259
165.86
8,342,487
7,806,756
469,765
4,271,844
6,107,513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254</xdr:rowOff>
    </xdr:from>
    <xdr:to>
      <xdr:col>24</xdr:col>
      <xdr:colOff>62865</xdr:colOff>
      <xdr:row>38</xdr:row>
      <xdr:rowOff>156900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5204"/>
          <a:ext cx="1270" cy="135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160727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7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156900</xdr:rowOff>
    </xdr:from>
    <xdr:to>
      <xdr:col>24</xdr:col>
      <xdr:colOff>152400</xdr:colOff>
      <xdr:row>38</xdr:row>
      <xdr:rowOff>156900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118381</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9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254</xdr:rowOff>
    </xdr:from>
    <xdr:to>
      <xdr:col>24</xdr:col>
      <xdr:colOff>152400</xdr:colOff>
      <xdr:row>31</xdr:row>
      <xdr:rowOff>254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581</xdr:rowOff>
    </xdr:from>
    <xdr:to>
      <xdr:col>24</xdr:col>
      <xdr:colOff>63500</xdr:colOff>
      <xdr:row>38</xdr:row>
      <xdr:rowOff>64044</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3797300" y="6515681"/>
          <a:ext cx="838200" cy="63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36121</xdr:rowOff>
    </xdr:from>
    <xdr:ext cx="534377"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36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13244</xdr:rowOff>
    </xdr:from>
    <xdr:to>
      <xdr:col>24</xdr:col>
      <xdr:colOff>114300</xdr:colOff>
      <xdr:row>36</xdr:row>
      <xdr:rowOff>114844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8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168111</xdr:rowOff>
    </xdr:from>
    <xdr:to>
      <xdr:col>19</xdr:col>
      <xdr:colOff>177800</xdr:colOff>
      <xdr:row>38</xdr:row>
      <xdr:rowOff>581</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908300" y="6511761"/>
          <a:ext cx="889000" cy="3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48840</xdr:rowOff>
    </xdr:from>
    <xdr:to>
      <xdr:col>20</xdr:col>
      <xdr:colOff>38100</xdr:colOff>
      <xdr:row>36</xdr:row>
      <xdr:rowOff>150440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22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166967</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30111" y="599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168111</xdr:rowOff>
    </xdr:from>
    <xdr:to>
      <xdr:col>15</xdr:col>
      <xdr:colOff>50800</xdr:colOff>
      <xdr:row>38</xdr:row>
      <xdr:rowOff>29210</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511761"/>
          <a:ext cx="889000" cy="32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81716</xdr:rowOff>
    </xdr:from>
    <xdr:to>
      <xdr:col>15</xdr:col>
      <xdr:colOff>101600</xdr:colOff>
      <xdr:row>37</xdr:row>
      <xdr:rowOff>11866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53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28393</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41111" y="6029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29210</xdr:rowOff>
    </xdr:from>
    <xdr:to>
      <xdr:col>10</xdr:col>
      <xdr:colOff>114300</xdr:colOff>
      <xdr:row>38</xdr:row>
      <xdr:rowOff>33129</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544310"/>
          <a:ext cx="889000"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107950</xdr:rowOff>
    </xdr:from>
    <xdr:to>
      <xdr:col>10</xdr:col>
      <xdr:colOff>165100</xdr:colOff>
      <xdr:row>37</xdr:row>
      <xdr:rowOff>38100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54627</xdr:rowOff>
    </xdr:from>
    <xdr:ext cx="534377"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52111" y="605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116114</xdr:rowOff>
    </xdr:from>
    <xdr:to>
      <xdr:col>6</xdr:col>
      <xdr:colOff>38100</xdr:colOff>
      <xdr:row>37</xdr:row>
      <xdr:rowOff>46264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62791</xdr:rowOff>
    </xdr:from>
    <xdr:ext cx="534377"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63111" y="6063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13244</xdr:rowOff>
    </xdr:from>
    <xdr:to>
      <xdr:col>24</xdr:col>
      <xdr:colOff>114300</xdr:colOff>
      <xdr:row>38</xdr:row>
      <xdr:rowOff>114844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528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99621</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443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121231</xdr:rowOff>
    </xdr:from>
    <xdr:to>
      <xdr:col>20</xdr:col>
      <xdr:colOff>38100</xdr:colOff>
      <xdr:row>38</xdr:row>
      <xdr:rowOff>51381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464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42508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557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117312</xdr:rowOff>
    </xdr:from>
    <xdr:to>
      <xdr:col>15</xdr:col>
      <xdr:colOff>101600</xdr:colOff>
      <xdr:row>38</xdr:row>
      <xdr:rowOff>47462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460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38588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553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149860</xdr:rowOff>
    </xdr:from>
    <xdr:to>
      <xdr:col>10</xdr:col>
      <xdr:colOff>165100</xdr:colOff>
      <xdr:row>38</xdr:row>
      <xdr:rowOff>80010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49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71137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586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153779</xdr:rowOff>
    </xdr:from>
    <xdr:to>
      <xdr:col>6</xdr:col>
      <xdr:colOff>38100</xdr:colOff>
      <xdr:row>38</xdr:row>
      <xdr:rowOff>83929</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497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75056</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590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69712</xdr:rowOff>
    </xdr:from>
    <xdr:to>
      <xdr:col>24</xdr:col>
      <xdr:colOff>62865</xdr:colOff>
      <xdr:row>58</xdr:row>
      <xdr:rowOff>33444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42212"/>
          <a:ext cx="1270" cy="1335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37271</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998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33444</xdr:rowOff>
    </xdr:from>
    <xdr:to>
      <xdr:col>24</xdr:col>
      <xdr:colOff>152400</xdr:colOff>
      <xdr:row>58</xdr:row>
      <xdr:rowOff>33444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997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16389</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17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796,739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69712</xdr:rowOff>
    </xdr:from>
    <xdr:to>
      <xdr:col>24</xdr:col>
      <xdr:colOff>152400</xdr:colOff>
      <xdr:row>50</xdr:row>
      <xdr:rowOff>69712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4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22561</xdr:rowOff>
    </xdr:from>
    <xdr:to>
      <xdr:col>24</xdr:col>
      <xdr:colOff>63500</xdr:colOff>
      <xdr:row>57</xdr:row>
      <xdr:rowOff>79818</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795211"/>
          <a:ext cx="838200" cy="57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50668</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4804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27791</xdr:rowOff>
    </xdr:from>
    <xdr:to>
      <xdr:col>24</xdr:col>
      <xdr:colOff>114300</xdr:colOff>
      <xdr:row>56</xdr:row>
      <xdr:rowOff>129391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2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4954</xdr:rowOff>
    </xdr:from>
    <xdr:to>
      <xdr:col>19</xdr:col>
      <xdr:colOff>177800</xdr:colOff>
      <xdr:row>57</xdr:row>
      <xdr:rowOff>79818</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777604"/>
          <a:ext cx="889000" cy="7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52849</xdr:rowOff>
    </xdr:from>
    <xdr:to>
      <xdr:col>20</xdr:col>
      <xdr:colOff>38100</xdr:colOff>
      <xdr:row>56</xdr:row>
      <xdr:rowOff>154449</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5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170976</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429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4954</xdr:rowOff>
    </xdr:from>
    <xdr:to>
      <xdr:col>15</xdr:col>
      <xdr:colOff>50800</xdr:colOff>
      <xdr:row>57</xdr:row>
      <xdr:rowOff>100906</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777604"/>
          <a:ext cx="889000" cy="95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39875</xdr:rowOff>
    </xdr:from>
    <xdr:to>
      <xdr:col>15</xdr:col>
      <xdr:colOff>101600</xdr:colOff>
      <xdr:row>56</xdr:row>
      <xdr:rowOff>141475</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64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158002</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416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129190</xdr:rowOff>
    </xdr:from>
    <xdr:to>
      <xdr:col>10</xdr:col>
      <xdr:colOff>114300</xdr:colOff>
      <xdr:row>57</xdr:row>
      <xdr:rowOff>100906</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730390"/>
          <a:ext cx="889000" cy="143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162244</xdr:rowOff>
    </xdr:from>
    <xdr:to>
      <xdr:col>10</xdr:col>
      <xdr:colOff>165100</xdr:colOff>
      <xdr:row>56</xdr:row>
      <xdr:rowOff>92394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59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108921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36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34794</xdr:rowOff>
    </xdr:from>
    <xdr:to>
      <xdr:col>6</xdr:col>
      <xdr:colOff>38100</xdr:colOff>
      <xdr:row>55</xdr:row>
      <xdr:rowOff>136394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6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152921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239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143211</xdr:rowOff>
    </xdr:from>
    <xdr:to>
      <xdr:col>24</xdr:col>
      <xdr:colOff>114300</xdr:colOff>
      <xdr:row>57</xdr:row>
      <xdr:rowOff>73361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744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121638</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722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29018</xdr:rowOff>
    </xdr:from>
    <xdr:to>
      <xdr:col>20</xdr:col>
      <xdr:colOff>38100</xdr:colOff>
      <xdr:row>57</xdr:row>
      <xdr:rowOff>130618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80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121745</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894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125604</xdr:rowOff>
    </xdr:from>
    <xdr:to>
      <xdr:col>15</xdr:col>
      <xdr:colOff>101600</xdr:colOff>
      <xdr:row>57</xdr:row>
      <xdr:rowOff>55754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726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46881</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819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50106</xdr:rowOff>
    </xdr:from>
    <xdr:to>
      <xdr:col>10</xdr:col>
      <xdr:colOff>165100</xdr:colOff>
      <xdr:row>57</xdr:row>
      <xdr:rowOff>151706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82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142833</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915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78390</xdr:rowOff>
    </xdr:from>
    <xdr:to>
      <xdr:col>6</xdr:col>
      <xdr:colOff>38100</xdr:colOff>
      <xdr:row>57</xdr:row>
      <xdr:rowOff>8540</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67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171117</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772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43018</xdr:rowOff>
    </xdr:from>
    <xdr:to>
      <xdr:col>24</xdr:col>
      <xdr:colOff>62865</xdr:colOff>
      <xdr:row>79</xdr:row>
      <xdr:rowOff>6259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5968"/>
          <a:ext cx="1270" cy="133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10086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5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6259</xdr:rowOff>
    </xdr:from>
    <xdr:to>
      <xdr:col>24</xdr:col>
      <xdr:colOff>152400</xdr:colOff>
      <xdr:row>79</xdr:row>
      <xdr:rowOff>6259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5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161145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43018</xdr:rowOff>
    </xdr:from>
    <xdr:to>
      <xdr:col>24</xdr:col>
      <xdr:colOff>152400</xdr:colOff>
      <xdr:row>71</xdr:row>
      <xdr:rowOff>43018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30505</xdr:rowOff>
    </xdr:from>
    <xdr:to>
      <xdr:col>24</xdr:col>
      <xdr:colOff>63500</xdr:colOff>
      <xdr:row>75</xdr:row>
      <xdr:rowOff>10068</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717805"/>
          <a:ext cx="838200" cy="151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89440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7767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111013</xdr:rowOff>
    </xdr:from>
    <xdr:to>
      <xdr:col>24</xdr:col>
      <xdr:colOff>114300</xdr:colOff>
      <xdr:row>75</xdr:row>
      <xdr:rowOff>41163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79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10068</xdr:rowOff>
    </xdr:from>
    <xdr:to>
      <xdr:col>19</xdr:col>
      <xdr:colOff>177800</xdr:colOff>
      <xdr:row>75</xdr:row>
      <xdr:rowOff>53815</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2868818"/>
          <a:ext cx="889000" cy="43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156490</xdr:rowOff>
    </xdr:from>
    <xdr:to>
      <xdr:col>20</xdr:col>
      <xdr:colOff>38100</xdr:colOff>
      <xdr:row>75</xdr:row>
      <xdr:rowOff>86640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84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77767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36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105997</xdr:rowOff>
    </xdr:from>
    <xdr:to>
      <xdr:col>15</xdr:col>
      <xdr:colOff>50800</xdr:colOff>
      <xdr:row>75</xdr:row>
      <xdr:rowOff>53815</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2793297"/>
          <a:ext cx="889000" cy="119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98341</xdr:rowOff>
    </xdr:from>
    <xdr:to>
      <xdr:col>15</xdr:col>
      <xdr:colOff>101600</xdr:colOff>
      <xdr:row>76</xdr:row>
      <xdr:rowOff>28491</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95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19618</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49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105997</xdr:rowOff>
    </xdr:from>
    <xdr:to>
      <xdr:col>10</xdr:col>
      <xdr:colOff>114300</xdr:colOff>
      <xdr:row>75</xdr:row>
      <xdr:rowOff>167452</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2793297"/>
          <a:ext cx="889000" cy="232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9614</xdr:rowOff>
    </xdr:from>
    <xdr:to>
      <xdr:col>10</xdr:col>
      <xdr:colOff>165100</xdr:colOff>
      <xdr:row>75</xdr:row>
      <xdr:rowOff>111214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868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102341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61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95858</xdr:rowOff>
    </xdr:from>
    <xdr:to>
      <xdr:col>6</xdr:col>
      <xdr:colOff>38100</xdr:colOff>
      <xdr:row>77</xdr:row>
      <xdr:rowOff>26008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26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17135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18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151155</xdr:rowOff>
    </xdr:from>
    <xdr:to>
      <xdr:col>24</xdr:col>
      <xdr:colOff>114300</xdr:colOff>
      <xdr:row>74</xdr:row>
      <xdr:rowOff>81305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667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2582</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518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130718</xdr:rowOff>
    </xdr:from>
    <xdr:to>
      <xdr:col>20</xdr:col>
      <xdr:colOff>38100</xdr:colOff>
      <xdr:row>75</xdr:row>
      <xdr:rowOff>60868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818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77395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593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3015</xdr:rowOff>
    </xdr:from>
    <xdr:to>
      <xdr:col>15</xdr:col>
      <xdr:colOff>101600</xdr:colOff>
      <xdr:row>75</xdr:row>
      <xdr:rowOff>104615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2861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121142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636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55197</xdr:rowOff>
    </xdr:from>
    <xdr:to>
      <xdr:col>10</xdr:col>
      <xdr:colOff>165100</xdr:colOff>
      <xdr:row>74</xdr:row>
      <xdr:rowOff>156797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2742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1874</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517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116652</xdr:rowOff>
    </xdr:from>
    <xdr:to>
      <xdr:col>6</xdr:col>
      <xdr:colOff>38100</xdr:colOff>
      <xdr:row>76</xdr:row>
      <xdr:rowOff>46802</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2975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63329</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750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82150</xdr:rowOff>
    </xdr:from>
    <xdr:to>
      <xdr:col>24</xdr:col>
      <xdr:colOff>62865</xdr:colOff>
      <xdr:row>98</xdr:row>
      <xdr:rowOff>85967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12650"/>
          <a:ext cx="1270" cy="1375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89794</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9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85967</xdr:rowOff>
    </xdr:from>
    <xdr:to>
      <xdr:col>24</xdr:col>
      <xdr:colOff>152400</xdr:colOff>
      <xdr:row>98</xdr:row>
      <xdr:rowOff>85967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88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28827</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8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82150</xdr:rowOff>
    </xdr:from>
    <xdr:to>
      <xdr:col>24</xdr:col>
      <xdr:colOff>152400</xdr:colOff>
      <xdr:row>90</xdr:row>
      <xdr:rowOff>82150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1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77391</xdr:rowOff>
    </xdr:from>
    <xdr:to>
      <xdr:col>24</xdr:col>
      <xdr:colOff>63500</xdr:colOff>
      <xdr:row>97</xdr:row>
      <xdr:rowOff>85747</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6708041"/>
          <a:ext cx="838200" cy="8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39733</xdr:rowOff>
    </xdr:from>
    <xdr:ext cx="599010"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3274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16856</xdr:rowOff>
    </xdr:from>
    <xdr:to>
      <xdr:col>24</xdr:col>
      <xdr:colOff>114300</xdr:colOff>
      <xdr:row>96</xdr:row>
      <xdr:rowOff>118456</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7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77113</xdr:rowOff>
    </xdr:from>
    <xdr:to>
      <xdr:col>19</xdr:col>
      <xdr:colOff>177800</xdr:colOff>
      <xdr:row>97</xdr:row>
      <xdr:rowOff>85747</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6707763"/>
          <a:ext cx="889000" cy="8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59669</xdr:rowOff>
    </xdr:from>
    <xdr:to>
      <xdr:col>20</xdr:col>
      <xdr:colOff>38100</xdr:colOff>
      <xdr:row>96</xdr:row>
      <xdr:rowOff>161269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51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6346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497795" y="1629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77113</xdr:rowOff>
    </xdr:from>
    <xdr:to>
      <xdr:col>15</xdr:col>
      <xdr:colOff>50800</xdr:colOff>
      <xdr:row>97</xdr:row>
      <xdr:rowOff>91877</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707763"/>
          <a:ext cx="889000" cy="1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99251</xdr:rowOff>
    </xdr:from>
    <xdr:to>
      <xdr:col>15</xdr:col>
      <xdr:colOff>101600</xdr:colOff>
      <xdr:row>97</xdr:row>
      <xdr:rowOff>29401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55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45928</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08795" y="16333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91877</xdr:rowOff>
    </xdr:from>
    <xdr:to>
      <xdr:col>10</xdr:col>
      <xdr:colOff>114300</xdr:colOff>
      <xdr:row>97</xdr:row>
      <xdr:rowOff>98244</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722527"/>
          <a:ext cx="889000" cy="6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104434</xdr:rowOff>
    </xdr:from>
    <xdr:to>
      <xdr:col>10</xdr:col>
      <xdr:colOff>165100</xdr:colOff>
      <xdr:row>97</xdr:row>
      <xdr:rowOff>34584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56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51111</xdr:rowOff>
    </xdr:from>
    <xdr:ext cx="59901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19795" y="16338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157629</xdr:rowOff>
    </xdr:from>
    <xdr:to>
      <xdr:col>6</xdr:col>
      <xdr:colOff>38100</xdr:colOff>
      <xdr:row>97</xdr:row>
      <xdr:rowOff>87779</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61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104306</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392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26591</xdr:rowOff>
    </xdr:from>
    <xdr:to>
      <xdr:col>24</xdr:col>
      <xdr:colOff>114300</xdr:colOff>
      <xdr:row>97</xdr:row>
      <xdr:rowOff>128191</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657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5018</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635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34947</xdr:rowOff>
    </xdr:from>
    <xdr:to>
      <xdr:col>20</xdr:col>
      <xdr:colOff>38100</xdr:colOff>
      <xdr:row>97</xdr:row>
      <xdr:rowOff>136547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665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127674</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758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26313</xdr:rowOff>
    </xdr:from>
    <xdr:to>
      <xdr:col>15</xdr:col>
      <xdr:colOff>101600</xdr:colOff>
      <xdr:row>97</xdr:row>
      <xdr:rowOff>127913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65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119040</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749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41077</xdr:rowOff>
    </xdr:from>
    <xdr:to>
      <xdr:col>10</xdr:col>
      <xdr:colOff>165100</xdr:colOff>
      <xdr:row>97</xdr:row>
      <xdr:rowOff>142677</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67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133804</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764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47444</xdr:rowOff>
    </xdr:from>
    <xdr:to>
      <xdr:col>6</xdr:col>
      <xdr:colOff>38100</xdr:colOff>
      <xdr:row>97</xdr:row>
      <xdr:rowOff>149044</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678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140171</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770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2083</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488483"/>
          <a:ext cx="1270" cy="1166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120210</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263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2083</xdr:rowOff>
    </xdr:from>
    <xdr:to>
      <xdr:col>55</xdr:col>
      <xdr:colOff>88900</xdr:colOff>
      <xdr:row>32</xdr:row>
      <xdr:rowOff>2083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48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11650</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5530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160224</xdr:rowOff>
    </xdr:from>
    <xdr:to>
      <xdr:col>55</xdr:col>
      <xdr:colOff>50800</xdr:colOff>
      <xdr:row>38</xdr:row>
      <xdr:rowOff>90374</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0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148793</xdr:rowOff>
    </xdr:from>
    <xdr:to>
      <xdr:col>50</xdr:col>
      <xdr:colOff>165100</xdr:colOff>
      <xdr:row>38</xdr:row>
      <xdr:rowOff>78943</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9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95470</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2676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151079</xdr:rowOff>
    </xdr:from>
    <xdr:to>
      <xdr:col>46</xdr:col>
      <xdr:colOff>38100</xdr:colOff>
      <xdr:row>38</xdr:row>
      <xdr:rowOff>81229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94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97756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2699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166167</xdr:rowOff>
    </xdr:from>
    <xdr:to>
      <xdr:col>41</xdr:col>
      <xdr:colOff>101600</xdr:colOff>
      <xdr:row>38</xdr:row>
      <xdr:rowOff>96317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112844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850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166853</xdr:rowOff>
    </xdr:from>
    <xdr:to>
      <xdr:col>36</xdr:col>
      <xdr:colOff>165100</xdr:colOff>
      <xdr:row>38</xdr:row>
      <xdr:rowOff>97003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1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113530</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285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101254</xdr:rowOff>
    </xdr:from>
    <xdr:to>
      <xdr:col>54</xdr:col>
      <xdr:colOff>189865</xdr:colOff>
      <xdr:row>58</xdr:row>
      <xdr:rowOff>138942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73754"/>
          <a:ext cx="1270" cy="1409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142769</xdr:rowOff>
    </xdr:from>
    <xdr:ext cx="534377"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8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138942</xdr:rowOff>
    </xdr:from>
    <xdr:to>
      <xdr:col>55</xdr:col>
      <xdr:colOff>88900</xdr:colOff>
      <xdr:row>58</xdr:row>
      <xdr:rowOff>138942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8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47931</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4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390,091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101254</xdr:rowOff>
    </xdr:from>
    <xdr:to>
      <xdr:col>55</xdr:col>
      <xdr:colOff>88900</xdr:colOff>
      <xdr:row>50</xdr:row>
      <xdr:rowOff>101254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7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100042</xdr:rowOff>
    </xdr:from>
    <xdr:to>
      <xdr:col>55</xdr:col>
      <xdr:colOff>0</xdr:colOff>
      <xdr:row>57</xdr:row>
      <xdr:rowOff>147785</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872692"/>
          <a:ext cx="838200" cy="47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94354</xdr:rowOff>
    </xdr:from>
    <xdr:ext cx="599010"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24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71477</xdr:rowOff>
    </xdr:from>
    <xdr:to>
      <xdr:col>55</xdr:col>
      <xdr:colOff>50800</xdr:colOff>
      <xdr:row>57</xdr:row>
      <xdr:rowOff>1627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7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99398</xdr:rowOff>
    </xdr:from>
    <xdr:to>
      <xdr:col>50</xdr:col>
      <xdr:colOff>114300</xdr:colOff>
      <xdr:row>57</xdr:row>
      <xdr:rowOff>147785</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872048"/>
          <a:ext cx="889000" cy="48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85223</xdr:rowOff>
    </xdr:from>
    <xdr:to>
      <xdr:col>50</xdr:col>
      <xdr:colOff>165100</xdr:colOff>
      <xdr:row>57</xdr:row>
      <xdr:rowOff>15373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6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31900</xdr:rowOff>
    </xdr:from>
    <xdr:ext cx="59901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39795" y="9461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99398</xdr:rowOff>
    </xdr:from>
    <xdr:to>
      <xdr:col>45</xdr:col>
      <xdr:colOff>177800</xdr:colOff>
      <xdr:row>57</xdr:row>
      <xdr:rowOff>117153</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872048"/>
          <a:ext cx="889000" cy="17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63449</xdr:rowOff>
    </xdr:from>
    <xdr:to>
      <xdr:col>46</xdr:col>
      <xdr:colOff>38100</xdr:colOff>
      <xdr:row>56</xdr:row>
      <xdr:rowOff>165049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6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10126</xdr:rowOff>
    </xdr:from>
    <xdr:ext cx="59901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50795" y="9439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117153</xdr:rowOff>
    </xdr:from>
    <xdr:to>
      <xdr:col>41</xdr:col>
      <xdr:colOff>50800</xdr:colOff>
      <xdr:row>57</xdr:row>
      <xdr:rowOff>135627</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889803"/>
          <a:ext cx="889000" cy="18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99561</xdr:rowOff>
    </xdr:from>
    <xdr:to>
      <xdr:col>41</xdr:col>
      <xdr:colOff>101600</xdr:colOff>
      <xdr:row>57</xdr:row>
      <xdr:rowOff>29711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46238</xdr:rowOff>
    </xdr:from>
    <xdr:ext cx="59901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61795" y="9475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125030</xdr:rowOff>
    </xdr:from>
    <xdr:to>
      <xdr:col>36</xdr:col>
      <xdr:colOff>165100</xdr:colOff>
      <xdr:row>57</xdr:row>
      <xdr:rowOff>55180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72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71707</xdr:rowOff>
    </xdr:from>
    <xdr:ext cx="59901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672795" y="9501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49242</xdr:rowOff>
    </xdr:from>
    <xdr:to>
      <xdr:col>55</xdr:col>
      <xdr:colOff>50800</xdr:colOff>
      <xdr:row>57</xdr:row>
      <xdr:rowOff>150842</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821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27669</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800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96985</xdr:rowOff>
    </xdr:from>
    <xdr:to>
      <xdr:col>50</xdr:col>
      <xdr:colOff>165100</xdr:colOff>
      <xdr:row>58</xdr:row>
      <xdr:rowOff>27135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869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18262</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962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48598</xdr:rowOff>
    </xdr:from>
    <xdr:to>
      <xdr:col>46</xdr:col>
      <xdr:colOff>38100</xdr:colOff>
      <xdr:row>57</xdr:row>
      <xdr:rowOff>150198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821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141325</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913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66353</xdr:rowOff>
    </xdr:from>
    <xdr:to>
      <xdr:col>41</xdr:col>
      <xdr:colOff>101600</xdr:colOff>
      <xdr:row>57</xdr:row>
      <xdr:rowOff>167953</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839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159080</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931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84827</xdr:rowOff>
    </xdr:from>
    <xdr:to>
      <xdr:col>36</xdr:col>
      <xdr:colOff>165100</xdr:colOff>
      <xdr:row>58</xdr:row>
      <xdr:rowOff>14977</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85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6104</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950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121869</xdr:rowOff>
    </xdr:from>
    <xdr:to>
      <xdr:col>54</xdr:col>
      <xdr:colOff>189865</xdr:colOff>
      <xdr:row>78</xdr:row>
      <xdr:rowOff>114632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23369"/>
          <a:ext cx="1270" cy="1364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118459</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9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114632</xdr:rowOff>
    </xdr:from>
    <xdr:to>
      <xdr:col>55</xdr:col>
      <xdr:colOff>88900</xdr:colOff>
      <xdr:row>78</xdr:row>
      <xdr:rowOff>114632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8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68546</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303,900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121869</xdr:rowOff>
    </xdr:from>
    <xdr:to>
      <xdr:col>55</xdr:col>
      <xdr:colOff>88900</xdr:colOff>
      <xdr:row>70</xdr:row>
      <xdr:rowOff>121869</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2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85672</xdr:rowOff>
    </xdr:from>
    <xdr:to>
      <xdr:col>55</xdr:col>
      <xdr:colOff>0</xdr:colOff>
      <xdr:row>78</xdr:row>
      <xdr:rowOff>87382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458772"/>
          <a:ext cx="838200" cy="1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60712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90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37835</xdr:rowOff>
    </xdr:from>
    <xdr:to>
      <xdr:col>55</xdr:col>
      <xdr:colOff>50800</xdr:colOff>
      <xdr:row>77</xdr:row>
      <xdr:rowOff>139435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80807</xdr:rowOff>
    </xdr:from>
    <xdr:to>
      <xdr:col>50</xdr:col>
      <xdr:colOff>114300</xdr:colOff>
      <xdr:row>78</xdr:row>
      <xdr:rowOff>87382</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453907"/>
          <a:ext cx="889000" cy="6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60348</xdr:rowOff>
    </xdr:from>
    <xdr:to>
      <xdr:col>50</xdr:col>
      <xdr:colOff>165100</xdr:colOff>
      <xdr:row>77</xdr:row>
      <xdr:rowOff>161948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6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7025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037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23027</xdr:rowOff>
    </xdr:from>
    <xdr:to>
      <xdr:col>45</xdr:col>
      <xdr:colOff>177800</xdr:colOff>
      <xdr:row>78</xdr:row>
      <xdr:rowOff>80807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396127"/>
          <a:ext cx="889000" cy="5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42132</xdr:rowOff>
    </xdr:from>
    <xdr:to>
      <xdr:col>46</xdr:col>
      <xdr:colOff>38100</xdr:colOff>
      <xdr:row>77</xdr:row>
      <xdr:rowOff>143732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4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160259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01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23027</xdr:rowOff>
    </xdr:from>
    <xdr:to>
      <xdr:col>41</xdr:col>
      <xdr:colOff>50800</xdr:colOff>
      <xdr:row>78</xdr:row>
      <xdr:rowOff>58803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396127"/>
          <a:ext cx="889000" cy="35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65565</xdr:rowOff>
    </xdr:from>
    <xdr:to>
      <xdr:col>41</xdr:col>
      <xdr:colOff>101600</xdr:colOff>
      <xdr:row>77</xdr:row>
      <xdr:rowOff>167165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2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12242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04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45901</xdr:rowOff>
    </xdr:from>
    <xdr:to>
      <xdr:col>36</xdr:col>
      <xdr:colOff>165100</xdr:colOff>
      <xdr:row>77</xdr:row>
      <xdr:rowOff>147501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247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164028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02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34872</xdr:rowOff>
    </xdr:from>
    <xdr:to>
      <xdr:col>55</xdr:col>
      <xdr:colOff>50800</xdr:colOff>
      <xdr:row>78</xdr:row>
      <xdr:rowOff>136472</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40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121249</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322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36582</xdr:rowOff>
    </xdr:from>
    <xdr:to>
      <xdr:col>50</xdr:col>
      <xdr:colOff>165100</xdr:colOff>
      <xdr:row>78</xdr:row>
      <xdr:rowOff>138182</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409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129309</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50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30007</xdr:rowOff>
    </xdr:from>
    <xdr:to>
      <xdr:col>46</xdr:col>
      <xdr:colOff>38100</xdr:colOff>
      <xdr:row>78</xdr:row>
      <xdr:rowOff>131607</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403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122734</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495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143677</xdr:rowOff>
    </xdr:from>
    <xdr:to>
      <xdr:col>41</xdr:col>
      <xdr:colOff>101600</xdr:colOff>
      <xdr:row>78</xdr:row>
      <xdr:rowOff>73827</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345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64954</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438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8003</xdr:rowOff>
    </xdr:from>
    <xdr:to>
      <xdr:col>36</xdr:col>
      <xdr:colOff>165100</xdr:colOff>
      <xdr:row>78</xdr:row>
      <xdr:rowOff>109603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381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100730</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473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21189</xdr:rowOff>
    </xdr:from>
    <xdr:to>
      <xdr:col>54</xdr:col>
      <xdr:colOff>189865</xdr:colOff>
      <xdr:row>97</xdr:row>
      <xdr:rowOff>130697</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451689"/>
          <a:ext cx="1270" cy="1309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134524</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76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130697</xdr:rowOff>
    </xdr:from>
    <xdr:to>
      <xdr:col>55</xdr:col>
      <xdr:colOff>88900</xdr:colOff>
      <xdr:row>97</xdr:row>
      <xdr:rowOff>130697</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76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139316</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22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325,921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21189</xdr:rowOff>
    </xdr:from>
    <xdr:to>
      <xdr:col>55</xdr:col>
      <xdr:colOff>88900</xdr:colOff>
      <xdr:row>90</xdr:row>
      <xdr:rowOff>21189</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45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8863</xdr:rowOff>
    </xdr:from>
    <xdr:to>
      <xdr:col>55</xdr:col>
      <xdr:colOff>0</xdr:colOff>
      <xdr:row>97</xdr:row>
      <xdr:rowOff>112899</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639513"/>
          <a:ext cx="838200" cy="104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45986</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1622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23109</xdr:rowOff>
    </xdr:from>
    <xdr:to>
      <xdr:col>55</xdr:col>
      <xdr:colOff>50800</xdr:colOff>
      <xdr:row>95</xdr:row>
      <xdr:rowOff>124709</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31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63860</xdr:rowOff>
    </xdr:from>
    <xdr:to>
      <xdr:col>50</xdr:col>
      <xdr:colOff>114300</xdr:colOff>
      <xdr:row>97</xdr:row>
      <xdr:rowOff>112899</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694510"/>
          <a:ext cx="889000" cy="49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86796</xdr:rowOff>
    </xdr:from>
    <xdr:to>
      <xdr:col>50</xdr:col>
      <xdr:colOff>165100</xdr:colOff>
      <xdr:row>96</xdr:row>
      <xdr:rowOff>16946</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37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33473</xdr:rowOff>
    </xdr:from>
    <xdr:ext cx="599010"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39795" y="16149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151907</xdr:rowOff>
    </xdr:from>
    <xdr:to>
      <xdr:col>45</xdr:col>
      <xdr:colOff>177800</xdr:colOff>
      <xdr:row>97</xdr:row>
      <xdr:rowOff>63860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611107"/>
          <a:ext cx="889000" cy="83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107307</xdr:rowOff>
    </xdr:from>
    <xdr:to>
      <xdr:col>46</xdr:col>
      <xdr:colOff>38100</xdr:colOff>
      <xdr:row>96</xdr:row>
      <xdr:rowOff>37457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39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53984</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50795" y="16170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151907</xdr:rowOff>
    </xdr:from>
    <xdr:to>
      <xdr:col>41</xdr:col>
      <xdr:colOff>50800</xdr:colOff>
      <xdr:row>97</xdr:row>
      <xdr:rowOff>73772</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611107"/>
          <a:ext cx="889000" cy="93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123117</xdr:rowOff>
    </xdr:from>
    <xdr:to>
      <xdr:col>41</xdr:col>
      <xdr:colOff>101600</xdr:colOff>
      <xdr:row>96</xdr:row>
      <xdr:rowOff>53267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41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69794</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61795" y="16186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146754</xdr:rowOff>
    </xdr:from>
    <xdr:to>
      <xdr:col>36</xdr:col>
      <xdr:colOff>165100</xdr:colOff>
      <xdr:row>96</xdr:row>
      <xdr:rowOff>76904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43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93431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209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129513</xdr:rowOff>
    </xdr:from>
    <xdr:to>
      <xdr:col>55</xdr:col>
      <xdr:colOff>50800</xdr:colOff>
      <xdr:row>97</xdr:row>
      <xdr:rowOff>59663</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588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44440</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503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62099</xdr:rowOff>
    </xdr:from>
    <xdr:to>
      <xdr:col>50</xdr:col>
      <xdr:colOff>165100</xdr:colOff>
      <xdr:row>97</xdr:row>
      <xdr:rowOff>163699</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692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154826</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785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13060</xdr:rowOff>
    </xdr:from>
    <xdr:to>
      <xdr:col>46</xdr:col>
      <xdr:colOff>38100</xdr:colOff>
      <xdr:row>97</xdr:row>
      <xdr:rowOff>114660</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643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105787</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73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101107</xdr:rowOff>
    </xdr:from>
    <xdr:to>
      <xdr:col>41</xdr:col>
      <xdr:colOff>101600</xdr:colOff>
      <xdr:row>97</xdr:row>
      <xdr:rowOff>31257</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56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22384</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653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22972</xdr:rowOff>
    </xdr:from>
    <xdr:to>
      <xdr:col>36</xdr:col>
      <xdr:colOff>165100</xdr:colOff>
      <xdr:row>97</xdr:row>
      <xdr:rowOff>124572</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653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115699</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746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8925</xdr:rowOff>
    </xdr:from>
    <xdr:to>
      <xdr:col>85</xdr:col>
      <xdr:colOff>126364</xdr:colOff>
      <xdr:row>38</xdr:row>
      <xdr:rowOff>31824</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23875"/>
          <a:ext cx="1269" cy="1223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35651</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5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31824</xdr:rowOff>
    </xdr:from>
    <xdr:to>
      <xdr:col>86</xdr:col>
      <xdr:colOff>25400</xdr:colOff>
      <xdr:row>38</xdr:row>
      <xdr:rowOff>31824</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46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127052</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09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184,662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8925</xdr:rowOff>
    </xdr:from>
    <xdr:to>
      <xdr:col>86</xdr:col>
      <xdr:colOff>25400</xdr:colOff>
      <xdr:row>31</xdr:row>
      <xdr:rowOff>8925</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104419</xdr:rowOff>
    </xdr:from>
    <xdr:to>
      <xdr:col>85</xdr:col>
      <xdr:colOff>127000</xdr:colOff>
      <xdr:row>37</xdr:row>
      <xdr:rowOff>95428</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276619"/>
          <a:ext cx="838200" cy="162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86499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258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108072</xdr:rowOff>
    </xdr:from>
    <xdr:to>
      <xdr:col>85</xdr:col>
      <xdr:colOff>177800</xdr:colOff>
      <xdr:row>37</xdr:row>
      <xdr:rowOff>38222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80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95428</xdr:rowOff>
    </xdr:from>
    <xdr:to>
      <xdr:col>81</xdr:col>
      <xdr:colOff>50800</xdr:colOff>
      <xdr:row>37</xdr:row>
      <xdr:rowOff>151298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439078"/>
          <a:ext cx="889000" cy="55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147201</xdr:rowOff>
    </xdr:from>
    <xdr:to>
      <xdr:col>81</xdr:col>
      <xdr:colOff>101600</xdr:colOff>
      <xdr:row>37</xdr:row>
      <xdr:rowOff>77351</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19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93878</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9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151298</xdr:rowOff>
    </xdr:from>
    <xdr:to>
      <xdr:col>76</xdr:col>
      <xdr:colOff>114300</xdr:colOff>
      <xdr:row>37</xdr:row>
      <xdr:rowOff>160975</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494948"/>
          <a:ext cx="889000" cy="9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159057</xdr:rowOff>
    </xdr:from>
    <xdr:to>
      <xdr:col>76</xdr:col>
      <xdr:colOff>165100</xdr:colOff>
      <xdr:row>37</xdr:row>
      <xdr:rowOff>89207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3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105734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10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87229</xdr:rowOff>
    </xdr:from>
    <xdr:to>
      <xdr:col>71</xdr:col>
      <xdr:colOff>177800</xdr:colOff>
      <xdr:row>37</xdr:row>
      <xdr:rowOff>160975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259429"/>
          <a:ext cx="889000" cy="245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139718</xdr:rowOff>
    </xdr:from>
    <xdr:to>
      <xdr:col>72</xdr:col>
      <xdr:colOff>38100</xdr:colOff>
      <xdr:row>37</xdr:row>
      <xdr:rowOff>69868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86395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87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109992</xdr:rowOff>
    </xdr:from>
    <xdr:to>
      <xdr:col>67</xdr:col>
      <xdr:colOff>101600</xdr:colOff>
      <xdr:row>37</xdr:row>
      <xdr:rowOff>40142</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2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31269</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374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53619</xdr:rowOff>
    </xdr:from>
    <xdr:to>
      <xdr:col>85</xdr:col>
      <xdr:colOff>177800</xdr:colOff>
      <xdr:row>36</xdr:row>
      <xdr:rowOff>155219</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225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76496</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077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44628</xdr:rowOff>
    </xdr:from>
    <xdr:to>
      <xdr:col>81</xdr:col>
      <xdr:colOff>101600</xdr:colOff>
      <xdr:row>37</xdr:row>
      <xdr:rowOff>146228</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388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137355</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481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100498</xdr:rowOff>
    </xdr:from>
    <xdr:to>
      <xdr:col>76</xdr:col>
      <xdr:colOff>165100</xdr:colOff>
      <xdr:row>38</xdr:row>
      <xdr:rowOff>30648</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444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21775</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536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110175</xdr:rowOff>
    </xdr:from>
    <xdr:to>
      <xdr:col>72</xdr:col>
      <xdr:colOff>38100</xdr:colOff>
      <xdr:row>38</xdr:row>
      <xdr:rowOff>40325</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45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31452</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546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36429</xdr:rowOff>
    </xdr:from>
    <xdr:to>
      <xdr:col>67</xdr:col>
      <xdr:colOff>101600</xdr:colOff>
      <xdr:row>36</xdr:row>
      <xdr:rowOff>138029</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208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154556</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5983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45993</xdr:rowOff>
    </xdr:from>
    <xdr:to>
      <xdr:col>85</xdr:col>
      <xdr:colOff>126364</xdr:colOff>
      <xdr:row>57</xdr:row>
      <xdr:rowOff>55955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18493"/>
          <a:ext cx="1269" cy="1210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59782</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98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55955</xdr:rowOff>
    </xdr:from>
    <xdr:to>
      <xdr:col>86</xdr:col>
      <xdr:colOff>25400</xdr:colOff>
      <xdr:row>57</xdr:row>
      <xdr:rowOff>55955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9828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164120</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393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320,496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45993</xdr:rowOff>
    </xdr:from>
    <xdr:to>
      <xdr:col>86</xdr:col>
      <xdr:colOff>25400</xdr:colOff>
      <xdr:row>50</xdr:row>
      <xdr:rowOff>45993</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1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145145</xdr:rowOff>
    </xdr:from>
    <xdr:to>
      <xdr:col>85</xdr:col>
      <xdr:colOff>127000</xdr:colOff>
      <xdr:row>57</xdr:row>
      <xdr:rowOff>21665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5481300" y="9231995"/>
          <a:ext cx="838200" cy="562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30272</xdr:rowOff>
    </xdr:from>
    <xdr:ext cx="599010"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2885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7395</xdr:rowOff>
    </xdr:from>
    <xdr:to>
      <xdr:col>85</xdr:col>
      <xdr:colOff>177800</xdr:colOff>
      <xdr:row>55</xdr:row>
      <xdr:rowOff>108995</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43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145145</xdr:rowOff>
    </xdr:from>
    <xdr:to>
      <xdr:col>81</xdr:col>
      <xdr:colOff>50800</xdr:colOff>
      <xdr:row>55</xdr:row>
      <xdr:rowOff>107948</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231995"/>
          <a:ext cx="889000" cy="305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60325</xdr:rowOff>
    </xdr:from>
    <xdr:to>
      <xdr:col>81</xdr:col>
      <xdr:colOff>101600</xdr:colOff>
      <xdr:row>55</xdr:row>
      <xdr:rowOff>161925</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153052</xdr:rowOff>
    </xdr:from>
    <xdr:ext cx="599010"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181795" y="9582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67526</xdr:rowOff>
    </xdr:from>
    <xdr:to>
      <xdr:col>76</xdr:col>
      <xdr:colOff>114300</xdr:colOff>
      <xdr:row>55</xdr:row>
      <xdr:rowOff>107948</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3703300" y="9497276"/>
          <a:ext cx="889000" cy="40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72532</xdr:rowOff>
    </xdr:from>
    <xdr:to>
      <xdr:col>76</xdr:col>
      <xdr:colOff>165100</xdr:colOff>
      <xdr:row>56</xdr:row>
      <xdr:rowOff>2682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50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165259</xdr:rowOff>
    </xdr:from>
    <xdr:ext cx="599010"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292795" y="9595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67526</xdr:rowOff>
    </xdr:from>
    <xdr:to>
      <xdr:col>71</xdr:col>
      <xdr:colOff>177800</xdr:colOff>
      <xdr:row>56</xdr:row>
      <xdr:rowOff>134739</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2814300" y="9497276"/>
          <a:ext cx="889000" cy="238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117301</xdr:rowOff>
    </xdr:from>
    <xdr:to>
      <xdr:col>72</xdr:col>
      <xdr:colOff>38100</xdr:colOff>
      <xdr:row>56</xdr:row>
      <xdr:rowOff>47451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5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38578</xdr:rowOff>
    </xdr:from>
    <xdr:ext cx="59901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03795" y="9639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140458</xdr:rowOff>
    </xdr:from>
    <xdr:to>
      <xdr:col>67</xdr:col>
      <xdr:colOff>101600</xdr:colOff>
      <xdr:row>56</xdr:row>
      <xdr:rowOff>70608</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57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87135</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14795" y="9345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142315</xdr:rowOff>
    </xdr:from>
    <xdr:to>
      <xdr:col>85</xdr:col>
      <xdr:colOff>177800</xdr:colOff>
      <xdr:row>57</xdr:row>
      <xdr:rowOff>72465</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743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57242</xdr:rowOff>
    </xdr:from>
    <xdr:ext cx="534377"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658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94345</xdr:rowOff>
    </xdr:from>
    <xdr:to>
      <xdr:col>81</xdr:col>
      <xdr:colOff>101600</xdr:colOff>
      <xdr:row>54</xdr:row>
      <xdr:rowOff>24495</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181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52</xdr:row>
      <xdr:rowOff>41022</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181795" y="8956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57148</xdr:rowOff>
    </xdr:from>
    <xdr:to>
      <xdr:col>76</xdr:col>
      <xdr:colOff>165100</xdr:colOff>
      <xdr:row>55</xdr:row>
      <xdr:rowOff>158748</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486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3825</xdr:rowOff>
    </xdr:from>
    <xdr:ext cx="59901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292795" y="9262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16726</xdr:rowOff>
    </xdr:from>
    <xdr:to>
      <xdr:col>72</xdr:col>
      <xdr:colOff>38100</xdr:colOff>
      <xdr:row>55</xdr:row>
      <xdr:rowOff>118326</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446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53</xdr:row>
      <xdr:rowOff>134853</xdr:rowOff>
    </xdr:from>
    <xdr:ext cx="59901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03795" y="9221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83939</xdr:rowOff>
    </xdr:from>
    <xdr:to>
      <xdr:col>67</xdr:col>
      <xdr:colOff>101600</xdr:colOff>
      <xdr:row>57</xdr:row>
      <xdr:rowOff>14089</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685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5216</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777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49175</xdr:rowOff>
    </xdr:from>
    <xdr:to>
      <xdr:col>85</xdr:col>
      <xdr:colOff>126364</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22125"/>
          <a:ext cx="1269" cy="1421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167302</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97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130,566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49175</xdr:rowOff>
    </xdr:from>
    <xdr:to>
      <xdr:col>86</xdr:col>
      <xdr:colOff>25400</xdr:colOff>
      <xdr:row>71</xdr:row>
      <xdr:rowOff>49175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22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171204</xdr:rowOff>
    </xdr:from>
    <xdr:to>
      <xdr:col>85</xdr:col>
      <xdr:colOff>127000</xdr:colOff>
      <xdr:row>77</xdr:row>
      <xdr:rowOff>126909</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5481300" y="13201404"/>
          <a:ext cx="838200" cy="12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64878</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437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86451</xdr:rowOff>
    </xdr:from>
    <xdr:to>
      <xdr:col>85</xdr:col>
      <xdr:colOff>177800</xdr:colOff>
      <xdr:row>79</xdr:row>
      <xdr:rowOff>16601</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5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126909</xdr:rowOff>
    </xdr:from>
    <xdr:to>
      <xdr:col>81</xdr:col>
      <xdr:colOff>50800</xdr:colOff>
      <xdr:row>77</xdr:row>
      <xdr:rowOff>166337</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4592300" y="13328559"/>
          <a:ext cx="889000" cy="39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42059</xdr:rowOff>
    </xdr:from>
    <xdr:to>
      <xdr:col>81</xdr:col>
      <xdr:colOff>101600</xdr:colOff>
      <xdr:row>78</xdr:row>
      <xdr:rowOff>143659</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15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134786</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507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15669</xdr:rowOff>
    </xdr:from>
    <xdr:to>
      <xdr:col>76</xdr:col>
      <xdr:colOff>114300</xdr:colOff>
      <xdr:row>77</xdr:row>
      <xdr:rowOff>166337</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217319"/>
          <a:ext cx="889000" cy="15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60368</xdr:rowOff>
    </xdr:from>
    <xdr:to>
      <xdr:col>76</xdr:col>
      <xdr:colOff>165100</xdr:colOff>
      <xdr:row>78</xdr:row>
      <xdr:rowOff>161968</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3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153095</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25111" y="13526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15669</xdr:rowOff>
    </xdr:from>
    <xdr:to>
      <xdr:col>71</xdr:col>
      <xdr:colOff>177800</xdr:colOff>
      <xdr:row>78</xdr:row>
      <xdr:rowOff>21513</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2814300" y="13217319"/>
          <a:ext cx="889000" cy="177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70993</xdr:rowOff>
    </xdr:from>
    <xdr:to>
      <xdr:col>72</xdr:col>
      <xdr:colOff>38100</xdr:colOff>
      <xdr:row>79</xdr:row>
      <xdr:rowOff>1143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4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163720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536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19199</xdr:rowOff>
    </xdr:from>
    <xdr:to>
      <xdr:col>67</xdr:col>
      <xdr:colOff>101600</xdr:colOff>
      <xdr:row>78</xdr:row>
      <xdr:rowOff>120799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392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111926</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485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120404</xdr:rowOff>
    </xdr:from>
    <xdr:to>
      <xdr:col>85</xdr:col>
      <xdr:colOff>177800</xdr:colOff>
      <xdr:row>77</xdr:row>
      <xdr:rowOff>50554</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150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143281</xdr:rowOff>
    </xdr:from>
    <xdr:ext cx="534377"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002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76109</xdr:rowOff>
    </xdr:from>
    <xdr:to>
      <xdr:col>81</xdr:col>
      <xdr:colOff>101600</xdr:colOff>
      <xdr:row>78</xdr:row>
      <xdr:rowOff>6259</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277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22786</xdr:rowOff>
    </xdr:from>
    <xdr:ext cx="534377"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14111" y="13052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115537</xdr:rowOff>
    </xdr:from>
    <xdr:to>
      <xdr:col>76</xdr:col>
      <xdr:colOff>165100</xdr:colOff>
      <xdr:row>78</xdr:row>
      <xdr:rowOff>45687</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317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62214</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25111" y="13092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136319</xdr:rowOff>
    </xdr:from>
    <xdr:to>
      <xdr:col>72</xdr:col>
      <xdr:colOff>38100</xdr:colOff>
      <xdr:row>77</xdr:row>
      <xdr:rowOff>66469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166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82995</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36111" y="12941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142163</xdr:rowOff>
    </xdr:from>
    <xdr:to>
      <xdr:col>67</xdr:col>
      <xdr:colOff>101600</xdr:colOff>
      <xdr:row>78</xdr:row>
      <xdr:rowOff>72313</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343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88840</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47111" y="13119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33176</xdr:rowOff>
    </xdr:from>
    <xdr:to>
      <xdr:col>85</xdr:col>
      <xdr:colOff>126364</xdr:colOff>
      <xdr:row>98</xdr:row>
      <xdr:rowOff>139032</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806576"/>
          <a:ext cx="1269" cy="113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142859</xdr:rowOff>
    </xdr:from>
    <xdr:ext cx="378565"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4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139032</xdr:rowOff>
    </xdr:from>
    <xdr:to>
      <xdr:col>86</xdr:col>
      <xdr:colOff>25400</xdr:colOff>
      <xdr:row>98</xdr:row>
      <xdr:rowOff>139032</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41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151303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8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33176</xdr:rowOff>
    </xdr:from>
    <xdr:to>
      <xdr:col>86</xdr:col>
      <xdr:colOff>25400</xdr:colOff>
      <xdr:row>92</xdr:row>
      <xdr:rowOff>33176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80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134054</xdr:rowOff>
    </xdr:from>
    <xdr:to>
      <xdr:col>85</xdr:col>
      <xdr:colOff>127000</xdr:colOff>
      <xdr:row>96</xdr:row>
      <xdr:rowOff>145593</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6593254"/>
          <a:ext cx="838200" cy="11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48167</xdr:rowOff>
    </xdr:from>
    <xdr:ext cx="599010"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164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25290</xdr:rowOff>
    </xdr:from>
    <xdr:to>
      <xdr:col>85</xdr:col>
      <xdr:colOff>177800</xdr:colOff>
      <xdr:row>95</xdr:row>
      <xdr:rowOff>126890</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31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145593</xdr:rowOff>
    </xdr:from>
    <xdr:to>
      <xdr:col>81</xdr:col>
      <xdr:colOff>50800</xdr:colOff>
      <xdr:row>96</xdr:row>
      <xdr:rowOff>148081</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592300" y="16604793"/>
          <a:ext cx="889000" cy="2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40875</xdr:rowOff>
    </xdr:from>
    <xdr:to>
      <xdr:col>81</xdr:col>
      <xdr:colOff>101600</xdr:colOff>
      <xdr:row>95</xdr:row>
      <xdr:rowOff>142475</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32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159002</xdr:rowOff>
    </xdr:from>
    <xdr:ext cx="599010"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181795" y="16103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148081</xdr:rowOff>
    </xdr:from>
    <xdr:to>
      <xdr:col>76</xdr:col>
      <xdr:colOff>114300</xdr:colOff>
      <xdr:row>97</xdr:row>
      <xdr:rowOff>8035</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607281"/>
          <a:ext cx="889000" cy="31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8575</xdr:rowOff>
    </xdr:from>
    <xdr:to>
      <xdr:col>76</xdr:col>
      <xdr:colOff>165100</xdr:colOff>
      <xdr:row>95</xdr:row>
      <xdr:rowOff>110175</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29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126702</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292795" y="16071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8035</xdr:rowOff>
    </xdr:from>
    <xdr:to>
      <xdr:col>71</xdr:col>
      <xdr:colOff>177800</xdr:colOff>
      <xdr:row>97</xdr:row>
      <xdr:rowOff>21893</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638685"/>
          <a:ext cx="889000" cy="13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59269</xdr:rowOff>
    </xdr:from>
    <xdr:to>
      <xdr:col>72</xdr:col>
      <xdr:colOff>38100</xdr:colOff>
      <xdr:row>95</xdr:row>
      <xdr:rowOff>160869</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34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5946</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03795" y="16122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95017</xdr:rowOff>
    </xdr:from>
    <xdr:to>
      <xdr:col>67</xdr:col>
      <xdr:colOff>101600</xdr:colOff>
      <xdr:row>96</xdr:row>
      <xdr:rowOff>25167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38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41694</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14795" y="16157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83254</xdr:rowOff>
    </xdr:from>
    <xdr:to>
      <xdr:col>85</xdr:col>
      <xdr:colOff>177800</xdr:colOff>
      <xdr:row>97</xdr:row>
      <xdr:rowOff>13404</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54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61681</xdr:rowOff>
    </xdr:from>
    <xdr:ext cx="534377"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520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94793</xdr:rowOff>
    </xdr:from>
    <xdr:to>
      <xdr:col>81</xdr:col>
      <xdr:colOff>101600</xdr:colOff>
      <xdr:row>97</xdr:row>
      <xdr:rowOff>24943</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553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16070</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646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97281</xdr:rowOff>
    </xdr:from>
    <xdr:to>
      <xdr:col>76</xdr:col>
      <xdr:colOff>165100</xdr:colOff>
      <xdr:row>97</xdr:row>
      <xdr:rowOff>27431</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556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18558</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649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128685</xdr:rowOff>
    </xdr:from>
    <xdr:to>
      <xdr:col>72</xdr:col>
      <xdr:colOff>38100</xdr:colOff>
      <xdr:row>97</xdr:row>
      <xdr:rowOff>58835</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587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49962</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680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142543</xdr:rowOff>
    </xdr:from>
    <xdr:to>
      <xdr:col>67</xdr:col>
      <xdr:colOff>101600</xdr:colOff>
      <xdr:row>97</xdr:row>
      <xdr:rowOff>72693</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601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63820</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694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142803</xdr:rowOff>
    </xdr:from>
    <xdr:to>
      <xdr:col>116</xdr:col>
      <xdr:colOff>62864</xdr:colOff>
      <xdr:row>39</xdr:row>
      <xdr:rowOff>98878</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5286303"/>
          <a:ext cx="1269" cy="1499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119215</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805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89480</xdr:rowOff>
    </xdr:from>
    <xdr:ext cx="469744"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506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142803</xdr:rowOff>
    </xdr:from>
    <xdr:to>
      <xdr:col>116</xdr:col>
      <xdr:colOff>152400</xdr:colOff>
      <xdr:row>30</xdr:row>
      <xdr:rowOff>142803</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5286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36665</xdr:rowOff>
    </xdr:from>
    <xdr:ext cx="378565"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55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13788</xdr:rowOff>
    </xdr:from>
    <xdr:to>
      <xdr:col>116</xdr:col>
      <xdr:colOff>114300</xdr:colOff>
      <xdr:row>39</xdr:row>
      <xdr:rowOff>115388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157807</xdr:rowOff>
    </xdr:from>
    <xdr:to>
      <xdr:col>112</xdr:col>
      <xdr:colOff>38100</xdr:colOff>
      <xdr:row>39</xdr:row>
      <xdr:rowOff>87957</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66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104484</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34017" y="6448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98371</xdr:rowOff>
    </xdr:from>
    <xdr:to>
      <xdr:col>107</xdr:col>
      <xdr:colOff>101600</xdr:colOff>
      <xdr:row>39</xdr:row>
      <xdr:rowOff>28521</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6613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45048</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5017" y="6388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21299</xdr:rowOff>
    </xdr:from>
    <xdr:to>
      <xdr:col>102</xdr:col>
      <xdr:colOff>165100</xdr:colOff>
      <xdr:row>39</xdr:row>
      <xdr:rowOff>122899</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670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139426</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6017" y="6483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159113</xdr:rowOff>
    </xdr:from>
    <xdr:to>
      <xdr:col>98</xdr:col>
      <xdr:colOff>38100</xdr:colOff>
      <xdr:row>39</xdr:row>
      <xdr:rowOff>89263</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667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105790</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67017" y="6449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163665</xdr:rowOff>
    </xdr:from>
    <xdr:ext cx="249299"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総務費については、住民一人あたり</a:t>
          </a:r>
          <a:r>
            <a:rPr kumimoji="1" lang="en-US" altLang="ja-JP" sz="1300">
              <a:latin typeface="ＭＳ Ｐゴシック" panose="020B0600070205080204" pitchFamily="50" charset="-128"/>
              <a:ea typeface="ＭＳ Ｐゴシック" panose="020B0600070205080204" pitchFamily="50" charset="-128"/>
            </a:rPr>
            <a:t>191,490</a:t>
          </a:r>
          <a:r>
            <a:rPr kumimoji="1" lang="ja-JP" altLang="en-US" sz="1300">
              <a:latin typeface="ＭＳ Ｐゴシック" panose="020B0600070205080204" pitchFamily="50" charset="-128"/>
              <a:ea typeface="ＭＳ Ｐゴシック" panose="020B0600070205080204" pitchFamily="50" charset="-128"/>
            </a:rPr>
            <a:t>円となっており、退職手当の増等の影響により、前年度と比較すると、</a:t>
          </a:r>
          <a:r>
            <a:rPr kumimoji="1" lang="en-US" altLang="ja-JP" sz="1300">
              <a:latin typeface="ＭＳ Ｐゴシック" panose="020B0600070205080204" pitchFamily="50" charset="-128"/>
              <a:ea typeface="ＭＳ Ｐゴシック" panose="020B0600070205080204" pitchFamily="50" charset="-128"/>
            </a:rPr>
            <a:t>30,056</a:t>
          </a:r>
          <a:r>
            <a:rPr kumimoji="1" lang="ja-JP" altLang="en-US" sz="1300">
              <a:latin typeface="ＭＳ Ｐゴシック" panose="020B0600070205080204" pitchFamily="50" charset="-128"/>
              <a:ea typeface="ＭＳ Ｐゴシック" panose="020B0600070205080204" pitchFamily="50" charset="-128"/>
            </a:rPr>
            <a:t>円の増となっている。</a:t>
          </a:r>
        </a:p>
        <a:p>
          <a:r>
            <a:rPr kumimoji="1" lang="ja-JP" altLang="en-US" sz="1300">
              <a:latin typeface="ＭＳ Ｐゴシック" panose="020B0600070205080204" pitchFamily="50" charset="-128"/>
              <a:ea typeface="ＭＳ Ｐゴシック" panose="020B0600070205080204" pitchFamily="50" charset="-128"/>
            </a:rPr>
            <a:t>また、土木費においても、住民一人あたり</a:t>
          </a:r>
          <a:r>
            <a:rPr kumimoji="1" lang="en-US" altLang="ja-JP" sz="1300">
              <a:latin typeface="ＭＳ Ｐゴシック" panose="020B0600070205080204" pitchFamily="50" charset="-128"/>
              <a:ea typeface="ＭＳ Ｐゴシック" panose="020B0600070205080204" pitchFamily="50" charset="-128"/>
            </a:rPr>
            <a:t>66,117</a:t>
          </a:r>
          <a:r>
            <a:rPr kumimoji="1" lang="ja-JP" altLang="en-US" sz="1300">
              <a:latin typeface="ＭＳ Ｐゴシック" panose="020B0600070205080204" pitchFamily="50" charset="-128"/>
              <a:ea typeface="ＭＳ Ｐゴシック" panose="020B0600070205080204" pitchFamily="50" charset="-128"/>
            </a:rPr>
            <a:t>円となっており、下水道事業会計補助等の増の影響により、前年度と比較すると、</a:t>
          </a:r>
          <a:r>
            <a:rPr kumimoji="1" lang="en-US" altLang="ja-JP" sz="1300">
              <a:latin typeface="ＭＳ Ｐゴシック" panose="020B0600070205080204" pitchFamily="50" charset="-128"/>
              <a:ea typeface="ＭＳ Ｐゴシック" panose="020B0600070205080204" pitchFamily="50" charset="-128"/>
            </a:rPr>
            <a:t>22,755</a:t>
          </a:r>
          <a:r>
            <a:rPr kumimoji="1" lang="ja-JP" altLang="en-US" sz="1300">
              <a:latin typeface="ＭＳ Ｐゴシック" panose="020B0600070205080204" pitchFamily="50" charset="-128"/>
              <a:ea typeface="ＭＳ Ｐゴシック" panose="020B0600070205080204" pitchFamily="50" charset="-128"/>
            </a:rPr>
            <a:t>円の増となっているものの、</a:t>
          </a:r>
        </a:p>
        <a:p>
          <a:r>
            <a:rPr kumimoji="1" lang="ja-JP" altLang="en-US" sz="1300">
              <a:latin typeface="ＭＳ Ｐゴシック" panose="020B0600070205080204" pitchFamily="50" charset="-128"/>
              <a:ea typeface="ＭＳ Ｐゴシック" panose="020B0600070205080204" pitchFamily="50" charset="-128"/>
            </a:rPr>
            <a:t>教育費については、住民一人あたり</a:t>
          </a:r>
          <a:r>
            <a:rPr kumimoji="1" lang="en-US" altLang="ja-JP" sz="1300">
              <a:latin typeface="ＭＳ Ｐゴシック" panose="020B0600070205080204" pitchFamily="50" charset="-128"/>
              <a:ea typeface="ＭＳ Ｐゴシック" panose="020B0600070205080204" pitchFamily="50" charset="-128"/>
            </a:rPr>
            <a:t>63,</a:t>
          </a:r>
          <a:r>
            <a:rPr kumimoji="1" lang="en-US" altLang="ja-JP" sz="1300" baseline="0">
              <a:latin typeface="ＭＳ Ｐゴシック" panose="020B0600070205080204" pitchFamily="50" charset="-128"/>
              <a:ea typeface="ＭＳ Ｐゴシック" panose="020B0600070205080204" pitchFamily="50" charset="-128"/>
            </a:rPr>
            <a:t>317</a:t>
          </a:r>
          <a:r>
            <a:rPr kumimoji="1" lang="ja-JP" altLang="en-US" sz="1300">
              <a:latin typeface="ＭＳ Ｐゴシック" panose="020B0600070205080204" pitchFamily="50" charset="-128"/>
              <a:ea typeface="ＭＳ Ｐゴシック" panose="020B0600070205080204" pitchFamily="50" charset="-128"/>
            </a:rPr>
            <a:t>円となっており、令和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年度に竣工した中学校校舎改築事業に伴う減等の影響により、前年度と比較すると、</a:t>
          </a:r>
          <a:r>
            <a:rPr kumimoji="1" lang="en-US" altLang="ja-JP" sz="1300">
              <a:latin typeface="ＭＳ Ｐゴシック" panose="020B0600070205080204" pitchFamily="50" charset="-128"/>
              <a:ea typeface="ＭＳ Ｐゴシック" panose="020B0600070205080204" pitchFamily="50" charset="-128"/>
            </a:rPr>
            <a:t>122,992</a:t>
          </a:r>
          <a:r>
            <a:rPr kumimoji="1" lang="ja-JP" altLang="en-US" sz="1300">
              <a:latin typeface="ＭＳ Ｐゴシック" panose="020B0600070205080204" pitchFamily="50" charset="-128"/>
              <a:ea typeface="ＭＳ Ｐゴシック" panose="020B0600070205080204" pitchFamily="50" charset="-128"/>
            </a:rPr>
            <a:t>円の減となっている。</a:t>
          </a:r>
        </a:p>
        <a:p>
          <a:r>
            <a:rPr kumimoji="1" lang="ja-JP" altLang="en-US" sz="1300">
              <a:latin typeface="ＭＳ Ｐゴシック" panose="020B0600070205080204" pitchFamily="50" charset="-128"/>
              <a:ea typeface="ＭＳ Ｐゴシック" panose="020B0600070205080204" pitchFamily="50" charset="-128"/>
            </a:rPr>
            <a:t>上記の影響により、歳出決算総額は、住民一人当たり</a:t>
          </a:r>
          <a:r>
            <a:rPr kumimoji="1" lang="en-US" altLang="ja-JP" sz="1300">
              <a:latin typeface="ＭＳ Ｐゴシック" panose="020B0600070205080204" pitchFamily="50" charset="-128"/>
              <a:ea typeface="ＭＳ Ｐゴシック" panose="020B0600070205080204" pitchFamily="50" charset="-128"/>
            </a:rPr>
            <a:t>938,200</a:t>
          </a:r>
          <a:r>
            <a:rPr kumimoji="1" lang="ja-JP" altLang="en-US" sz="1300">
              <a:latin typeface="ＭＳ Ｐゴシック" panose="020B0600070205080204" pitchFamily="50" charset="-128"/>
              <a:ea typeface="ＭＳ Ｐゴシック" panose="020B0600070205080204" pitchFamily="50" charset="-128"/>
            </a:rPr>
            <a:t>円となっており、前年度と比較すると</a:t>
          </a:r>
          <a:r>
            <a:rPr kumimoji="1" lang="en-US" altLang="ja-JP" sz="1300">
              <a:latin typeface="ＭＳ Ｐゴシック" panose="020B0600070205080204" pitchFamily="50" charset="-128"/>
              <a:ea typeface="ＭＳ Ｐゴシック" panose="020B0600070205080204" pitchFamily="50" charset="-128"/>
            </a:rPr>
            <a:t>323</a:t>
          </a:r>
          <a:r>
            <a:rPr kumimoji="1" lang="ja-JP" altLang="en-US" sz="1300">
              <a:latin typeface="ＭＳ Ｐゴシック" panose="020B0600070205080204" pitchFamily="50" charset="-128"/>
              <a:ea typeface="ＭＳ Ｐゴシック" panose="020B0600070205080204" pitchFamily="50" charset="-128"/>
            </a:rPr>
            <a:t>円の減になった。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熊本県多良木町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財政調整基金残高は、適切な財源の確保と歳出の精査により取崩しを回避しており、令和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年度は前年度と比較すると微増となった。</a:t>
          </a:r>
        </a:p>
        <a:p>
          <a:r>
            <a:rPr kumimoji="1" lang="ja-JP" altLang="en-US" sz="1400">
              <a:latin typeface="ＭＳ ゴシック" pitchFamily="49" charset="-128"/>
              <a:ea typeface="ＭＳ ゴシック" pitchFamily="49" charset="-128"/>
            </a:rPr>
            <a:t>　また、実質収支については、中学校校舎改築事業完了に伴う影響により減となっている。</a:t>
          </a:r>
        </a:p>
        <a:p>
          <a:r>
            <a:rPr kumimoji="1" lang="ja-JP" altLang="en-US" sz="1400">
              <a:latin typeface="ＭＳ ゴシック" pitchFamily="49" charset="-128"/>
              <a:ea typeface="ＭＳ ゴシック" pitchFamily="49" charset="-128"/>
            </a:rPr>
            <a:t>　今後も、事務事業の見直しなど歳出の合理化等を図り、健全な行財政運営に努めていく。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熊本県多良木町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各会計において、財源の確保や経費削減努力、独立採算の原則に基づいた事務の効率化、料金の適正化により、一般会計、特別会計共に実質収支について黒字を示しており、公営企業（法適用）である上水道事業会計及び下水道事業会計についても黒字を示しているため、実質赤字比率、連結実質赤字比率共に赤字は存在していない。</a:t>
          </a:r>
        </a:p>
        <a:p>
          <a:r>
            <a:rPr kumimoji="1" lang="ja-JP" altLang="en-US" sz="1400">
              <a:latin typeface="ＭＳ ゴシック" pitchFamily="49" charset="-128"/>
              <a:ea typeface="ＭＳ ゴシック" pitchFamily="49" charset="-128"/>
            </a:rPr>
            <a:t>　今後も経常経費の削減や、上下水道事業及び下水道事業においては適正な使用料の確保を図り、特別会計については一般会計からの繰出金を必要最小限に留めるなど、相互に調整を行っていく。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熊本県多良木町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元利償還金については、令和元年度～令和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年度に実施した防災行政無線デジタル化整備事業等の大型事業により、近年は増加傾向にある。</a:t>
          </a:r>
        </a:p>
        <a:p>
          <a:r>
            <a:rPr kumimoji="1" lang="ja-JP" altLang="en-US" sz="1400">
              <a:latin typeface="ＭＳ ゴシック" pitchFamily="49" charset="-128"/>
              <a:ea typeface="ＭＳ ゴシック" pitchFamily="49" charset="-128"/>
            </a:rPr>
            <a:t>　中学校改築事業等の償還開始や令和６年度に実施した庁舎非常用電源設備整備事業等により、今後も元利償還金の増が見込まれている。</a:t>
          </a:r>
        </a:p>
        <a:p>
          <a:r>
            <a:rPr kumimoji="1" lang="ja-JP" altLang="en-US" sz="1400">
              <a:latin typeface="ＭＳ ゴシック" pitchFamily="49" charset="-128"/>
              <a:ea typeface="ＭＳ ゴシック" pitchFamily="49" charset="-128"/>
            </a:rPr>
            <a:t>　また、組合等が起こした地方債の元利償還金に対する負担金等については、公立多良木病院や上球磨消防組合等への負担金により増となっている。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満期一括償還地方債の借入実績なし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熊本県多良木町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組合負担等見込額については、球磨郡公立多良木病院企業団及び人吉球磨広域行政組合分の増により、増額となった。</a:t>
          </a:r>
        </a:p>
        <a:p>
          <a:r>
            <a:rPr kumimoji="1" lang="ja-JP" altLang="en-US" sz="1400">
              <a:latin typeface="ＭＳ ゴシック" pitchFamily="49" charset="-128"/>
              <a:ea typeface="ＭＳ ゴシック" pitchFamily="49" charset="-128"/>
            </a:rPr>
            <a:t>　しかし、公営企業債等繰入見込額については、下水道事業債の残高の減により減額になった。</a:t>
          </a:r>
        </a:p>
        <a:p>
          <a:r>
            <a:rPr kumimoji="1" lang="ja-JP" altLang="en-US" sz="1400">
              <a:latin typeface="ＭＳ ゴシック" pitchFamily="49" charset="-128"/>
              <a:ea typeface="ＭＳ ゴシック" pitchFamily="49" charset="-128"/>
            </a:rPr>
            <a:t>　また、地方債の現在高についても、昨年度と同様に借入金額よりも償還金額のほうが大きく一時的に</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に減額となっている。</a:t>
          </a:r>
        </a:p>
        <a:p>
          <a:r>
            <a:rPr kumimoji="1" lang="ja-JP" altLang="en-US" sz="1400">
              <a:latin typeface="ＭＳ ゴシック" pitchFamily="49" charset="-128"/>
              <a:ea typeface="ＭＳ ゴシック" pitchFamily="49" charset="-128"/>
            </a:rPr>
            <a:t>　さらに、充当可能基金についても、公共施設整備基金やふるさとづくり納税寄附基金、減債基金等が増となったため将来負担比率が減少した。</a:t>
          </a:r>
        </a:p>
        <a:p>
          <a:r>
            <a:rPr kumimoji="1" lang="ja-JP" altLang="en-US" sz="1400">
              <a:latin typeface="ＭＳ ゴシック" pitchFamily="49" charset="-128"/>
              <a:ea typeface="ＭＳ ゴシック" pitchFamily="49" charset="-128"/>
            </a:rPr>
            <a:t>　今後も、庁舎非常用電源設備整備事業等の大型事業により、地方債現在高が増加することが見込まれるため、計画的な起債の発行、必要に応じた適切な基金の積み増し等により、低い水準で比率が推移していくよう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熊本県多良木町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財政調整基金については、運用収入（利子）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百万円の積み立て及び普通交付税臨時財政対策債償還費による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多良木町公共施設整備基金については、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町づくり推進事業基金については、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多良木町ふるさとづくり納税寄附基金については、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百万円の取り崩しを行った。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多良木町森林環境譲与税基金については、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基金全体としては、多良木町公共施設整備基金、多良木町ふるさとづくり納税寄附基金及び財政調整基金等の積み立てにより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386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町営住宅建設事業等の大型事業や公共施設の老朽化に伴う維持補修により、多額の費用が見込まれるため、健全な行財政運営に努める。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・町づくり推進事業基金：町づくり推進事業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・多良木町ふるさとづくり納税寄附基金：高齢者や障がい者の生活支援等の地域ボランティア活動及び住民自治活動の維持に関する事業、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子どもたちの健全な育成に関する事業、町民の文化・スポーツ活動の推進に関する事業、歴史・伝統文化の伝承及び保全に関する事業、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森林保全に関する事業、水源かんよう林の取得・保全に関する事業、その他まちづくりに質する事業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・多良木町公共施設整備基金：公用若しくは公共用に供する施設の整備に要する経費及び既設の公共施設の整備に要する経費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・多良木町森林環境譲与税基金：多良木町における、間伐や人材育成、担い手の確保、木材利用の促進や普及啓発等の森林整備及びその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促進に要する経費</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多良木町公共施設整備基金については、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町づくり推進事業基金については、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多良木町ふるさとづくり納税寄附基金については、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百万円の取り崩しを行った。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多良木町森林環境譲与税基金については、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町営住宅建設事業等の大型事業や公共施設の老朽化に伴う、維持補修費等に多額の費用が見込まれるため、健全な行財政運営に努める。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財政調整基金の増加の理由は、運用収入（利子）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百万円の積み立て及び普通交付税臨時財政対策債償還費による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百万円の積み立てによるものであり、取り崩しはなかった。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積み立てについては、決算状況を踏まえて可能な範囲内での積立てを行う。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減債基金の増加の理由は、運用収入（利子）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百万円の積み立てによるものであり、取り崩しはなかった。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地方債現在高の推移を踏まえ、計画的に基金残高の管理を行う。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D9E06CA-68E7-4760-9F6A-1F384228A9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8DABEB2-18D2-4B30-B0C9-429605CCE8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F5346565-4E46-4323-B6B7-C0571DA554F0}"/>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594DC158-BC9F-4C65-8EA6-FA61C26F6624}"/>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979DB59D-59C8-4170-971E-73EEB18D12CB}"/>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081A82B5-820F-427E-8159-60A2AE52A0FD}"/>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438E6172-7F1F-48FD-BC6D-3696E4A86156}"/>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1C6194E8-4A38-46D8-8429-76B3ADC03559}"/>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9FA26013-9F93-4FE4-AFA5-5F1312664B4E}"/>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404DD8A7-9CBA-4404-B37F-C755810D9D26}"/>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60C2E44B-F21A-4E59-AA8A-60E0AFE4B235}"/>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C48EB2DA-CEA5-44B8-9E03-1F75A402A0FA}"/>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熊本県多良木町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A15FF0D9-DBA6-417E-B516-300C44C2451E}"/>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87E80219-8CFE-4541-9C35-FEBA6FB6BEB7}"/>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CDFCF922-71E5-4BBE-A7E1-B66B9E242D4E}"/>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38CB92D4-2563-4920-A829-B3B5FFC92897}"/>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F816728D-341E-40EC-A5CB-5716A41A21B6}"/>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3F6954CF-CA6F-410A-9952-C158635605C7}"/>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8,321
8,259
165.86
8,342,487
7,806,756
469,765
4,271,844
6,107,513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D90967F5-0955-4D8C-AA13-3EEB13FF28B4}"/>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0A8B4204-FAB2-40C1-80E5-A69C0403F76E}"/>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BA2DC543-ADD5-444C-98EF-1475A9A12F76}"/>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F2F72EF6-553A-475A-90F3-A4FCBBA1A10C}"/>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E974DA3E-837E-4D6B-8FDB-A0F286F89B7E}"/>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E35D6ACF-9F14-4F1E-BA7B-2CF8C6F93620}"/>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35BC31AA-A3E0-4A17-810A-6D46908832E9}"/>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915677DC-5F72-44A7-A53D-A2BB87E73D08}"/>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7FDCFA3A-C05F-4699-9B2F-541461C8983E}"/>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2C6AD631-E793-4B92-97E2-F0639C76E0E1}"/>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2A1118A9-2319-42B0-900B-6F5B19281745}"/>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C7631F8A-0E90-4741-AB40-7B926BDB310D}"/>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772BC23D-83C4-490B-9352-99AE00CA3F77}"/>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B4D10390-367D-4F71-987F-DF85F7736EEF}"/>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4F43CF11-1F34-4EF6-BAB5-D33815CA8EBA}"/>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FBA1D1ED-6B13-4873-901E-BD59B976BBA2}"/>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8AC746A9-70C4-49D6-8201-79103BE44093}"/>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EE7AB752-306B-4E50-A5A5-B735324277E7}"/>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F18B158D-819D-4F41-AB3F-330899DA4D26}"/>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3CDA38D4-1158-4676-BC1E-0859A7FC7C01}"/>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8E51ABFD-F5B7-4508-8BED-A7EDE9C0CD35}"/>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1ADC534F-7DF4-4A89-B861-234209C75F13}"/>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DEBA97B8-F55E-4AD8-A683-33E1BC0A3B5A}"/>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AE4FAC66-A4BB-4FB9-8AA6-186A5489F3B1}"/>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E996618A-3A79-47BD-A626-AA4B367FD1F0}"/>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27BECEB0-0BD8-4DA0-8C35-624477183FFB}"/>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C6FE0B27-5473-4198-BAFF-03D4A61FA668}"/>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6F9ED479-B360-4C59-B08D-8723185CD05E}"/>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988BF232-B00B-4621-9B08-8A3489AA1469}"/>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BAF7E1FC-1342-4B7B-96E7-4CD32001CC99}"/>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837A6BBA-AF9C-4807-87D8-67B95AC36D94}"/>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A86E29F9-C62E-4654-84D6-19AD3A828CE1}"/>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FE77AF0C-0252-4354-B8FC-3EA1F9A30936}"/>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C0F21BEE-3F72-444B-94BB-F1E31FFB4B2E}"/>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97FBED4B-CAF5-4846-BB03-A4DBB1E6A32E}"/>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有形固定資産減価償却率は類似団体内平均値は下回るが、全国・県平均（</a:t>
          </a:r>
          <a:r>
            <a:rPr kumimoji="1" lang="en-US" altLang="ja-JP" sz="1100">
              <a:latin typeface="ＭＳ Ｐゴシック" panose="020B0600070205080204" pitchFamily="50" charset="-128"/>
              <a:ea typeface="ＭＳ Ｐゴシック" panose="020B0600070205080204" pitchFamily="50" charset="-128"/>
            </a:rPr>
            <a:t>62.1</a:t>
          </a:r>
          <a:r>
            <a:rPr kumimoji="1" lang="ja-JP" altLang="en-US" sz="1100">
              <a:latin typeface="ＭＳ Ｐゴシック" panose="020B0600070205080204" pitchFamily="50" charset="-128"/>
              <a:ea typeface="ＭＳ Ｐゴシック" panose="020B0600070205080204" pitchFamily="50" charset="-128"/>
            </a:rPr>
            <a:t>％）を上回る水準にある。令和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中、多良木中学校関連の建物取得（調査判明増）により新しい資産が増加した一方、旧槻木診療所等の老朽化が進んだ施設の除却も進んでおり、新旧資産の入れ替わりが償却率の変動に影響している。今後も公共施設等総合管理計画や個別施設計画に基づいた施設マネジメントを適切に実行し、既存施設の老朽化対策に積極的に取り組んでいく必要がある。</a:t>
          </a: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E569261F-7502-4DAE-89DA-D0E9E8129B72}"/>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C2900443-4A6D-4924-BC24-B211E6185DED}"/>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7" name="テキスト ボックス 56">
          <a:extLst>
            <a:ext uri="{FF2B5EF4-FFF2-40B4-BE49-F238E27FC236}">
              <a16:creationId xmlns:a16="http://schemas.microsoft.com/office/drawing/2014/main" id="{537F4705-68CF-4164-959D-3DC3A026FA4C}"/>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8" name="直線コネクタ 57">
          <a:extLst>
            <a:ext uri="{FF2B5EF4-FFF2-40B4-BE49-F238E27FC236}">
              <a16:creationId xmlns:a16="http://schemas.microsoft.com/office/drawing/2014/main" id="{F52FC45F-2503-4ADF-B7D2-1AC7C9E2E1CD}"/>
            </a:ext>
          </a:extLst>
        </xdr:cNvPr>
        <xdr:cNvCxnSpPr/>
      </xdr:nvCxnSpPr>
      <xdr:spPr>
        <a:xfrm>
          <a:off x="1158875" y="651464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108946</xdr:rowOff>
    </xdr:from>
    <xdr:ext cx="410689" cy="225703"/>
    <xdr:sp macro="" textlink="">
      <xdr:nvSpPr>
        <xdr:cNvPr id="59" name="テキスト ボックス 58">
          <a:extLst>
            <a:ext uri="{FF2B5EF4-FFF2-40B4-BE49-F238E27FC236}">
              <a16:creationId xmlns:a16="http://schemas.microsoft.com/office/drawing/2014/main" id="{B00361EB-69CE-4308-8713-DC8C84366F74}"/>
            </a:ext>
          </a:extLst>
        </xdr:cNvPr>
        <xdr:cNvSpPr txBox="1"/>
      </xdr:nvSpPr>
      <xdr:spPr>
        <a:xfrm>
          <a:off x="741836" y="643037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0" name="直線コネクタ 59">
          <a:extLst>
            <a:ext uri="{FF2B5EF4-FFF2-40B4-BE49-F238E27FC236}">
              <a16:creationId xmlns:a16="http://schemas.microsoft.com/office/drawing/2014/main" id="{24A2DF17-87F6-4B57-BF61-6573110A952E}"/>
            </a:ext>
          </a:extLst>
        </xdr:cNvPr>
        <xdr:cNvCxnSpPr/>
      </xdr:nvCxnSpPr>
      <xdr:spPr>
        <a:xfrm>
          <a:off x="1158875" y="623161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1" name="テキスト ボックス 60">
          <a:extLst>
            <a:ext uri="{FF2B5EF4-FFF2-40B4-BE49-F238E27FC236}">
              <a16:creationId xmlns:a16="http://schemas.microsoft.com/office/drawing/2014/main" id="{1BD2A5A9-FAA6-43C7-824F-D9E77DD59300}"/>
            </a:ext>
          </a:extLst>
        </xdr:cNvPr>
        <xdr:cNvSpPr txBox="1"/>
      </xdr:nvSpPr>
      <xdr:spPr>
        <a:xfrm>
          <a:off x="789956" y="614099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2" name="直線コネクタ 61">
          <a:extLst>
            <a:ext uri="{FF2B5EF4-FFF2-40B4-BE49-F238E27FC236}">
              <a16:creationId xmlns:a16="http://schemas.microsoft.com/office/drawing/2014/main" id="{D9BEF947-6AB9-4053-A5F1-3C15DA8843B1}"/>
            </a:ext>
          </a:extLst>
        </xdr:cNvPr>
        <xdr:cNvCxnSpPr/>
      </xdr:nvCxnSpPr>
      <xdr:spPr>
        <a:xfrm>
          <a:off x="1158875" y="5942239"/>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3" name="テキスト ボックス 62">
          <a:extLst>
            <a:ext uri="{FF2B5EF4-FFF2-40B4-BE49-F238E27FC236}">
              <a16:creationId xmlns:a16="http://schemas.microsoft.com/office/drawing/2014/main" id="{EFCA9261-8A41-4C1D-B0F1-FE4DFE55A169}"/>
            </a:ext>
          </a:extLst>
        </xdr:cNvPr>
        <xdr:cNvSpPr txBox="1"/>
      </xdr:nvSpPr>
      <xdr:spPr>
        <a:xfrm>
          <a:off x="789956" y="58484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4" name="直線コネクタ 63">
          <a:extLst>
            <a:ext uri="{FF2B5EF4-FFF2-40B4-BE49-F238E27FC236}">
              <a16:creationId xmlns:a16="http://schemas.microsoft.com/office/drawing/2014/main" id="{D1F2FD9E-7677-415D-9283-296AA3C9CD73}"/>
            </a:ext>
          </a:extLst>
        </xdr:cNvPr>
        <xdr:cNvCxnSpPr/>
      </xdr:nvCxnSpPr>
      <xdr:spPr>
        <a:xfrm>
          <a:off x="1158875" y="5649686"/>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5" name="テキスト ボックス 64">
          <a:extLst>
            <a:ext uri="{FF2B5EF4-FFF2-40B4-BE49-F238E27FC236}">
              <a16:creationId xmlns:a16="http://schemas.microsoft.com/office/drawing/2014/main" id="{C08708A6-28C7-48F1-BF1B-A9B01F7B5350}"/>
            </a:ext>
          </a:extLst>
        </xdr:cNvPr>
        <xdr:cNvSpPr txBox="1"/>
      </xdr:nvSpPr>
      <xdr:spPr>
        <a:xfrm>
          <a:off x="789956" y="55558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6" name="直線コネクタ 65">
          <a:extLst>
            <a:ext uri="{FF2B5EF4-FFF2-40B4-BE49-F238E27FC236}">
              <a16:creationId xmlns:a16="http://schemas.microsoft.com/office/drawing/2014/main" id="{305634F7-FBF7-4A46-A82B-1240AECF34AA}"/>
            </a:ext>
          </a:extLst>
        </xdr:cNvPr>
        <xdr:cNvCxnSpPr/>
      </xdr:nvCxnSpPr>
      <xdr:spPr>
        <a:xfrm>
          <a:off x="1158875" y="535078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7" name="テキスト ボックス 66">
          <a:extLst>
            <a:ext uri="{FF2B5EF4-FFF2-40B4-BE49-F238E27FC236}">
              <a16:creationId xmlns:a16="http://schemas.microsoft.com/office/drawing/2014/main" id="{00DB8604-88A6-4B6F-842F-282DE7A20373}"/>
            </a:ext>
          </a:extLst>
        </xdr:cNvPr>
        <xdr:cNvSpPr txBox="1"/>
      </xdr:nvSpPr>
      <xdr:spPr>
        <a:xfrm>
          <a:off x="789956" y="5266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8" name="直線コネクタ 67">
          <a:extLst>
            <a:ext uri="{FF2B5EF4-FFF2-40B4-BE49-F238E27FC236}">
              <a16:creationId xmlns:a16="http://schemas.microsoft.com/office/drawing/2014/main" id="{C02C0D56-B408-4B2E-AD31-9363F4B25EB8}"/>
            </a:ext>
          </a:extLst>
        </xdr:cNvPr>
        <xdr:cNvCxnSpPr/>
      </xdr:nvCxnSpPr>
      <xdr:spPr>
        <a:xfrm>
          <a:off x="1158875" y="505822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9" name="テキスト ボックス 68">
          <a:extLst>
            <a:ext uri="{FF2B5EF4-FFF2-40B4-BE49-F238E27FC236}">
              <a16:creationId xmlns:a16="http://schemas.microsoft.com/office/drawing/2014/main" id="{50F890B6-3061-4F7F-A85A-D5A4060019D5}"/>
            </a:ext>
          </a:extLst>
        </xdr:cNvPr>
        <xdr:cNvSpPr txBox="1"/>
      </xdr:nvSpPr>
      <xdr:spPr>
        <a:xfrm>
          <a:off x="789956" y="49739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8A5042A5-D69F-4245-8041-E9ACCF2346A3}"/>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7A6E90E4-613B-4124-BC69-8A705171CDC9}"/>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170E3B6D-5669-4CC2-BBC1-186A4F90ECCB}"/>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75383</xdr:rowOff>
    </xdr:from>
    <xdr:to>
      <xdr:col>23</xdr:col>
      <xdr:colOff>85090</xdr:colOff>
      <xdr:row>34</xdr:row>
      <xdr:rowOff>14605</xdr:rowOff>
    </xdr:to>
    <xdr:cxnSp macro="">
      <xdr:nvCxnSpPr>
        <xdr:cNvPr id="73" name="直線コネクタ 72">
          <a:extLst>
            <a:ext uri="{FF2B5EF4-FFF2-40B4-BE49-F238E27FC236}">
              <a16:creationId xmlns:a16="http://schemas.microsoft.com/office/drawing/2014/main" id="{B6E52B57-7042-457D-A89F-7DF37482BEDD}"/>
            </a:ext>
          </a:extLst>
        </xdr:cNvPr>
        <xdr:cNvCxnSpPr/>
      </xdr:nvCxnSpPr>
      <xdr:spPr>
        <a:xfrm flipV="1">
          <a:off x="4306570" y="5104583"/>
          <a:ext cx="1270" cy="1231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18432</xdr:rowOff>
    </xdr:from>
    <xdr:ext cx="405111" cy="259045"/>
    <xdr:sp macro="" textlink="">
      <xdr:nvSpPr>
        <xdr:cNvPr id="74" name="有形固定資産減価償却率最小値テキスト">
          <a:extLst>
            <a:ext uri="{FF2B5EF4-FFF2-40B4-BE49-F238E27FC236}">
              <a16:creationId xmlns:a16="http://schemas.microsoft.com/office/drawing/2014/main" id="{28CD75A4-BE77-473A-BCA0-6BD07BEC9E22}"/>
            </a:ext>
          </a:extLst>
        </xdr:cNvPr>
        <xdr:cNvSpPr txBox="1"/>
      </xdr:nvSpPr>
      <xdr:spPr>
        <a:xfrm>
          <a:off x="4359275" y="6343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14605</xdr:rowOff>
    </xdr:from>
    <xdr:to>
      <xdr:col>23</xdr:col>
      <xdr:colOff>174625</xdr:colOff>
      <xdr:row>34</xdr:row>
      <xdr:rowOff>14605</xdr:rowOff>
    </xdr:to>
    <xdr:cxnSp macro="">
      <xdr:nvCxnSpPr>
        <xdr:cNvPr id="75" name="直線コネクタ 74">
          <a:extLst>
            <a:ext uri="{FF2B5EF4-FFF2-40B4-BE49-F238E27FC236}">
              <a16:creationId xmlns:a16="http://schemas.microsoft.com/office/drawing/2014/main" id="{7E49DE63-1EF2-49AE-B80C-059F51FAEFB7}"/>
            </a:ext>
          </a:extLst>
        </xdr:cNvPr>
        <xdr:cNvCxnSpPr/>
      </xdr:nvCxnSpPr>
      <xdr:spPr>
        <a:xfrm>
          <a:off x="4216400" y="6336030"/>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22060</xdr:rowOff>
    </xdr:from>
    <xdr:ext cx="405111" cy="259045"/>
    <xdr:sp macro="" textlink="">
      <xdr:nvSpPr>
        <xdr:cNvPr id="76" name="有形固定資産減価償却率最大値テキスト">
          <a:extLst>
            <a:ext uri="{FF2B5EF4-FFF2-40B4-BE49-F238E27FC236}">
              <a16:creationId xmlns:a16="http://schemas.microsoft.com/office/drawing/2014/main" id="{B744454A-3FF9-43C0-B3CD-9B126EA66B5B}"/>
            </a:ext>
          </a:extLst>
        </xdr:cNvPr>
        <xdr:cNvSpPr txBox="1"/>
      </xdr:nvSpPr>
      <xdr:spPr>
        <a:xfrm>
          <a:off x="4359275" y="4889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75383</xdr:rowOff>
    </xdr:from>
    <xdr:to>
      <xdr:col>23</xdr:col>
      <xdr:colOff>174625</xdr:colOff>
      <xdr:row>26</xdr:row>
      <xdr:rowOff>75383</xdr:rowOff>
    </xdr:to>
    <xdr:cxnSp macro="">
      <xdr:nvCxnSpPr>
        <xdr:cNvPr id="77" name="直線コネクタ 76">
          <a:extLst>
            <a:ext uri="{FF2B5EF4-FFF2-40B4-BE49-F238E27FC236}">
              <a16:creationId xmlns:a16="http://schemas.microsoft.com/office/drawing/2014/main" id="{0D7FB9E6-856A-4B8C-813D-31BED1680459}"/>
            </a:ext>
          </a:extLst>
        </xdr:cNvPr>
        <xdr:cNvCxnSpPr/>
      </xdr:nvCxnSpPr>
      <xdr:spPr>
        <a:xfrm>
          <a:off x="4216400" y="5104583"/>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9905</xdr:rowOff>
    </xdr:from>
    <xdr:ext cx="405111" cy="259045"/>
    <xdr:sp macro="" textlink="">
      <xdr:nvSpPr>
        <xdr:cNvPr id="78" name="有形固定資産減価償却率平均値テキスト">
          <a:extLst>
            <a:ext uri="{FF2B5EF4-FFF2-40B4-BE49-F238E27FC236}">
              <a16:creationId xmlns:a16="http://schemas.microsoft.com/office/drawing/2014/main" id="{7B4BD3A2-486D-4340-B920-54F520722BFC}"/>
            </a:ext>
          </a:extLst>
        </xdr:cNvPr>
        <xdr:cNvSpPr txBox="1"/>
      </xdr:nvSpPr>
      <xdr:spPr>
        <a:xfrm>
          <a:off x="4359275" y="55217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31478</xdr:rowOff>
    </xdr:from>
    <xdr:to>
      <xdr:col>23</xdr:col>
      <xdr:colOff>136525</xdr:colOff>
      <xdr:row>29</xdr:row>
      <xdr:rowOff>133078</xdr:rowOff>
    </xdr:to>
    <xdr:sp macro="" textlink="">
      <xdr:nvSpPr>
        <xdr:cNvPr id="79" name="フローチャート: 判断 78">
          <a:extLst>
            <a:ext uri="{FF2B5EF4-FFF2-40B4-BE49-F238E27FC236}">
              <a16:creationId xmlns:a16="http://schemas.microsoft.com/office/drawing/2014/main" id="{A397994B-E369-4A1A-A736-8F8165A6BC55}"/>
            </a:ext>
          </a:extLst>
        </xdr:cNvPr>
        <xdr:cNvSpPr/>
      </xdr:nvSpPr>
      <xdr:spPr>
        <a:xfrm>
          <a:off x="4254500" y="554327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169001</xdr:rowOff>
    </xdr:from>
    <xdr:to>
      <xdr:col>19</xdr:col>
      <xdr:colOff>187325</xdr:colOff>
      <xdr:row>29</xdr:row>
      <xdr:rowOff>99151</xdr:rowOff>
    </xdr:to>
    <xdr:sp macro="" textlink="">
      <xdr:nvSpPr>
        <xdr:cNvPr id="80" name="フローチャート: 判断 79">
          <a:extLst>
            <a:ext uri="{FF2B5EF4-FFF2-40B4-BE49-F238E27FC236}">
              <a16:creationId xmlns:a16="http://schemas.microsoft.com/office/drawing/2014/main" id="{63366B6C-52F4-4342-8C85-4C55B511C582}"/>
            </a:ext>
          </a:extLst>
        </xdr:cNvPr>
        <xdr:cNvSpPr/>
      </xdr:nvSpPr>
      <xdr:spPr>
        <a:xfrm>
          <a:off x="3616325" y="551252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153579</xdr:rowOff>
    </xdr:from>
    <xdr:to>
      <xdr:col>15</xdr:col>
      <xdr:colOff>187325</xdr:colOff>
      <xdr:row>29</xdr:row>
      <xdr:rowOff>83729</xdr:rowOff>
    </xdr:to>
    <xdr:sp macro="" textlink="">
      <xdr:nvSpPr>
        <xdr:cNvPr id="81" name="フローチャート: 判断 80">
          <a:extLst>
            <a:ext uri="{FF2B5EF4-FFF2-40B4-BE49-F238E27FC236}">
              <a16:creationId xmlns:a16="http://schemas.microsoft.com/office/drawing/2014/main" id="{E87C6D2A-6314-40C3-A0FC-AF3B875A24DA}"/>
            </a:ext>
          </a:extLst>
        </xdr:cNvPr>
        <xdr:cNvSpPr/>
      </xdr:nvSpPr>
      <xdr:spPr>
        <a:xfrm>
          <a:off x="2930525" y="550662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110399</xdr:rowOff>
    </xdr:from>
    <xdr:to>
      <xdr:col>11</xdr:col>
      <xdr:colOff>187325</xdr:colOff>
      <xdr:row>29</xdr:row>
      <xdr:rowOff>40549</xdr:rowOff>
    </xdr:to>
    <xdr:sp macro="" textlink="">
      <xdr:nvSpPr>
        <xdr:cNvPr id="82" name="フローチャート: 判断 81">
          <a:extLst>
            <a:ext uri="{FF2B5EF4-FFF2-40B4-BE49-F238E27FC236}">
              <a16:creationId xmlns:a16="http://schemas.microsoft.com/office/drawing/2014/main" id="{0F0DD4E5-B434-43D8-8430-6F058FC4E90E}"/>
            </a:ext>
          </a:extLst>
        </xdr:cNvPr>
        <xdr:cNvSpPr/>
      </xdr:nvSpPr>
      <xdr:spPr>
        <a:xfrm>
          <a:off x="2244725" y="546027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82641</xdr:rowOff>
    </xdr:from>
    <xdr:to>
      <xdr:col>7</xdr:col>
      <xdr:colOff>187325</xdr:colOff>
      <xdr:row>29</xdr:row>
      <xdr:rowOff>12791</xdr:rowOff>
    </xdr:to>
    <xdr:sp macro="" textlink="">
      <xdr:nvSpPr>
        <xdr:cNvPr id="83" name="フローチャート: 判断 82">
          <a:extLst>
            <a:ext uri="{FF2B5EF4-FFF2-40B4-BE49-F238E27FC236}">
              <a16:creationId xmlns:a16="http://schemas.microsoft.com/office/drawing/2014/main" id="{B86950C9-5A5E-462F-8470-3971C900F2E5}"/>
            </a:ext>
          </a:extLst>
        </xdr:cNvPr>
        <xdr:cNvSpPr/>
      </xdr:nvSpPr>
      <xdr:spPr>
        <a:xfrm>
          <a:off x="1558925" y="5438866"/>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CE3EF2C1-55C1-4EC4-B6B1-84324DE46702}"/>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BED26B9F-B70E-48AD-A840-D1808F12085A}"/>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B91ECD69-E75F-47BB-AB07-3BC64C5413F7}"/>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7A6B7FC5-6BC5-457D-9A3B-3D469821159A}"/>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FB746145-8A87-428E-AB5F-4EFE728B1FE9}"/>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128905</xdr:rowOff>
    </xdr:from>
    <xdr:to>
      <xdr:col>23</xdr:col>
      <xdr:colOff>136525</xdr:colOff>
      <xdr:row>29</xdr:row>
      <xdr:rowOff>59055</xdr:rowOff>
    </xdr:to>
    <xdr:sp macro="" textlink="">
      <xdr:nvSpPr>
        <xdr:cNvPr id="89" name="楕円 88">
          <a:extLst>
            <a:ext uri="{FF2B5EF4-FFF2-40B4-BE49-F238E27FC236}">
              <a16:creationId xmlns:a16="http://schemas.microsoft.com/office/drawing/2014/main" id="{ED828DBE-14DA-4E69-A469-8AC5AACC2DFD}"/>
            </a:ext>
          </a:extLst>
        </xdr:cNvPr>
        <xdr:cNvSpPr/>
      </xdr:nvSpPr>
      <xdr:spPr>
        <a:xfrm>
          <a:off x="4254500" y="54787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151782</xdr:rowOff>
    </xdr:from>
    <xdr:ext cx="405111" cy="259045"/>
    <xdr:sp macro="" textlink="">
      <xdr:nvSpPr>
        <xdr:cNvPr id="90" name="有形固定資産減価償却率該当値テキスト">
          <a:extLst>
            <a:ext uri="{FF2B5EF4-FFF2-40B4-BE49-F238E27FC236}">
              <a16:creationId xmlns:a16="http://schemas.microsoft.com/office/drawing/2014/main" id="{6F089C9E-2C7F-41B9-9838-C60D145AD415}"/>
            </a:ext>
          </a:extLst>
        </xdr:cNvPr>
        <xdr:cNvSpPr txBox="1"/>
      </xdr:nvSpPr>
      <xdr:spPr>
        <a:xfrm>
          <a:off x="4359275" y="5342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110399</xdr:rowOff>
    </xdr:from>
    <xdr:to>
      <xdr:col>19</xdr:col>
      <xdr:colOff>187325</xdr:colOff>
      <xdr:row>29</xdr:row>
      <xdr:rowOff>40549</xdr:rowOff>
    </xdr:to>
    <xdr:sp macro="" textlink="">
      <xdr:nvSpPr>
        <xdr:cNvPr id="91" name="楕円 90">
          <a:extLst>
            <a:ext uri="{FF2B5EF4-FFF2-40B4-BE49-F238E27FC236}">
              <a16:creationId xmlns:a16="http://schemas.microsoft.com/office/drawing/2014/main" id="{4DE86EFB-6609-4A2D-8AC4-7F5EEAFD41B9}"/>
            </a:ext>
          </a:extLst>
        </xdr:cNvPr>
        <xdr:cNvSpPr/>
      </xdr:nvSpPr>
      <xdr:spPr>
        <a:xfrm>
          <a:off x="3616325" y="546027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161199</xdr:rowOff>
    </xdr:from>
    <xdr:to>
      <xdr:col>23</xdr:col>
      <xdr:colOff>85725</xdr:colOff>
      <xdr:row>29</xdr:row>
      <xdr:rowOff>8255</xdr:rowOff>
    </xdr:to>
    <xdr:cxnSp macro="">
      <xdr:nvCxnSpPr>
        <xdr:cNvPr id="92" name="直線コネクタ 91">
          <a:extLst>
            <a:ext uri="{FF2B5EF4-FFF2-40B4-BE49-F238E27FC236}">
              <a16:creationId xmlns:a16="http://schemas.microsoft.com/office/drawing/2014/main" id="{B4102030-2104-414E-8014-1847FC0A585E}"/>
            </a:ext>
          </a:extLst>
        </xdr:cNvPr>
        <xdr:cNvCxnSpPr/>
      </xdr:nvCxnSpPr>
      <xdr:spPr>
        <a:xfrm>
          <a:off x="3673475" y="5517424"/>
          <a:ext cx="628650" cy="8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165917</xdr:rowOff>
    </xdr:from>
    <xdr:to>
      <xdr:col>15</xdr:col>
      <xdr:colOff>187325</xdr:colOff>
      <xdr:row>29</xdr:row>
      <xdr:rowOff>96067</xdr:rowOff>
    </xdr:to>
    <xdr:sp macro="" textlink="">
      <xdr:nvSpPr>
        <xdr:cNvPr id="93" name="楕円 92">
          <a:extLst>
            <a:ext uri="{FF2B5EF4-FFF2-40B4-BE49-F238E27FC236}">
              <a16:creationId xmlns:a16="http://schemas.microsoft.com/office/drawing/2014/main" id="{DCAC0B08-34DD-44DF-AF64-BEA1DE89277F}"/>
            </a:ext>
          </a:extLst>
        </xdr:cNvPr>
        <xdr:cNvSpPr/>
      </xdr:nvSpPr>
      <xdr:spPr>
        <a:xfrm>
          <a:off x="2930525" y="551579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161199</xdr:rowOff>
    </xdr:from>
    <xdr:to>
      <xdr:col>19</xdr:col>
      <xdr:colOff>136525</xdr:colOff>
      <xdr:row>29</xdr:row>
      <xdr:rowOff>45267</xdr:rowOff>
    </xdr:to>
    <xdr:cxnSp macro="">
      <xdr:nvCxnSpPr>
        <xdr:cNvPr id="94" name="直線コネクタ 93">
          <a:extLst>
            <a:ext uri="{FF2B5EF4-FFF2-40B4-BE49-F238E27FC236}">
              <a16:creationId xmlns:a16="http://schemas.microsoft.com/office/drawing/2014/main" id="{06001BC7-8C0C-4836-9ADA-01F842F58ED8}"/>
            </a:ext>
          </a:extLst>
        </xdr:cNvPr>
        <xdr:cNvCxnSpPr/>
      </xdr:nvCxnSpPr>
      <xdr:spPr>
        <a:xfrm flipV="1">
          <a:off x="2987675" y="5517424"/>
          <a:ext cx="685800" cy="45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138158</xdr:rowOff>
    </xdr:from>
    <xdr:to>
      <xdr:col>11</xdr:col>
      <xdr:colOff>187325</xdr:colOff>
      <xdr:row>29</xdr:row>
      <xdr:rowOff>68308</xdr:rowOff>
    </xdr:to>
    <xdr:sp macro="" textlink="">
      <xdr:nvSpPr>
        <xdr:cNvPr id="95" name="楕円 94">
          <a:extLst>
            <a:ext uri="{FF2B5EF4-FFF2-40B4-BE49-F238E27FC236}">
              <a16:creationId xmlns:a16="http://schemas.microsoft.com/office/drawing/2014/main" id="{3C0D504E-7753-4611-96E7-22171FA48EB3}"/>
            </a:ext>
          </a:extLst>
        </xdr:cNvPr>
        <xdr:cNvSpPr/>
      </xdr:nvSpPr>
      <xdr:spPr>
        <a:xfrm>
          <a:off x="2244725" y="549438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17508</xdr:rowOff>
    </xdr:from>
    <xdr:to>
      <xdr:col>15</xdr:col>
      <xdr:colOff>136525</xdr:colOff>
      <xdr:row>29</xdr:row>
      <xdr:rowOff>45267</xdr:rowOff>
    </xdr:to>
    <xdr:cxnSp macro="">
      <xdr:nvCxnSpPr>
        <xdr:cNvPr id="96" name="直線コネクタ 95">
          <a:extLst>
            <a:ext uri="{FF2B5EF4-FFF2-40B4-BE49-F238E27FC236}">
              <a16:creationId xmlns:a16="http://schemas.microsoft.com/office/drawing/2014/main" id="{9762A86B-48D7-4198-AD3B-7AFFE0751B12}"/>
            </a:ext>
          </a:extLst>
        </xdr:cNvPr>
        <xdr:cNvCxnSpPr/>
      </xdr:nvCxnSpPr>
      <xdr:spPr>
        <a:xfrm>
          <a:off x="2301875" y="5532483"/>
          <a:ext cx="685800" cy="30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110399</xdr:rowOff>
    </xdr:from>
    <xdr:to>
      <xdr:col>7</xdr:col>
      <xdr:colOff>187325</xdr:colOff>
      <xdr:row>29</xdr:row>
      <xdr:rowOff>40549</xdr:rowOff>
    </xdr:to>
    <xdr:sp macro="" textlink="">
      <xdr:nvSpPr>
        <xdr:cNvPr id="97" name="楕円 96">
          <a:extLst>
            <a:ext uri="{FF2B5EF4-FFF2-40B4-BE49-F238E27FC236}">
              <a16:creationId xmlns:a16="http://schemas.microsoft.com/office/drawing/2014/main" id="{345A72FA-B109-45B9-957D-EF6E44DB9054}"/>
            </a:ext>
          </a:extLst>
        </xdr:cNvPr>
        <xdr:cNvSpPr/>
      </xdr:nvSpPr>
      <xdr:spPr>
        <a:xfrm>
          <a:off x="1558925" y="546027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161199</xdr:rowOff>
    </xdr:from>
    <xdr:to>
      <xdr:col>11</xdr:col>
      <xdr:colOff>136525</xdr:colOff>
      <xdr:row>29</xdr:row>
      <xdr:rowOff>17508</xdr:rowOff>
    </xdr:to>
    <xdr:cxnSp macro="">
      <xdr:nvCxnSpPr>
        <xdr:cNvPr id="98" name="直線コネクタ 97">
          <a:extLst>
            <a:ext uri="{FF2B5EF4-FFF2-40B4-BE49-F238E27FC236}">
              <a16:creationId xmlns:a16="http://schemas.microsoft.com/office/drawing/2014/main" id="{DC747A3F-9828-4981-B7CA-27DC35CDF0C9}"/>
            </a:ext>
          </a:extLst>
        </xdr:cNvPr>
        <xdr:cNvCxnSpPr/>
      </xdr:nvCxnSpPr>
      <xdr:spPr>
        <a:xfrm>
          <a:off x="1616075" y="5517424"/>
          <a:ext cx="685800" cy="15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90278</xdr:rowOff>
    </xdr:from>
    <xdr:ext cx="405111" cy="259045"/>
    <xdr:sp macro="" textlink="">
      <xdr:nvSpPr>
        <xdr:cNvPr id="99" name="n_1aveValue有形固定資産減価償却率">
          <a:extLst>
            <a:ext uri="{FF2B5EF4-FFF2-40B4-BE49-F238E27FC236}">
              <a16:creationId xmlns:a16="http://schemas.microsoft.com/office/drawing/2014/main" id="{0684AE51-B075-49B5-B9E3-F82A7610F453}"/>
            </a:ext>
          </a:extLst>
        </xdr:cNvPr>
        <xdr:cNvSpPr txBox="1"/>
      </xdr:nvSpPr>
      <xdr:spPr>
        <a:xfrm>
          <a:off x="3474094" y="5602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100256</xdr:rowOff>
    </xdr:from>
    <xdr:ext cx="405111" cy="259045"/>
    <xdr:sp macro="" textlink="">
      <xdr:nvSpPr>
        <xdr:cNvPr id="100" name="n_2aveValue有形固定資産減価償却率">
          <a:extLst>
            <a:ext uri="{FF2B5EF4-FFF2-40B4-BE49-F238E27FC236}">
              <a16:creationId xmlns:a16="http://schemas.microsoft.com/office/drawing/2014/main" id="{07972BAD-9EA2-4698-AEFA-6956A83E4510}"/>
            </a:ext>
          </a:extLst>
        </xdr:cNvPr>
        <xdr:cNvSpPr txBox="1"/>
      </xdr:nvSpPr>
      <xdr:spPr>
        <a:xfrm>
          <a:off x="2797819" y="5294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57076</xdr:rowOff>
    </xdr:from>
    <xdr:ext cx="405111" cy="259045"/>
    <xdr:sp macro="" textlink="">
      <xdr:nvSpPr>
        <xdr:cNvPr id="101" name="n_3aveValue有形固定資産減価償却率">
          <a:extLst>
            <a:ext uri="{FF2B5EF4-FFF2-40B4-BE49-F238E27FC236}">
              <a16:creationId xmlns:a16="http://schemas.microsoft.com/office/drawing/2014/main" id="{C34B1361-0AB1-46D7-9531-58AD0CEF352C}"/>
            </a:ext>
          </a:extLst>
        </xdr:cNvPr>
        <xdr:cNvSpPr txBox="1"/>
      </xdr:nvSpPr>
      <xdr:spPr>
        <a:xfrm>
          <a:off x="2112019" y="5248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29318</xdr:rowOff>
    </xdr:from>
    <xdr:ext cx="405111" cy="259045"/>
    <xdr:sp macro="" textlink="">
      <xdr:nvSpPr>
        <xdr:cNvPr id="102" name="n_4aveValue有形固定資産減価償却率">
          <a:extLst>
            <a:ext uri="{FF2B5EF4-FFF2-40B4-BE49-F238E27FC236}">
              <a16:creationId xmlns:a16="http://schemas.microsoft.com/office/drawing/2014/main" id="{2C5C3FC5-1C56-49E2-80EF-2ACE95F1EDD0}"/>
            </a:ext>
          </a:extLst>
        </xdr:cNvPr>
        <xdr:cNvSpPr txBox="1"/>
      </xdr:nvSpPr>
      <xdr:spPr>
        <a:xfrm>
          <a:off x="1426219" y="5217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57076</xdr:rowOff>
    </xdr:from>
    <xdr:ext cx="405111" cy="259045"/>
    <xdr:sp macro="" textlink="">
      <xdr:nvSpPr>
        <xdr:cNvPr id="103" name="n_1mainValue有形固定資産減価償却率">
          <a:extLst>
            <a:ext uri="{FF2B5EF4-FFF2-40B4-BE49-F238E27FC236}">
              <a16:creationId xmlns:a16="http://schemas.microsoft.com/office/drawing/2014/main" id="{6D2642CB-6F68-4760-AC4F-E4A9CAE6198E}"/>
            </a:ext>
          </a:extLst>
        </xdr:cNvPr>
        <xdr:cNvSpPr txBox="1"/>
      </xdr:nvSpPr>
      <xdr:spPr>
        <a:xfrm>
          <a:off x="3474094" y="5248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87194</xdr:rowOff>
    </xdr:from>
    <xdr:ext cx="405111" cy="259045"/>
    <xdr:sp macro="" textlink="">
      <xdr:nvSpPr>
        <xdr:cNvPr id="104" name="n_2mainValue有形固定資産減価償却率">
          <a:extLst>
            <a:ext uri="{FF2B5EF4-FFF2-40B4-BE49-F238E27FC236}">
              <a16:creationId xmlns:a16="http://schemas.microsoft.com/office/drawing/2014/main" id="{F20C2B42-EA7D-4CCB-8000-053CE7492E8A}"/>
            </a:ext>
          </a:extLst>
        </xdr:cNvPr>
        <xdr:cNvSpPr txBox="1"/>
      </xdr:nvSpPr>
      <xdr:spPr>
        <a:xfrm>
          <a:off x="2797819" y="5598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59435</xdr:rowOff>
    </xdr:from>
    <xdr:ext cx="405111" cy="259045"/>
    <xdr:sp macro="" textlink="">
      <xdr:nvSpPr>
        <xdr:cNvPr id="105" name="n_3mainValue有形固定資産減価償却率">
          <a:extLst>
            <a:ext uri="{FF2B5EF4-FFF2-40B4-BE49-F238E27FC236}">
              <a16:creationId xmlns:a16="http://schemas.microsoft.com/office/drawing/2014/main" id="{479A5F27-92F0-4498-A6F4-086EBAE00F38}"/>
            </a:ext>
          </a:extLst>
        </xdr:cNvPr>
        <xdr:cNvSpPr txBox="1"/>
      </xdr:nvSpPr>
      <xdr:spPr>
        <a:xfrm>
          <a:off x="2112019" y="5574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31676</xdr:rowOff>
    </xdr:from>
    <xdr:ext cx="405111" cy="259045"/>
    <xdr:sp macro="" textlink="">
      <xdr:nvSpPr>
        <xdr:cNvPr id="106" name="n_4mainValue有形固定資産減価償却率">
          <a:extLst>
            <a:ext uri="{FF2B5EF4-FFF2-40B4-BE49-F238E27FC236}">
              <a16:creationId xmlns:a16="http://schemas.microsoft.com/office/drawing/2014/main" id="{66A92578-61F7-44D5-B434-8ED485EDE164}"/>
            </a:ext>
          </a:extLst>
        </xdr:cNvPr>
        <xdr:cNvSpPr txBox="1"/>
      </xdr:nvSpPr>
      <xdr:spPr>
        <a:xfrm>
          <a:off x="1426219" y="554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BFC0FE11-1974-43CC-ABD4-443C2BD9EBC6}"/>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28BD65E8-EA5C-434D-BEC0-9F4EDAC65F00}"/>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1723E777-B44B-4D26-BC8B-1ED2561A0D3F}"/>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[ 291.9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79DEA6B7-52C1-4E21-ACDC-3401D68E15E9}"/>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B3DC084B-678A-426A-A672-E75624F93C3F}"/>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E17341E7-4A6B-4F27-BA34-FC14235680CF}"/>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20FEB7E3-ED9A-4C1D-977A-DD798001E9C4}"/>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54BF84C4-99AF-45DC-BAAC-0F7B613F3C12}"/>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DF2F8EE5-0A66-4775-BCA6-1A434CC2E928}"/>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64A78CE9-7D7B-4818-83B4-E431D6B426F2}"/>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20240F8E-FBCB-4DAD-9A09-E5097B811FAF}"/>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B22C4068-33FC-4FFD-9F97-1B684B9BA66B}"/>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447C7F04-7427-4B75-9B94-8CB8DA7661F6}"/>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a:t>
          </a:r>
          <a:r>
            <a:rPr kumimoji="1" lang="en-US" altLang="ja-JP" sz="1100">
              <a:latin typeface="ＭＳ Ｐゴシック" panose="020B0600070205080204" pitchFamily="50" charset="-128"/>
              <a:ea typeface="ＭＳ Ｐゴシック" panose="020B0600070205080204" pitchFamily="50" charset="-128"/>
            </a:rPr>
            <a:t>R5</a:t>
          </a:r>
          <a:r>
            <a:rPr kumimoji="1" lang="ja-JP" altLang="en-US" sz="1100">
              <a:latin typeface="ＭＳ Ｐゴシック" panose="020B0600070205080204" pitchFamily="50" charset="-128"/>
              <a:ea typeface="ＭＳ Ｐゴシック" panose="020B0600070205080204" pitchFamily="50" charset="-128"/>
            </a:rPr>
            <a:t>年度よりも改善し、全国・県平均を大きく下回る良好な水準にある。</a:t>
          </a:r>
          <a:r>
            <a:rPr kumimoji="1" lang="en-US" altLang="ja-JP" sz="1100">
              <a:latin typeface="ＭＳ Ｐゴシック" panose="020B0600070205080204" pitchFamily="50" charset="-128"/>
              <a:ea typeface="ＭＳ Ｐゴシック" panose="020B0600070205080204" pitchFamily="50" charset="-128"/>
            </a:rPr>
            <a:t>R5</a:t>
          </a:r>
          <a:r>
            <a:rPr kumimoji="1" lang="ja-JP" altLang="en-US" sz="1100">
              <a:latin typeface="ＭＳ Ｐゴシック" panose="020B0600070205080204" pitchFamily="50" charset="-128"/>
              <a:ea typeface="ＭＳ Ｐゴシック" panose="020B0600070205080204" pitchFamily="50" charset="-128"/>
            </a:rPr>
            <a:t>年度と比較すると、将来負担額が</a:t>
          </a:r>
          <a:r>
            <a:rPr kumimoji="1" lang="en-US" altLang="ja-JP" sz="1100">
              <a:latin typeface="ＭＳ Ｐゴシック" panose="020B0600070205080204" pitchFamily="50" charset="-128"/>
              <a:ea typeface="ＭＳ Ｐゴシック" panose="020B0600070205080204" pitchFamily="50" charset="-128"/>
            </a:rPr>
            <a:t>20,265</a:t>
          </a:r>
          <a:r>
            <a:rPr kumimoji="1" lang="ja-JP" altLang="en-US" sz="1100">
              <a:latin typeface="ＭＳ Ｐゴシック" panose="020B0600070205080204" pitchFamily="50" charset="-128"/>
              <a:ea typeface="ＭＳ Ｐゴシック" panose="020B0600070205080204" pitchFamily="50" charset="-128"/>
            </a:rPr>
            <a:t>千円減少する一方、充当可能財源等（主に財政調整基金等の年度末残高）が</a:t>
          </a:r>
          <a:r>
            <a:rPr kumimoji="1" lang="en-US" altLang="ja-JP" sz="1100">
              <a:latin typeface="ＭＳ Ｐゴシック" panose="020B0600070205080204" pitchFamily="50" charset="-128"/>
              <a:ea typeface="ＭＳ Ｐゴシック" panose="020B0600070205080204" pitchFamily="50" charset="-128"/>
            </a:rPr>
            <a:t>413,425</a:t>
          </a:r>
          <a:r>
            <a:rPr kumimoji="1" lang="ja-JP" altLang="en-US" sz="1100">
              <a:latin typeface="ＭＳ Ｐゴシック" panose="020B0600070205080204" pitchFamily="50" charset="-128"/>
              <a:ea typeface="ＭＳ Ｐゴシック" panose="020B0600070205080204" pitchFamily="50" charset="-128"/>
            </a:rPr>
            <a:t>千円増加したことで、実質的な負担余力が拡大した。</a:t>
          </a:r>
          <a:r>
            <a:rPr kumimoji="1" lang="en-US" altLang="ja-JP" sz="1100">
              <a:latin typeface="ＭＳ Ｐゴシック" panose="020B0600070205080204" pitchFamily="50" charset="-128"/>
              <a:ea typeface="ＭＳ Ｐゴシック" panose="020B0600070205080204" pitchFamily="50" charset="-128"/>
            </a:rPr>
            <a:t>R6</a:t>
          </a:r>
          <a:r>
            <a:rPr kumimoji="1" lang="ja-JP" altLang="en-US" sz="1100">
              <a:latin typeface="ＭＳ Ｐゴシック" panose="020B0600070205080204" pitchFamily="50" charset="-128"/>
              <a:ea typeface="ＭＳ Ｐゴシック" panose="020B0600070205080204" pitchFamily="50" charset="-128"/>
            </a:rPr>
            <a:t>年度は地方債発行額が</a:t>
          </a:r>
          <a:r>
            <a:rPr kumimoji="1" lang="en-US" altLang="ja-JP" sz="1100">
              <a:latin typeface="ＭＳ Ｐゴシック" panose="020B0600070205080204" pitchFamily="50" charset="-128"/>
              <a:ea typeface="ＭＳ Ｐゴシック" panose="020B0600070205080204" pitchFamily="50" charset="-128"/>
            </a:rPr>
            <a:t>457,372</a:t>
          </a:r>
          <a:r>
            <a:rPr kumimoji="1" lang="ja-JP" altLang="en-US" sz="1100">
              <a:latin typeface="ＭＳ Ｐゴシック" panose="020B0600070205080204" pitchFamily="50" charset="-128"/>
              <a:ea typeface="ＭＳ Ｐゴシック" panose="020B0600070205080204" pitchFamily="50" charset="-128"/>
            </a:rPr>
            <a:t>千円から</a:t>
          </a:r>
          <a:r>
            <a:rPr kumimoji="1" lang="en-US" altLang="ja-JP" sz="1100">
              <a:latin typeface="ＭＳ Ｐゴシック" panose="020B0600070205080204" pitchFamily="50" charset="-128"/>
              <a:ea typeface="ＭＳ Ｐゴシック" panose="020B0600070205080204" pitchFamily="50" charset="-128"/>
            </a:rPr>
            <a:t>562,841</a:t>
          </a:r>
          <a:r>
            <a:rPr kumimoji="1" lang="ja-JP" altLang="en-US" sz="1100">
              <a:latin typeface="ＭＳ Ｐゴシック" panose="020B0600070205080204" pitchFamily="50" charset="-128"/>
              <a:ea typeface="ＭＳ Ｐゴシック" panose="020B0600070205080204" pitchFamily="50" charset="-128"/>
            </a:rPr>
            <a:t>千円へ増加したが、元金償還額もほぼ横ばい（</a:t>
          </a:r>
          <a:r>
            <a:rPr kumimoji="1" lang="en-US" altLang="ja-JP" sz="1100">
              <a:latin typeface="ＭＳ Ｐゴシック" panose="020B0600070205080204" pitchFamily="50" charset="-128"/>
              <a:ea typeface="ＭＳ Ｐゴシック" panose="020B0600070205080204" pitchFamily="50" charset="-128"/>
            </a:rPr>
            <a:t>612,573</a:t>
          </a:r>
          <a:r>
            <a:rPr kumimoji="1" lang="ja-JP" altLang="en-US" sz="1100">
              <a:latin typeface="ＭＳ Ｐゴシック" panose="020B0600070205080204" pitchFamily="50" charset="-128"/>
              <a:ea typeface="ＭＳ Ｐゴシック" panose="020B0600070205080204" pitchFamily="50" charset="-128"/>
            </a:rPr>
            <a:t>千円→</a:t>
          </a:r>
          <a:r>
            <a:rPr kumimoji="1" lang="en-US" altLang="ja-JP" sz="1100">
              <a:latin typeface="ＭＳ Ｐゴシック" panose="020B0600070205080204" pitchFamily="50" charset="-128"/>
              <a:ea typeface="ＭＳ Ｐゴシック" panose="020B0600070205080204" pitchFamily="50" charset="-128"/>
            </a:rPr>
            <a:t>615,752</a:t>
          </a:r>
          <a:r>
            <a:rPr kumimoji="1" lang="ja-JP" altLang="en-US" sz="1100">
              <a:latin typeface="ＭＳ Ｐゴシック" panose="020B0600070205080204" pitchFamily="50" charset="-128"/>
              <a:ea typeface="ＭＳ Ｐゴシック" panose="020B0600070205080204" pitchFamily="50" charset="-128"/>
            </a:rPr>
            <a:t>千円）で推移しており、地方債残高は減少基調を維持している。今後もインフラ資産の更新事業等が見込まれるため、計画的な地方債の発行・償還に努める。</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88D7EC82-71C1-4BEC-B71E-7944CB87A652}"/>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DD61590A-9861-43DC-A382-018D0D543641}"/>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00A728A7-6762-4025-908E-104DF2572050}"/>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C4988EB4-2BC5-43E5-B733-613E6D4FF5B9}"/>
            </a:ext>
          </a:extLst>
        </xdr:cNvPr>
        <xdr:cNvCxnSpPr/>
      </xdr:nvCxnSpPr>
      <xdr:spPr>
        <a:xfrm>
          <a:off x="10198100" y="651464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4A018137-13FB-4EB5-821B-1FA3A8F3DF3C}"/>
            </a:ext>
          </a:extLst>
        </xdr:cNvPr>
        <xdr:cNvSpPr txBox="1"/>
      </xdr:nvSpPr>
      <xdr:spPr>
        <a:xfrm>
          <a:off x="9708926" y="64303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6BCD6704-4CA5-4152-A957-D93CCECD5E38}"/>
            </a:ext>
          </a:extLst>
        </xdr:cNvPr>
        <xdr:cNvCxnSpPr/>
      </xdr:nvCxnSpPr>
      <xdr:spPr>
        <a:xfrm>
          <a:off x="10198100" y="623161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6" name="テキスト ボックス 125">
          <a:extLst>
            <a:ext uri="{FF2B5EF4-FFF2-40B4-BE49-F238E27FC236}">
              <a16:creationId xmlns:a16="http://schemas.microsoft.com/office/drawing/2014/main" id="{B2571FB4-A0CC-4C4D-A9AA-EA039F3FA0B2}"/>
            </a:ext>
          </a:extLst>
        </xdr:cNvPr>
        <xdr:cNvSpPr txBox="1"/>
      </xdr:nvSpPr>
      <xdr:spPr>
        <a:xfrm>
          <a:off x="9762011" y="614099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AC19DFAF-EAD2-4D4E-A89C-D27B64E89F59}"/>
            </a:ext>
          </a:extLst>
        </xdr:cNvPr>
        <xdr:cNvCxnSpPr/>
      </xdr:nvCxnSpPr>
      <xdr:spPr>
        <a:xfrm>
          <a:off x="10198100" y="5942239"/>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AA6AC3A7-C20A-4875-A887-77C187EF3FC2}"/>
            </a:ext>
          </a:extLst>
        </xdr:cNvPr>
        <xdr:cNvSpPr txBox="1"/>
      </xdr:nvSpPr>
      <xdr:spPr>
        <a:xfrm>
          <a:off x="9762011" y="584843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CC2D3E84-116A-4CD8-80D3-0CFA7740019D}"/>
            </a:ext>
          </a:extLst>
        </xdr:cNvPr>
        <xdr:cNvCxnSpPr/>
      </xdr:nvCxnSpPr>
      <xdr:spPr>
        <a:xfrm>
          <a:off x="10198100" y="5649686"/>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8C1C6E26-5B5B-4076-8808-DE6A7C855937}"/>
            </a:ext>
          </a:extLst>
        </xdr:cNvPr>
        <xdr:cNvSpPr txBox="1"/>
      </xdr:nvSpPr>
      <xdr:spPr>
        <a:xfrm>
          <a:off x="9762011" y="55558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7768BB15-A0C1-4B6F-B803-25927B5EBC8D}"/>
            </a:ext>
          </a:extLst>
        </xdr:cNvPr>
        <xdr:cNvCxnSpPr/>
      </xdr:nvCxnSpPr>
      <xdr:spPr>
        <a:xfrm>
          <a:off x="10198100" y="535078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EB76CCFC-D566-41AE-9E59-86C5C24ED7FC}"/>
            </a:ext>
          </a:extLst>
        </xdr:cNvPr>
        <xdr:cNvSpPr txBox="1"/>
      </xdr:nvSpPr>
      <xdr:spPr>
        <a:xfrm>
          <a:off x="9762011" y="5266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864F2504-1910-487D-8681-EE5AD195ABB0}"/>
            </a:ext>
          </a:extLst>
        </xdr:cNvPr>
        <xdr:cNvCxnSpPr/>
      </xdr:nvCxnSpPr>
      <xdr:spPr>
        <a:xfrm>
          <a:off x="10198100" y="505822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AD5B60DF-7721-4FF5-B23E-877FCD2662F3}"/>
            </a:ext>
          </a:extLst>
        </xdr:cNvPr>
        <xdr:cNvSpPr txBox="1"/>
      </xdr:nvSpPr>
      <xdr:spPr>
        <a:xfrm>
          <a:off x="9867778" y="49739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99E4002E-C692-48F4-8784-71855B783A2C}"/>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E2D4293E-D512-4B32-A0F5-BB9EDB532CDD}"/>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109447</xdr:rowOff>
    </xdr:to>
    <xdr:cxnSp macro="">
      <xdr:nvCxnSpPr>
        <xdr:cNvPr id="137" name="直線コネクタ 136">
          <a:extLst>
            <a:ext uri="{FF2B5EF4-FFF2-40B4-BE49-F238E27FC236}">
              <a16:creationId xmlns:a16="http://schemas.microsoft.com/office/drawing/2014/main" id="{69958F3F-1CC0-48F2-BACB-89ED2BB35295}"/>
            </a:ext>
          </a:extLst>
        </xdr:cNvPr>
        <xdr:cNvCxnSpPr/>
      </xdr:nvCxnSpPr>
      <xdr:spPr>
        <a:xfrm flipV="1">
          <a:off x="13326745" y="5058228"/>
          <a:ext cx="1269" cy="1372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113274</xdr:rowOff>
    </xdr:from>
    <xdr:ext cx="469744" cy="259045"/>
    <xdr:sp macro="" textlink="">
      <xdr:nvSpPr>
        <xdr:cNvPr id="138" name="債務償還比率最小値テキスト">
          <a:extLst>
            <a:ext uri="{FF2B5EF4-FFF2-40B4-BE49-F238E27FC236}">
              <a16:creationId xmlns:a16="http://schemas.microsoft.com/office/drawing/2014/main" id="{A98F4BC6-6D15-49D7-93A4-314256BBD271}"/>
            </a:ext>
          </a:extLst>
        </xdr:cNvPr>
        <xdr:cNvSpPr txBox="1"/>
      </xdr:nvSpPr>
      <xdr:spPr>
        <a:xfrm>
          <a:off x="13379450" y="6437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109447</xdr:rowOff>
    </xdr:from>
    <xdr:to>
      <xdr:col>76</xdr:col>
      <xdr:colOff>111125</xdr:colOff>
      <xdr:row>34</xdr:row>
      <xdr:rowOff>109447</xdr:rowOff>
    </xdr:to>
    <xdr:cxnSp macro="">
      <xdr:nvCxnSpPr>
        <xdr:cNvPr id="139" name="直線コネクタ 138">
          <a:extLst>
            <a:ext uri="{FF2B5EF4-FFF2-40B4-BE49-F238E27FC236}">
              <a16:creationId xmlns:a16="http://schemas.microsoft.com/office/drawing/2014/main" id="{954971FA-B8D6-4AE0-A1E8-70EBA185A86E}"/>
            </a:ext>
          </a:extLst>
        </xdr:cNvPr>
        <xdr:cNvCxnSpPr/>
      </xdr:nvCxnSpPr>
      <xdr:spPr>
        <a:xfrm>
          <a:off x="13255625" y="64308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B1F0B610-6504-4F0E-8A7C-7F8CB0D300DA}"/>
            </a:ext>
          </a:extLst>
        </xdr:cNvPr>
        <xdr:cNvSpPr txBox="1"/>
      </xdr:nvSpPr>
      <xdr:spPr>
        <a:xfrm>
          <a:off x="13379450" y="48556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5571F794-9C50-4692-BCB7-5282C74F9B8C}"/>
            </a:ext>
          </a:extLst>
        </xdr:cNvPr>
        <xdr:cNvCxnSpPr/>
      </xdr:nvCxnSpPr>
      <xdr:spPr>
        <a:xfrm>
          <a:off x="13255625" y="50582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138792</xdr:rowOff>
    </xdr:from>
    <xdr:ext cx="469744" cy="259045"/>
    <xdr:sp macro="" textlink="">
      <xdr:nvSpPr>
        <xdr:cNvPr id="142" name="債務償還比率平均値テキスト">
          <a:extLst>
            <a:ext uri="{FF2B5EF4-FFF2-40B4-BE49-F238E27FC236}">
              <a16:creationId xmlns:a16="http://schemas.microsoft.com/office/drawing/2014/main" id="{6FB350EE-38C9-4963-B07A-1F3CC63F63A1}"/>
            </a:ext>
          </a:extLst>
        </xdr:cNvPr>
        <xdr:cNvSpPr txBox="1"/>
      </xdr:nvSpPr>
      <xdr:spPr>
        <a:xfrm>
          <a:off x="13379450" y="54950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160365</xdr:rowOff>
    </xdr:from>
    <xdr:to>
      <xdr:col>76</xdr:col>
      <xdr:colOff>73025</xdr:colOff>
      <xdr:row>29</xdr:row>
      <xdr:rowOff>90515</xdr:rowOff>
    </xdr:to>
    <xdr:sp macro="" textlink="">
      <xdr:nvSpPr>
        <xdr:cNvPr id="143" name="フローチャート: 判断 142">
          <a:extLst>
            <a:ext uri="{FF2B5EF4-FFF2-40B4-BE49-F238E27FC236}">
              <a16:creationId xmlns:a16="http://schemas.microsoft.com/office/drawing/2014/main" id="{3CDFB082-1A78-44C1-8FDC-39CD1227740E}"/>
            </a:ext>
          </a:extLst>
        </xdr:cNvPr>
        <xdr:cNvSpPr/>
      </xdr:nvSpPr>
      <xdr:spPr>
        <a:xfrm>
          <a:off x="13293725" y="551659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142630</xdr:rowOff>
    </xdr:from>
    <xdr:to>
      <xdr:col>72</xdr:col>
      <xdr:colOff>123825</xdr:colOff>
      <xdr:row>29</xdr:row>
      <xdr:rowOff>72780</xdr:rowOff>
    </xdr:to>
    <xdr:sp macro="" textlink="">
      <xdr:nvSpPr>
        <xdr:cNvPr id="144" name="フローチャート: 判断 143">
          <a:extLst>
            <a:ext uri="{FF2B5EF4-FFF2-40B4-BE49-F238E27FC236}">
              <a16:creationId xmlns:a16="http://schemas.microsoft.com/office/drawing/2014/main" id="{69DD9356-4875-4A27-BE2B-5DEC8DB39D53}"/>
            </a:ext>
          </a:extLst>
        </xdr:cNvPr>
        <xdr:cNvSpPr/>
      </xdr:nvSpPr>
      <xdr:spPr>
        <a:xfrm>
          <a:off x="12646025" y="549885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158822</xdr:rowOff>
    </xdr:from>
    <xdr:to>
      <xdr:col>68</xdr:col>
      <xdr:colOff>123825</xdr:colOff>
      <xdr:row>29</xdr:row>
      <xdr:rowOff>88972</xdr:rowOff>
    </xdr:to>
    <xdr:sp macro="" textlink="">
      <xdr:nvSpPr>
        <xdr:cNvPr id="145" name="フローチャート: 判断 144">
          <a:extLst>
            <a:ext uri="{FF2B5EF4-FFF2-40B4-BE49-F238E27FC236}">
              <a16:creationId xmlns:a16="http://schemas.microsoft.com/office/drawing/2014/main" id="{844C36D9-E8CE-405C-BFC2-C871FB4C1BE5}"/>
            </a:ext>
          </a:extLst>
        </xdr:cNvPr>
        <xdr:cNvSpPr/>
      </xdr:nvSpPr>
      <xdr:spPr>
        <a:xfrm>
          <a:off x="11960225" y="551504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137233</xdr:rowOff>
    </xdr:from>
    <xdr:to>
      <xdr:col>64</xdr:col>
      <xdr:colOff>123825</xdr:colOff>
      <xdr:row>29</xdr:row>
      <xdr:rowOff>67383</xdr:rowOff>
    </xdr:to>
    <xdr:sp macro="" textlink="">
      <xdr:nvSpPr>
        <xdr:cNvPr id="146" name="フローチャート: 判断 145">
          <a:extLst>
            <a:ext uri="{FF2B5EF4-FFF2-40B4-BE49-F238E27FC236}">
              <a16:creationId xmlns:a16="http://schemas.microsoft.com/office/drawing/2014/main" id="{AE22E4DD-C366-47E3-8D36-A12619945142}"/>
            </a:ext>
          </a:extLst>
        </xdr:cNvPr>
        <xdr:cNvSpPr/>
      </xdr:nvSpPr>
      <xdr:spPr>
        <a:xfrm>
          <a:off x="11274425" y="549345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87304</xdr:rowOff>
    </xdr:from>
    <xdr:to>
      <xdr:col>60</xdr:col>
      <xdr:colOff>123825</xdr:colOff>
      <xdr:row>30</xdr:row>
      <xdr:rowOff>17454</xdr:rowOff>
    </xdr:to>
    <xdr:sp macro="" textlink="">
      <xdr:nvSpPr>
        <xdr:cNvPr id="147" name="フローチャート: 判断 146">
          <a:extLst>
            <a:ext uri="{FF2B5EF4-FFF2-40B4-BE49-F238E27FC236}">
              <a16:creationId xmlns:a16="http://schemas.microsoft.com/office/drawing/2014/main" id="{3257318F-34B4-41C5-A8CC-B89D3ABA9A5A}"/>
            </a:ext>
          </a:extLst>
        </xdr:cNvPr>
        <xdr:cNvSpPr/>
      </xdr:nvSpPr>
      <xdr:spPr>
        <a:xfrm>
          <a:off x="10588625" y="559910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5CB17549-BB21-4835-87B4-FA906E5414E6}"/>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528132B3-7FC0-4C9C-9CD1-9A66EDC25630}"/>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444BE18C-EBCD-4E99-98D1-9DC9A79D99E8}"/>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E8A874B8-6037-4E00-8A73-F1CCD6314544}"/>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A16D2779-7623-4F1E-BEB8-10807D91F3E2}"/>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88655</xdr:rowOff>
    </xdr:from>
    <xdr:to>
      <xdr:col>76</xdr:col>
      <xdr:colOff>73025</xdr:colOff>
      <xdr:row>29</xdr:row>
      <xdr:rowOff>18805</xdr:rowOff>
    </xdr:to>
    <xdr:sp macro="" textlink="">
      <xdr:nvSpPr>
        <xdr:cNvPr id="153" name="楕円 152">
          <a:extLst>
            <a:ext uri="{FF2B5EF4-FFF2-40B4-BE49-F238E27FC236}">
              <a16:creationId xmlns:a16="http://schemas.microsoft.com/office/drawing/2014/main" id="{A2D504CD-B266-49D9-A8FA-38E6102BE40D}"/>
            </a:ext>
          </a:extLst>
        </xdr:cNvPr>
        <xdr:cNvSpPr/>
      </xdr:nvSpPr>
      <xdr:spPr>
        <a:xfrm>
          <a:off x="13293725" y="54385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111532</xdr:rowOff>
    </xdr:from>
    <xdr:ext cx="469744" cy="259045"/>
    <xdr:sp macro="" textlink="">
      <xdr:nvSpPr>
        <xdr:cNvPr id="154" name="債務償還比率該当値テキスト">
          <a:extLst>
            <a:ext uri="{FF2B5EF4-FFF2-40B4-BE49-F238E27FC236}">
              <a16:creationId xmlns:a16="http://schemas.microsoft.com/office/drawing/2014/main" id="{9AEA8597-34C4-4E21-B853-9B935F4FF831}"/>
            </a:ext>
          </a:extLst>
        </xdr:cNvPr>
        <xdr:cNvSpPr txBox="1"/>
      </xdr:nvSpPr>
      <xdr:spPr>
        <a:xfrm>
          <a:off x="13379450" y="5302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115797</xdr:rowOff>
    </xdr:from>
    <xdr:to>
      <xdr:col>72</xdr:col>
      <xdr:colOff>123825</xdr:colOff>
      <xdr:row>29</xdr:row>
      <xdr:rowOff>45947</xdr:rowOff>
    </xdr:to>
    <xdr:sp macro="" textlink="">
      <xdr:nvSpPr>
        <xdr:cNvPr id="155" name="楕円 154">
          <a:extLst>
            <a:ext uri="{FF2B5EF4-FFF2-40B4-BE49-F238E27FC236}">
              <a16:creationId xmlns:a16="http://schemas.microsoft.com/office/drawing/2014/main" id="{34977D1B-2D2F-446A-86D2-A29A3EE94CBF}"/>
            </a:ext>
          </a:extLst>
        </xdr:cNvPr>
        <xdr:cNvSpPr/>
      </xdr:nvSpPr>
      <xdr:spPr>
        <a:xfrm>
          <a:off x="12646025" y="546884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139455</xdr:rowOff>
    </xdr:from>
    <xdr:to>
      <xdr:col>76</xdr:col>
      <xdr:colOff>22225</xdr:colOff>
      <xdr:row>28</xdr:row>
      <xdr:rowOff>166597</xdr:rowOff>
    </xdr:to>
    <xdr:cxnSp macro="">
      <xdr:nvCxnSpPr>
        <xdr:cNvPr id="156" name="直線コネクタ 155">
          <a:extLst>
            <a:ext uri="{FF2B5EF4-FFF2-40B4-BE49-F238E27FC236}">
              <a16:creationId xmlns:a16="http://schemas.microsoft.com/office/drawing/2014/main" id="{BDC2E6EF-4892-4D72-B013-2BC926057578}"/>
            </a:ext>
          </a:extLst>
        </xdr:cNvPr>
        <xdr:cNvCxnSpPr/>
      </xdr:nvCxnSpPr>
      <xdr:spPr>
        <a:xfrm flipV="1">
          <a:off x="12693650" y="5495680"/>
          <a:ext cx="638175" cy="20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25309</xdr:rowOff>
    </xdr:from>
    <xdr:to>
      <xdr:col>68</xdr:col>
      <xdr:colOff>123825</xdr:colOff>
      <xdr:row>29</xdr:row>
      <xdr:rowOff>126909</xdr:rowOff>
    </xdr:to>
    <xdr:sp macro="" textlink="">
      <xdr:nvSpPr>
        <xdr:cNvPr id="157" name="楕円 156">
          <a:extLst>
            <a:ext uri="{FF2B5EF4-FFF2-40B4-BE49-F238E27FC236}">
              <a16:creationId xmlns:a16="http://schemas.microsoft.com/office/drawing/2014/main" id="{06BFB059-172A-4979-A133-8F0BFA46DC85}"/>
            </a:ext>
          </a:extLst>
        </xdr:cNvPr>
        <xdr:cNvSpPr/>
      </xdr:nvSpPr>
      <xdr:spPr>
        <a:xfrm>
          <a:off x="11960225" y="554345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166597</xdr:rowOff>
    </xdr:from>
    <xdr:to>
      <xdr:col>72</xdr:col>
      <xdr:colOff>73025</xdr:colOff>
      <xdr:row>29</xdr:row>
      <xdr:rowOff>76109</xdr:rowOff>
    </xdr:to>
    <xdr:cxnSp macro="">
      <xdr:nvCxnSpPr>
        <xdr:cNvPr id="158" name="直線コネクタ 157">
          <a:extLst>
            <a:ext uri="{FF2B5EF4-FFF2-40B4-BE49-F238E27FC236}">
              <a16:creationId xmlns:a16="http://schemas.microsoft.com/office/drawing/2014/main" id="{3E339C4B-5B66-46D4-9F04-301CA56EBAC2}"/>
            </a:ext>
          </a:extLst>
        </xdr:cNvPr>
        <xdr:cNvCxnSpPr/>
      </xdr:nvCxnSpPr>
      <xdr:spPr>
        <a:xfrm flipV="1">
          <a:off x="12007850" y="5516472"/>
          <a:ext cx="685800" cy="74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160365</xdr:rowOff>
    </xdr:from>
    <xdr:to>
      <xdr:col>64</xdr:col>
      <xdr:colOff>123825</xdr:colOff>
      <xdr:row>29</xdr:row>
      <xdr:rowOff>90515</xdr:rowOff>
    </xdr:to>
    <xdr:sp macro="" textlink="">
      <xdr:nvSpPr>
        <xdr:cNvPr id="159" name="楕円 158">
          <a:extLst>
            <a:ext uri="{FF2B5EF4-FFF2-40B4-BE49-F238E27FC236}">
              <a16:creationId xmlns:a16="http://schemas.microsoft.com/office/drawing/2014/main" id="{E89DFF8C-F982-4056-81E0-B73A8C29E7BD}"/>
            </a:ext>
          </a:extLst>
        </xdr:cNvPr>
        <xdr:cNvSpPr/>
      </xdr:nvSpPr>
      <xdr:spPr>
        <a:xfrm>
          <a:off x="11274425" y="551659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39715</xdr:rowOff>
    </xdr:from>
    <xdr:to>
      <xdr:col>68</xdr:col>
      <xdr:colOff>73025</xdr:colOff>
      <xdr:row>29</xdr:row>
      <xdr:rowOff>76109</xdr:rowOff>
    </xdr:to>
    <xdr:cxnSp macro="">
      <xdr:nvCxnSpPr>
        <xdr:cNvPr id="160" name="直線コネクタ 159">
          <a:extLst>
            <a:ext uri="{FF2B5EF4-FFF2-40B4-BE49-F238E27FC236}">
              <a16:creationId xmlns:a16="http://schemas.microsoft.com/office/drawing/2014/main" id="{1BB045A3-899D-4E17-A2B3-C375EC3A8D67}"/>
            </a:ext>
          </a:extLst>
        </xdr:cNvPr>
        <xdr:cNvCxnSpPr/>
      </xdr:nvCxnSpPr>
      <xdr:spPr>
        <a:xfrm>
          <a:off x="11322050" y="5554690"/>
          <a:ext cx="685800" cy="36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97980</xdr:rowOff>
    </xdr:from>
    <xdr:to>
      <xdr:col>60</xdr:col>
      <xdr:colOff>123825</xdr:colOff>
      <xdr:row>31</xdr:row>
      <xdr:rowOff>28130</xdr:rowOff>
    </xdr:to>
    <xdr:sp macro="" textlink="">
      <xdr:nvSpPr>
        <xdr:cNvPr id="161" name="楕円 160">
          <a:extLst>
            <a:ext uri="{FF2B5EF4-FFF2-40B4-BE49-F238E27FC236}">
              <a16:creationId xmlns:a16="http://schemas.microsoft.com/office/drawing/2014/main" id="{30E66B4B-5D31-4D83-82A9-9F74AC0AC05F}"/>
            </a:ext>
          </a:extLst>
        </xdr:cNvPr>
        <xdr:cNvSpPr/>
      </xdr:nvSpPr>
      <xdr:spPr>
        <a:xfrm>
          <a:off x="10588625" y="57748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39715</xdr:rowOff>
    </xdr:from>
    <xdr:to>
      <xdr:col>64</xdr:col>
      <xdr:colOff>73025</xdr:colOff>
      <xdr:row>30</xdr:row>
      <xdr:rowOff>148780</xdr:rowOff>
    </xdr:to>
    <xdr:cxnSp macro="">
      <xdr:nvCxnSpPr>
        <xdr:cNvPr id="162" name="直線コネクタ 161">
          <a:extLst>
            <a:ext uri="{FF2B5EF4-FFF2-40B4-BE49-F238E27FC236}">
              <a16:creationId xmlns:a16="http://schemas.microsoft.com/office/drawing/2014/main" id="{26A70C7D-C883-4B8D-B7CD-7860D0F701C1}"/>
            </a:ext>
          </a:extLst>
        </xdr:cNvPr>
        <xdr:cNvCxnSpPr/>
      </xdr:nvCxnSpPr>
      <xdr:spPr>
        <a:xfrm flipV="1">
          <a:off x="10636250" y="5554690"/>
          <a:ext cx="685800" cy="267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63907</xdr:rowOff>
    </xdr:from>
    <xdr:ext cx="469744" cy="259045"/>
    <xdr:sp macro="" textlink="">
      <xdr:nvSpPr>
        <xdr:cNvPr id="163" name="n_1aveValue債務償還比率">
          <a:extLst>
            <a:ext uri="{FF2B5EF4-FFF2-40B4-BE49-F238E27FC236}">
              <a16:creationId xmlns:a16="http://schemas.microsoft.com/office/drawing/2014/main" id="{10EB52BC-F4C3-446A-AF84-F1B2019733D4}"/>
            </a:ext>
          </a:extLst>
        </xdr:cNvPr>
        <xdr:cNvSpPr txBox="1"/>
      </xdr:nvSpPr>
      <xdr:spPr>
        <a:xfrm>
          <a:off x="12465127" y="5582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105499</xdr:rowOff>
    </xdr:from>
    <xdr:ext cx="469744" cy="259045"/>
    <xdr:sp macro="" textlink="">
      <xdr:nvSpPr>
        <xdr:cNvPr id="164" name="n_2aveValue債務償還比率">
          <a:extLst>
            <a:ext uri="{FF2B5EF4-FFF2-40B4-BE49-F238E27FC236}">
              <a16:creationId xmlns:a16="http://schemas.microsoft.com/office/drawing/2014/main" id="{2B9C1428-FB5D-4D86-BF0A-F9B7AF24C5CC}"/>
            </a:ext>
          </a:extLst>
        </xdr:cNvPr>
        <xdr:cNvSpPr txBox="1"/>
      </xdr:nvSpPr>
      <xdr:spPr>
        <a:xfrm>
          <a:off x="11788852" y="5293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83910</xdr:rowOff>
    </xdr:from>
    <xdr:ext cx="469744" cy="259045"/>
    <xdr:sp macro="" textlink="">
      <xdr:nvSpPr>
        <xdr:cNvPr id="165" name="n_3aveValue債務償還比率">
          <a:extLst>
            <a:ext uri="{FF2B5EF4-FFF2-40B4-BE49-F238E27FC236}">
              <a16:creationId xmlns:a16="http://schemas.microsoft.com/office/drawing/2014/main" id="{047F8414-3C7F-4387-A4DD-F31555C35684}"/>
            </a:ext>
          </a:extLst>
        </xdr:cNvPr>
        <xdr:cNvSpPr txBox="1"/>
      </xdr:nvSpPr>
      <xdr:spPr>
        <a:xfrm>
          <a:off x="11103052" y="5278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33981</xdr:rowOff>
    </xdr:from>
    <xdr:ext cx="469744" cy="259045"/>
    <xdr:sp macro="" textlink="">
      <xdr:nvSpPr>
        <xdr:cNvPr id="166" name="n_4aveValue債務償還比率">
          <a:extLst>
            <a:ext uri="{FF2B5EF4-FFF2-40B4-BE49-F238E27FC236}">
              <a16:creationId xmlns:a16="http://schemas.microsoft.com/office/drawing/2014/main" id="{FF24C13B-D536-4D10-9EF5-67E18890D40C}"/>
            </a:ext>
          </a:extLst>
        </xdr:cNvPr>
        <xdr:cNvSpPr txBox="1"/>
      </xdr:nvSpPr>
      <xdr:spPr>
        <a:xfrm>
          <a:off x="10417252" y="538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62474</xdr:rowOff>
    </xdr:from>
    <xdr:ext cx="469744" cy="259045"/>
    <xdr:sp macro="" textlink="">
      <xdr:nvSpPr>
        <xdr:cNvPr id="167" name="n_1mainValue債務償還比率">
          <a:extLst>
            <a:ext uri="{FF2B5EF4-FFF2-40B4-BE49-F238E27FC236}">
              <a16:creationId xmlns:a16="http://schemas.microsoft.com/office/drawing/2014/main" id="{A20C1C28-8345-4434-936D-4D44ED245028}"/>
            </a:ext>
          </a:extLst>
        </xdr:cNvPr>
        <xdr:cNvSpPr txBox="1"/>
      </xdr:nvSpPr>
      <xdr:spPr>
        <a:xfrm>
          <a:off x="12465127" y="5256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118036</xdr:rowOff>
    </xdr:from>
    <xdr:ext cx="469744" cy="259045"/>
    <xdr:sp macro="" textlink="">
      <xdr:nvSpPr>
        <xdr:cNvPr id="168" name="n_2mainValue債務償還比率">
          <a:extLst>
            <a:ext uri="{FF2B5EF4-FFF2-40B4-BE49-F238E27FC236}">
              <a16:creationId xmlns:a16="http://schemas.microsoft.com/office/drawing/2014/main" id="{5B48F0FF-16C4-4453-A78B-263BE5BF10CF}"/>
            </a:ext>
          </a:extLst>
        </xdr:cNvPr>
        <xdr:cNvSpPr txBox="1"/>
      </xdr:nvSpPr>
      <xdr:spPr>
        <a:xfrm>
          <a:off x="11788852" y="5636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81642</xdr:rowOff>
    </xdr:from>
    <xdr:ext cx="469744" cy="259045"/>
    <xdr:sp macro="" textlink="">
      <xdr:nvSpPr>
        <xdr:cNvPr id="169" name="n_3mainValue債務償還比率">
          <a:extLst>
            <a:ext uri="{FF2B5EF4-FFF2-40B4-BE49-F238E27FC236}">
              <a16:creationId xmlns:a16="http://schemas.microsoft.com/office/drawing/2014/main" id="{AB975A21-97B1-48EE-A70D-DC9E472330E5}"/>
            </a:ext>
          </a:extLst>
        </xdr:cNvPr>
        <xdr:cNvSpPr txBox="1"/>
      </xdr:nvSpPr>
      <xdr:spPr>
        <a:xfrm>
          <a:off x="11103052" y="5599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19257</xdr:rowOff>
    </xdr:from>
    <xdr:ext cx="469744" cy="259045"/>
    <xdr:sp macro="" textlink="">
      <xdr:nvSpPr>
        <xdr:cNvPr id="170" name="n_4mainValue債務償還比率">
          <a:extLst>
            <a:ext uri="{FF2B5EF4-FFF2-40B4-BE49-F238E27FC236}">
              <a16:creationId xmlns:a16="http://schemas.microsoft.com/office/drawing/2014/main" id="{D0B68ED2-C650-459B-B5B9-32C8D8E5CF89}"/>
            </a:ext>
          </a:extLst>
        </xdr:cNvPr>
        <xdr:cNvSpPr txBox="1"/>
      </xdr:nvSpPr>
      <xdr:spPr>
        <a:xfrm>
          <a:off x="10417252" y="5858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7EED6147-47EF-4981-A437-1152AE7AA054}"/>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2F1CF50F-20C9-457E-960D-11E4072EE586}"/>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3A36988A-9CBD-4938-8046-B2950E3BA5F4}"/>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AEA9D57C-68B3-4CB1-A0B2-3D710D8C37F6}"/>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B1512C18-BCBF-4159-9388-5BC66185E1F3}"/>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3C4BEB67-8957-4F29-B404-A14FF948829A}"/>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68FE506-EC70-4C19-925C-6E7FC82ACCED}"/>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95B72A8-49D8-4C28-AA7C-B69F2D190B06}"/>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7DAA128-E9E7-47E2-A75B-54B5D3519A31}"/>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B917632-0A0E-4F8A-8795-CA95ED09D125}"/>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熊本県多良木町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36AEBC0-1EE9-4C91-9DAC-E221EF4C9040}"/>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714812D-A286-4E1A-8B02-DDF1927123A0}"/>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5E586EB-7E63-4832-9961-A7D03382710C}"/>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989288B-ED86-47BE-A764-B65657A41A32}"/>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D1BF497-8EE3-4DFD-97E0-A9C5220E3F88}"/>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8081594-37E2-487A-B363-C76C951D9E1A}"/>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8,321
8,259
165.86
8,342,487
7,806,756
469,765
4,271,844
6,107,513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88978E7-60A2-401C-B76B-7BABFAAB8BB2}"/>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0E459AD-0B4B-4A7B-95FE-02822C3A2C41}"/>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F0982E1-3313-4C2A-9633-3C4789C04166}"/>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201E088-2693-4514-B8F6-9040412E0677}"/>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760F39F-14BA-499A-9C06-138F4CBF4808}"/>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4271A82-E8B3-4230-860C-73FF1E76A3DE}"/>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0A4D97F-FD4B-4109-A19F-A3DB9106EEAB}"/>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2398C59-8D9F-46C9-8245-03131F4B553F}"/>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FEB1403-2EE9-4614-8340-2109570E8679}"/>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CE381C7-A217-4C33-BE7A-92716A77E6A4}"/>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539CB70-4DDC-49E6-89D6-7D8B522E9EF8}"/>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5D93F3F-CA23-4938-BA4F-B43AD49C4615}"/>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F6B9DAA-4BAD-41CA-A4AF-E820A7BA4977}"/>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DB996CD-FA7E-4B30-8256-0E6843AAF3FD}"/>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F995A52-7CBD-4CB6-98EF-BC9DB7AE318A}"/>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6D2C53A-F266-4412-9A57-44098B5EE37C}"/>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DBBEB7A-A219-4936-B212-71F344222BF5}"/>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C0BCE2C-84F4-4F0E-BC67-8E4E7A456F1D}"/>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676B750-07F8-4F3E-83C2-F53A138E66CB}"/>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BA2C16A-52D4-4BCB-A711-24B92E8DA35A}"/>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E216E5B-AD3C-46FE-AF31-06B38A280D4E}"/>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4857999-6256-4C57-8584-A379F4AE74E3}"/>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8BCF403-3112-4CE3-B373-9F77D4058461}"/>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74B0212-EB15-420C-83A2-DF18ED6E4FD4}"/>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1AF454F-A071-45AA-A0F6-B548D9A0D2B1}"/>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961D2C1-9531-4767-AE07-7FB54CE012E2}"/>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34575F7-9326-41EF-A114-B4EC387E3EFE}"/>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B106E3F-196B-4733-8E6F-0FEDC349E2DA}"/>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862DA34-7918-414A-9229-974FE7BA3687}"/>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DA5317C-FDBF-41A3-B031-68E3E4684C33}"/>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E32086C-A9BD-4670-9C31-9E5CEF8BC0E4}"/>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33F05C-9F19-4D8E-9C78-0F362C21222E}"/>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EDED74F-D0A2-4C97-8681-7CACC5477607}"/>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AB270C3-DE91-46B0-ACCE-54631B2462E8}"/>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428E358-EBF1-4027-8D41-982C440CCABD}"/>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F115470-DC12-43B1-8C2F-AE1058237129}"/>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DF39AEC3-A7BD-4F46-A36A-28E334D8CA47}"/>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C6537D08-4C06-49A9-946D-E6B842445194}"/>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AB660E4-324F-43B1-8323-57B8432225C7}"/>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1592C35-E2C4-4665-8760-D78E36BC6BD3}"/>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28FE25F-3DC4-4BCA-B90E-77CF3955A89D}"/>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7ADF6BE3-A47F-44F8-A29A-1061E1F7C482}"/>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3840507-D1D8-4A66-911E-B2F68B876780}"/>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F8114E49-A65B-4B39-B0DC-94300CC21909}"/>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AC45B03D-A5BC-44D4-986B-D6A8C8E31C7B}"/>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68580</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144D5BB4-EC75-4060-AB80-ED0D51B0B4F1}"/>
            </a:ext>
          </a:extLst>
        </xdr:cNvPr>
        <xdr:cNvCxnSpPr/>
      </xdr:nvCxnSpPr>
      <xdr:spPr>
        <a:xfrm flipV="1">
          <a:off x="4180840" y="5418455"/>
          <a:ext cx="0" cy="1344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9F1FDCEC-D20C-40B9-B270-6FD044795C23}"/>
            </a:ext>
          </a:extLst>
        </xdr:cNvPr>
        <xdr:cNvSpPr txBox="1"/>
      </xdr:nvSpPr>
      <xdr:spPr>
        <a:xfrm>
          <a:off x="4219575" y="6769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6E891E44-82F8-496A-A865-7EB761252AC6}"/>
            </a:ext>
          </a:extLst>
        </xdr:cNvPr>
        <xdr:cNvCxnSpPr/>
      </xdr:nvCxnSpPr>
      <xdr:spPr>
        <a:xfrm>
          <a:off x="4105275" y="6762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15257</xdr:rowOff>
    </xdr:from>
    <xdr:ext cx="405111" cy="259045"/>
    <xdr:sp macro="" textlink="">
      <xdr:nvSpPr>
        <xdr:cNvPr id="60" name="【道路】&#10;有形固定資産減価償却率最大値テキスト">
          <a:extLst>
            <a:ext uri="{FF2B5EF4-FFF2-40B4-BE49-F238E27FC236}">
              <a16:creationId xmlns:a16="http://schemas.microsoft.com/office/drawing/2014/main" id="{5AA7272A-A2FD-44C6-A667-4950D1FBFE2B}"/>
            </a:ext>
          </a:extLst>
        </xdr:cNvPr>
        <xdr:cNvSpPr txBox="1"/>
      </xdr:nvSpPr>
      <xdr:spPr>
        <a:xfrm>
          <a:off x="4219575" y="520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68580</xdr:rowOff>
    </xdr:from>
    <xdr:to>
      <xdr:col>24</xdr:col>
      <xdr:colOff>152400</xdr:colOff>
      <xdr:row>33</xdr:row>
      <xdr:rowOff>68580</xdr:rowOff>
    </xdr:to>
    <xdr:cxnSp macro="">
      <xdr:nvCxnSpPr>
        <xdr:cNvPr id="61" name="直線コネクタ 60">
          <a:extLst>
            <a:ext uri="{FF2B5EF4-FFF2-40B4-BE49-F238E27FC236}">
              <a16:creationId xmlns:a16="http://schemas.microsoft.com/office/drawing/2014/main" id="{7495BCD4-DCEB-47F5-91E9-EF9D88C3901A}"/>
            </a:ext>
          </a:extLst>
        </xdr:cNvPr>
        <xdr:cNvCxnSpPr/>
      </xdr:nvCxnSpPr>
      <xdr:spPr>
        <a:xfrm>
          <a:off x="4105275" y="54184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137177</xdr:rowOff>
    </xdr:from>
    <xdr:ext cx="405111" cy="259045"/>
    <xdr:sp macro="" textlink="">
      <xdr:nvSpPr>
        <xdr:cNvPr id="62" name="【道路】&#10;有形固定資産減価償却率平均値テキスト">
          <a:extLst>
            <a:ext uri="{FF2B5EF4-FFF2-40B4-BE49-F238E27FC236}">
              <a16:creationId xmlns:a16="http://schemas.microsoft.com/office/drawing/2014/main" id="{E4C47BF7-B361-421E-959D-04F92B89EBFA}"/>
            </a:ext>
          </a:extLst>
        </xdr:cNvPr>
        <xdr:cNvSpPr txBox="1"/>
      </xdr:nvSpPr>
      <xdr:spPr>
        <a:xfrm>
          <a:off x="4219575" y="63030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158750</xdr:rowOff>
    </xdr:from>
    <xdr:to>
      <xdr:col>24</xdr:col>
      <xdr:colOff>114300</xdr:colOff>
      <xdr:row>39</xdr:row>
      <xdr:rowOff>88900</xdr:rowOff>
    </xdr:to>
    <xdr:sp macro="" textlink="">
      <xdr:nvSpPr>
        <xdr:cNvPr id="63" name="フローチャート: 判断 62">
          <a:extLst>
            <a:ext uri="{FF2B5EF4-FFF2-40B4-BE49-F238E27FC236}">
              <a16:creationId xmlns:a16="http://schemas.microsoft.com/office/drawing/2014/main" id="{713C065F-0E64-4E61-B578-B4BE4A2FAC18}"/>
            </a:ext>
          </a:extLst>
        </xdr:cNvPr>
        <xdr:cNvSpPr/>
      </xdr:nvSpPr>
      <xdr:spPr>
        <a:xfrm>
          <a:off x="4124325" y="63246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128270</xdr:rowOff>
    </xdr:from>
    <xdr:to>
      <xdr:col>20</xdr:col>
      <xdr:colOff>38100</xdr:colOff>
      <xdr:row>39</xdr:row>
      <xdr:rowOff>58420</xdr:rowOff>
    </xdr:to>
    <xdr:sp macro="" textlink="">
      <xdr:nvSpPr>
        <xdr:cNvPr id="64" name="フローチャート: 判断 63">
          <a:extLst>
            <a:ext uri="{FF2B5EF4-FFF2-40B4-BE49-F238E27FC236}">
              <a16:creationId xmlns:a16="http://schemas.microsoft.com/office/drawing/2014/main" id="{38F3DE51-6EC1-481A-9F38-A68AD38EC474}"/>
            </a:ext>
          </a:extLst>
        </xdr:cNvPr>
        <xdr:cNvSpPr/>
      </xdr:nvSpPr>
      <xdr:spPr>
        <a:xfrm>
          <a:off x="3381375" y="62877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113030</xdr:rowOff>
    </xdr:from>
    <xdr:to>
      <xdr:col>15</xdr:col>
      <xdr:colOff>101600</xdr:colOff>
      <xdr:row>39</xdr:row>
      <xdr:rowOff>43180</xdr:rowOff>
    </xdr:to>
    <xdr:sp macro="" textlink="">
      <xdr:nvSpPr>
        <xdr:cNvPr id="65" name="フローチャート: 判断 64">
          <a:extLst>
            <a:ext uri="{FF2B5EF4-FFF2-40B4-BE49-F238E27FC236}">
              <a16:creationId xmlns:a16="http://schemas.microsoft.com/office/drawing/2014/main" id="{702E0A6E-C56A-4DA4-A150-F95B1DF501EE}"/>
            </a:ext>
          </a:extLst>
        </xdr:cNvPr>
        <xdr:cNvSpPr/>
      </xdr:nvSpPr>
      <xdr:spPr>
        <a:xfrm>
          <a:off x="2571750" y="62757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74930</xdr:rowOff>
    </xdr:from>
    <xdr:to>
      <xdr:col>10</xdr:col>
      <xdr:colOff>165100</xdr:colOff>
      <xdr:row>39</xdr:row>
      <xdr:rowOff>5080</xdr:rowOff>
    </xdr:to>
    <xdr:sp macro="" textlink="">
      <xdr:nvSpPr>
        <xdr:cNvPr id="66" name="フローチャート: 判断 65">
          <a:extLst>
            <a:ext uri="{FF2B5EF4-FFF2-40B4-BE49-F238E27FC236}">
              <a16:creationId xmlns:a16="http://schemas.microsoft.com/office/drawing/2014/main" id="{5C689EEA-A535-4646-93A3-9C2781D98B81}"/>
            </a:ext>
          </a:extLst>
        </xdr:cNvPr>
        <xdr:cNvSpPr/>
      </xdr:nvSpPr>
      <xdr:spPr>
        <a:xfrm>
          <a:off x="1781175" y="62376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38735</xdr:rowOff>
    </xdr:from>
    <xdr:to>
      <xdr:col>6</xdr:col>
      <xdr:colOff>38100</xdr:colOff>
      <xdr:row>38</xdr:row>
      <xdr:rowOff>140335</xdr:rowOff>
    </xdr:to>
    <xdr:sp macro="" textlink="">
      <xdr:nvSpPr>
        <xdr:cNvPr id="67" name="フローチャート: 判断 66">
          <a:extLst>
            <a:ext uri="{FF2B5EF4-FFF2-40B4-BE49-F238E27FC236}">
              <a16:creationId xmlns:a16="http://schemas.microsoft.com/office/drawing/2014/main" id="{7E8BF6FD-4E46-42FD-95CE-E198C3667495}"/>
            </a:ext>
          </a:extLst>
        </xdr:cNvPr>
        <xdr:cNvSpPr/>
      </xdr:nvSpPr>
      <xdr:spPr>
        <a:xfrm>
          <a:off x="981075" y="620141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FDA939F-6526-429F-A03F-80BE82DE4BDC}"/>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1366CBB-DFF9-41F2-AE92-7F2280B63024}"/>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69DDACE-C451-4C54-9CBA-15BC7FB8E35E}"/>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D4E1A2B-1E11-4C88-9883-7272C66C737A}"/>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1E5C230-263A-4934-9285-EE670F8C0C2A}"/>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126365</xdr:rowOff>
    </xdr:from>
    <xdr:to>
      <xdr:col>24</xdr:col>
      <xdr:colOff>114300</xdr:colOff>
      <xdr:row>39</xdr:row>
      <xdr:rowOff>56515</xdr:rowOff>
    </xdr:to>
    <xdr:sp macro="" textlink="">
      <xdr:nvSpPr>
        <xdr:cNvPr id="73" name="楕円 72">
          <a:extLst>
            <a:ext uri="{FF2B5EF4-FFF2-40B4-BE49-F238E27FC236}">
              <a16:creationId xmlns:a16="http://schemas.microsoft.com/office/drawing/2014/main" id="{7623DF73-2148-4FBA-902E-AEF6051BB849}"/>
            </a:ext>
          </a:extLst>
        </xdr:cNvPr>
        <xdr:cNvSpPr/>
      </xdr:nvSpPr>
      <xdr:spPr>
        <a:xfrm>
          <a:off x="4124325" y="62858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149242</xdr:rowOff>
    </xdr:from>
    <xdr:ext cx="405111" cy="259045"/>
    <xdr:sp macro="" textlink="">
      <xdr:nvSpPr>
        <xdr:cNvPr id="74" name="【道路】&#10;有形固定資産減価償却率該当値テキスト">
          <a:extLst>
            <a:ext uri="{FF2B5EF4-FFF2-40B4-BE49-F238E27FC236}">
              <a16:creationId xmlns:a16="http://schemas.microsoft.com/office/drawing/2014/main" id="{20A36904-0DA3-4439-B627-BF4A0A0DF8D4}"/>
            </a:ext>
          </a:extLst>
        </xdr:cNvPr>
        <xdr:cNvSpPr txBox="1"/>
      </xdr:nvSpPr>
      <xdr:spPr>
        <a:xfrm>
          <a:off x="4219575"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95885</xdr:rowOff>
    </xdr:from>
    <xdr:to>
      <xdr:col>20</xdr:col>
      <xdr:colOff>38100</xdr:colOff>
      <xdr:row>39</xdr:row>
      <xdr:rowOff>26035</xdr:rowOff>
    </xdr:to>
    <xdr:sp macro="" textlink="">
      <xdr:nvSpPr>
        <xdr:cNvPr id="75" name="楕円 74">
          <a:extLst>
            <a:ext uri="{FF2B5EF4-FFF2-40B4-BE49-F238E27FC236}">
              <a16:creationId xmlns:a16="http://schemas.microsoft.com/office/drawing/2014/main" id="{54B258B8-C0D7-4DBE-8B7B-D0A19DEF7422}"/>
            </a:ext>
          </a:extLst>
        </xdr:cNvPr>
        <xdr:cNvSpPr/>
      </xdr:nvSpPr>
      <xdr:spPr>
        <a:xfrm>
          <a:off x="3381375" y="62585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146685</xdr:rowOff>
    </xdr:from>
    <xdr:to>
      <xdr:col>24</xdr:col>
      <xdr:colOff>63500</xdr:colOff>
      <xdr:row>39</xdr:row>
      <xdr:rowOff>5715</xdr:rowOff>
    </xdr:to>
    <xdr:cxnSp macro="">
      <xdr:nvCxnSpPr>
        <xdr:cNvPr id="76" name="直線コネクタ 75">
          <a:extLst>
            <a:ext uri="{FF2B5EF4-FFF2-40B4-BE49-F238E27FC236}">
              <a16:creationId xmlns:a16="http://schemas.microsoft.com/office/drawing/2014/main" id="{1F8F05DF-B302-48C4-920E-4211E6FEEFB2}"/>
            </a:ext>
          </a:extLst>
        </xdr:cNvPr>
        <xdr:cNvCxnSpPr/>
      </xdr:nvCxnSpPr>
      <xdr:spPr>
        <a:xfrm>
          <a:off x="3429000" y="6306185"/>
          <a:ext cx="752475"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61595</xdr:rowOff>
    </xdr:from>
    <xdr:to>
      <xdr:col>15</xdr:col>
      <xdr:colOff>101600</xdr:colOff>
      <xdr:row>38</xdr:row>
      <xdr:rowOff>163195</xdr:rowOff>
    </xdr:to>
    <xdr:sp macro="" textlink="">
      <xdr:nvSpPr>
        <xdr:cNvPr id="77" name="楕円 76">
          <a:extLst>
            <a:ext uri="{FF2B5EF4-FFF2-40B4-BE49-F238E27FC236}">
              <a16:creationId xmlns:a16="http://schemas.microsoft.com/office/drawing/2014/main" id="{6DC69C15-420E-4C14-9681-B73121E41B17}"/>
            </a:ext>
          </a:extLst>
        </xdr:cNvPr>
        <xdr:cNvSpPr/>
      </xdr:nvSpPr>
      <xdr:spPr>
        <a:xfrm>
          <a:off x="2571750" y="62274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112395</xdr:rowOff>
    </xdr:from>
    <xdr:to>
      <xdr:col>19</xdr:col>
      <xdr:colOff>177800</xdr:colOff>
      <xdr:row>38</xdr:row>
      <xdr:rowOff>146685</xdr:rowOff>
    </xdr:to>
    <xdr:cxnSp macro="">
      <xdr:nvCxnSpPr>
        <xdr:cNvPr id="78" name="直線コネクタ 77">
          <a:extLst>
            <a:ext uri="{FF2B5EF4-FFF2-40B4-BE49-F238E27FC236}">
              <a16:creationId xmlns:a16="http://schemas.microsoft.com/office/drawing/2014/main" id="{9FF86A6D-870D-4832-9826-91677C64B9DB}"/>
            </a:ext>
          </a:extLst>
        </xdr:cNvPr>
        <xdr:cNvCxnSpPr/>
      </xdr:nvCxnSpPr>
      <xdr:spPr>
        <a:xfrm>
          <a:off x="2619375" y="6275070"/>
          <a:ext cx="809625"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40640</xdr:rowOff>
    </xdr:from>
    <xdr:to>
      <xdr:col>10</xdr:col>
      <xdr:colOff>165100</xdr:colOff>
      <xdr:row>38</xdr:row>
      <xdr:rowOff>142240</xdr:rowOff>
    </xdr:to>
    <xdr:sp macro="" textlink="">
      <xdr:nvSpPr>
        <xdr:cNvPr id="79" name="楕円 78">
          <a:extLst>
            <a:ext uri="{FF2B5EF4-FFF2-40B4-BE49-F238E27FC236}">
              <a16:creationId xmlns:a16="http://schemas.microsoft.com/office/drawing/2014/main" id="{6B6772A5-D6F0-4547-A293-B16CEDCA4468}"/>
            </a:ext>
          </a:extLst>
        </xdr:cNvPr>
        <xdr:cNvSpPr/>
      </xdr:nvSpPr>
      <xdr:spPr>
        <a:xfrm>
          <a:off x="1781175" y="620331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91440</xdr:rowOff>
    </xdr:from>
    <xdr:to>
      <xdr:col>15</xdr:col>
      <xdr:colOff>50800</xdr:colOff>
      <xdr:row>38</xdr:row>
      <xdr:rowOff>112395</xdr:rowOff>
    </xdr:to>
    <xdr:cxnSp macro="">
      <xdr:nvCxnSpPr>
        <xdr:cNvPr id="80" name="直線コネクタ 79">
          <a:extLst>
            <a:ext uri="{FF2B5EF4-FFF2-40B4-BE49-F238E27FC236}">
              <a16:creationId xmlns:a16="http://schemas.microsoft.com/office/drawing/2014/main" id="{019AF249-C43C-4741-80C1-2E56178A32F1}"/>
            </a:ext>
          </a:extLst>
        </xdr:cNvPr>
        <xdr:cNvCxnSpPr/>
      </xdr:nvCxnSpPr>
      <xdr:spPr>
        <a:xfrm>
          <a:off x="1828800" y="6250940"/>
          <a:ext cx="790575"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31115</xdr:rowOff>
    </xdr:from>
    <xdr:to>
      <xdr:col>6</xdr:col>
      <xdr:colOff>38100</xdr:colOff>
      <xdr:row>38</xdr:row>
      <xdr:rowOff>132715</xdr:rowOff>
    </xdr:to>
    <xdr:sp macro="" textlink="">
      <xdr:nvSpPr>
        <xdr:cNvPr id="81" name="楕円 80">
          <a:extLst>
            <a:ext uri="{FF2B5EF4-FFF2-40B4-BE49-F238E27FC236}">
              <a16:creationId xmlns:a16="http://schemas.microsoft.com/office/drawing/2014/main" id="{0EEE6D11-B477-43D2-A6DD-D424A5843623}"/>
            </a:ext>
          </a:extLst>
        </xdr:cNvPr>
        <xdr:cNvSpPr/>
      </xdr:nvSpPr>
      <xdr:spPr>
        <a:xfrm>
          <a:off x="981075" y="619061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81915</xdr:rowOff>
    </xdr:from>
    <xdr:to>
      <xdr:col>10</xdr:col>
      <xdr:colOff>114300</xdr:colOff>
      <xdr:row>38</xdr:row>
      <xdr:rowOff>91440</xdr:rowOff>
    </xdr:to>
    <xdr:cxnSp macro="">
      <xdr:nvCxnSpPr>
        <xdr:cNvPr id="82" name="直線コネクタ 81">
          <a:extLst>
            <a:ext uri="{FF2B5EF4-FFF2-40B4-BE49-F238E27FC236}">
              <a16:creationId xmlns:a16="http://schemas.microsoft.com/office/drawing/2014/main" id="{9B4A94C7-D957-4F91-A064-88E76ABC89C7}"/>
            </a:ext>
          </a:extLst>
        </xdr:cNvPr>
        <xdr:cNvCxnSpPr/>
      </xdr:nvCxnSpPr>
      <xdr:spPr>
        <a:xfrm>
          <a:off x="1028700" y="6247765"/>
          <a:ext cx="800100" cy="3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49547</xdr:rowOff>
    </xdr:from>
    <xdr:ext cx="405111" cy="259045"/>
    <xdr:sp macro="" textlink="">
      <xdr:nvSpPr>
        <xdr:cNvPr id="83" name="n_1aveValue【道路】&#10;有形固定資産減価償却率">
          <a:extLst>
            <a:ext uri="{FF2B5EF4-FFF2-40B4-BE49-F238E27FC236}">
              <a16:creationId xmlns:a16="http://schemas.microsoft.com/office/drawing/2014/main" id="{33481BE9-0739-4076-9A83-347B6C2A3A53}"/>
            </a:ext>
          </a:extLst>
        </xdr:cNvPr>
        <xdr:cNvSpPr txBox="1"/>
      </xdr:nvSpPr>
      <xdr:spPr>
        <a:xfrm>
          <a:off x="3239144" y="6370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34307</xdr:rowOff>
    </xdr:from>
    <xdr:ext cx="405111" cy="259045"/>
    <xdr:sp macro="" textlink="">
      <xdr:nvSpPr>
        <xdr:cNvPr id="84" name="n_2aveValue【道路】&#10;有形固定資産減価償却率">
          <a:extLst>
            <a:ext uri="{FF2B5EF4-FFF2-40B4-BE49-F238E27FC236}">
              <a16:creationId xmlns:a16="http://schemas.microsoft.com/office/drawing/2014/main" id="{801DC580-FBA7-40CB-BEB9-A5DA1CBDF246}"/>
            </a:ext>
          </a:extLst>
        </xdr:cNvPr>
        <xdr:cNvSpPr txBox="1"/>
      </xdr:nvSpPr>
      <xdr:spPr>
        <a:xfrm>
          <a:off x="2439044" y="635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167657</xdr:rowOff>
    </xdr:from>
    <xdr:ext cx="405111" cy="259045"/>
    <xdr:sp macro="" textlink="">
      <xdr:nvSpPr>
        <xdr:cNvPr id="85" name="n_3aveValue【道路】&#10;有形固定資産減価償却率">
          <a:extLst>
            <a:ext uri="{FF2B5EF4-FFF2-40B4-BE49-F238E27FC236}">
              <a16:creationId xmlns:a16="http://schemas.microsoft.com/office/drawing/2014/main" id="{3659B600-1916-4CDA-A3D9-94AB8AB53F09}"/>
            </a:ext>
          </a:extLst>
        </xdr:cNvPr>
        <xdr:cNvSpPr txBox="1"/>
      </xdr:nvSpPr>
      <xdr:spPr>
        <a:xfrm>
          <a:off x="1648469"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131462</xdr:rowOff>
    </xdr:from>
    <xdr:ext cx="405111" cy="259045"/>
    <xdr:sp macro="" textlink="">
      <xdr:nvSpPr>
        <xdr:cNvPr id="86" name="n_4aveValue【道路】&#10;有形固定資産減価償却率">
          <a:extLst>
            <a:ext uri="{FF2B5EF4-FFF2-40B4-BE49-F238E27FC236}">
              <a16:creationId xmlns:a16="http://schemas.microsoft.com/office/drawing/2014/main" id="{74A8AEB0-BE54-4A98-BECD-88EE87E76125}"/>
            </a:ext>
          </a:extLst>
        </xdr:cNvPr>
        <xdr:cNvSpPr txBox="1"/>
      </xdr:nvSpPr>
      <xdr:spPr>
        <a:xfrm>
          <a:off x="848369" y="6294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42562</xdr:rowOff>
    </xdr:from>
    <xdr:ext cx="405111" cy="259045"/>
    <xdr:sp macro="" textlink="">
      <xdr:nvSpPr>
        <xdr:cNvPr id="87" name="n_1mainValue【道路】&#10;有形固定資産減価償却率">
          <a:extLst>
            <a:ext uri="{FF2B5EF4-FFF2-40B4-BE49-F238E27FC236}">
              <a16:creationId xmlns:a16="http://schemas.microsoft.com/office/drawing/2014/main" id="{A4A77A2E-C9A9-40CC-AB60-B2B7F1F19108}"/>
            </a:ext>
          </a:extLst>
        </xdr:cNvPr>
        <xdr:cNvSpPr txBox="1"/>
      </xdr:nvSpPr>
      <xdr:spPr>
        <a:xfrm>
          <a:off x="3239144" y="6046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8272</xdr:rowOff>
    </xdr:from>
    <xdr:ext cx="405111" cy="259045"/>
    <xdr:sp macro="" textlink="">
      <xdr:nvSpPr>
        <xdr:cNvPr id="88" name="n_2mainValue【道路】&#10;有形固定資産減価償却率">
          <a:extLst>
            <a:ext uri="{FF2B5EF4-FFF2-40B4-BE49-F238E27FC236}">
              <a16:creationId xmlns:a16="http://schemas.microsoft.com/office/drawing/2014/main" id="{67F8DC75-E762-45CC-8972-250AEA65836D}"/>
            </a:ext>
          </a:extLst>
        </xdr:cNvPr>
        <xdr:cNvSpPr txBox="1"/>
      </xdr:nvSpPr>
      <xdr:spPr>
        <a:xfrm>
          <a:off x="2439044" y="6012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158767</xdr:rowOff>
    </xdr:from>
    <xdr:ext cx="405111" cy="259045"/>
    <xdr:sp macro="" textlink="">
      <xdr:nvSpPr>
        <xdr:cNvPr id="89" name="n_3mainValue【道路】&#10;有形固定資産減価償却率">
          <a:extLst>
            <a:ext uri="{FF2B5EF4-FFF2-40B4-BE49-F238E27FC236}">
              <a16:creationId xmlns:a16="http://schemas.microsoft.com/office/drawing/2014/main" id="{77808B00-6041-4CDD-B4B2-E5F02ABD7B97}"/>
            </a:ext>
          </a:extLst>
        </xdr:cNvPr>
        <xdr:cNvSpPr txBox="1"/>
      </xdr:nvSpPr>
      <xdr:spPr>
        <a:xfrm>
          <a:off x="1648469" y="6000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149242</xdr:rowOff>
    </xdr:from>
    <xdr:ext cx="405111" cy="259045"/>
    <xdr:sp macro="" textlink="">
      <xdr:nvSpPr>
        <xdr:cNvPr id="90" name="n_4mainValue【道路】&#10;有形固定資産減価償却率">
          <a:extLst>
            <a:ext uri="{FF2B5EF4-FFF2-40B4-BE49-F238E27FC236}">
              <a16:creationId xmlns:a16="http://schemas.microsoft.com/office/drawing/2014/main" id="{CA1F01EC-6E1E-463C-B70E-9BEB08B5D5B1}"/>
            </a:ext>
          </a:extLst>
        </xdr:cNvPr>
        <xdr:cNvSpPr txBox="1"/>
      </xdr:nvSpPr>
      <xdr:spPr>
        <a:xfrm>
          <a:off x="848369"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4C08663-0AD9-4CBD-8ABB-DF7BE46DBB5C}"/>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53A6D286-0898-46BF-8E05-E9C8325378BC}"/>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1E994032-1C34-4D4C-BF25-E659D712D439}"/>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45CFFCAD-223F-4C80-965A-81F682FEDC0E}"/>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3821025E-F070-41F7-A27B-276B0729658C}"/>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FFD6BEDD-CEC9-4FCB-B728-E336A46724BB}"/>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93E18C3-909B-4B88-A24D-18AEAACC6267}"/>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A00FED7A-3A7D-4834-89B8-5D44E2329B6A}"/>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236214A6-617A-47FC-B128-626B2D5417E0}"/>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2AA7379-B34C-4BEC-8956-A5ACE6F3F894}"/>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21C2919E-83E7-4F40-9F3A-4988847B6C7E}"/>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C0A8A401-0231-43BE-9BE0-7630726AE426}"/>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9AC50A88-CA1E-4CDB-8482-4926C4052CDE}"/>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F044B29D-C341-441E-BFD2-338F0ACCCABF}"/>
            </a:ext>
          </a:extLst>
        </xdr:cNvPr>
        <xdr:cNvSpPr txBox="1"/>
      </xdr:nvSpPr>
      <xdr:spPr>
        <a:xfrm>
          <a:off x="5421206" y="63506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B8AC15AE-C708-409E-92DA-1EBE09B43508}"/>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EF97ECE4-AEDB-4053-82D3-A242BEBE762A}"/>
            </a:ext>
          </a:extLst>
        </xdr:cNvPr>
        <xdr:cNvSpPr txBox="1"/>
      </xdr:nvSpPr>
      <xdr:spPr>
        <a:xfrm>
          <a:off x="5421206" y="599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C5ED366C-D5BC-40C0-B48D-D9E04C39316B}"/>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244451C5-DE5E-4DE8-A16D-C94AC84A5025}"/>
            </a:ext>
          </a:extLst>
        </xdr:cNvPr>
        <xdr:cNvSpPr txBox="1"/>
      </xdr:nvSpPr>
      <xdr:spPr>
        <a:xfrm>
          <a:off x="5421206" y="563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FF9602A5-CDB8-4AC7-8F80-597242856E58}"/>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E8D3C08F-8AF6-4D44-AAA9-C7D5FA8F7F39}"/>
            </a:ext>
          </a:extLst>
        </xdr:cNvPr>
        <xdr:cNvSpPr txBox="1"/>
      </xdr:nvSpPr>
      <xdr:spPr>
        <a:xfrm>
          <a:off x="5324703" y="52743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22C3BBA3-13C6-422F-ACD5-4B0E3FED19EA}"/>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B38B7D0B-0E3C-472B-99A5-C7596E7AD31C}"/>
            </a:ext>
          </a:extLst>
        </xdr:cNvPr>
        <xdr:cNvSpPr txBox="1"/>
      </xdr:nvSpPr>
      <xdr:spPr>
        <a:xfrm>
          <a:off x="5324703" y="491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49C774BA-2D5F-4712-9373-43EC6B5AE536}"/>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127707</xdr:rowOff>
    </xdr:from>
    <xdr:to>
      <xdr:col>54</xdr:col>
      <xdr:colOff>189865</xdr:colOff>
      <xdr:row>42</xdr:row>
      <xdr:rowOff>12443</xdr:rowOff>
    </xdr:to>
    <xdr:cxnSp macro="">
      <xdr:nvCxnSpPr>
        <xdr:cNvPr id="114" name="直線コネクタ 113">
          <a:extLst>
            <a:ext uri="{FF2B5EF4-FFF2-40B4-BE49-F238E27FC236}">
              <a16:creationId xmlns:a16="http://schemas.microsoft.com/office/drawing/2014/main" id="{DC0E1639-A53B-4D40-83FB-D2019E99421F}"/>
            </a:ext>
          </a:extLst>
        </xdr:cNvPr>
        <xdr:cNvCxnSpPr/>
      </xdr:nvCxnSpPr>
      <xdr:spPr>
        <a:xfrm flipV="1">
          <a:off x="9429115" y="5477582"/>
          <a:ext cx="0" cy="1342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16270</xdr:rowOff>
    </xdr:from>
    <xdr:ext cx="534377" cy="259045"/>
    <xdr:sp macro="" textlink="">
      <xdr:nvSpPr>
        <xdr:cNvPr id="115" name="【道路】&#10;一人当たり延長最小値テキスト">
          <a:extLst>
            <a:ext uri="{FF2B5EF4-FFF2-40B4-BE49-F238E27FC236}">
              <a16:creationId xmlns:a16="http://schemas.microsoft.com/office/drawing/2014/main" id="{1F975927-7977-47DF-8ADA-82AD5E96C515}"/>
            </a:ext>
          </a:extLst>
        </xdr:cNvPr>
        <xdr:cNvSpPr txBox="1"/>
      </xdr:nvSpPr>
      <xdr:spPr>
        <a:xfrm>
          <a:off x="9467850" y="6826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12443</xdr:rowOff>
    </xdr:from>
    <xdr:to>
      <xdr:col>55</xdr:col>
      <xdr:colOff>88900</xdr:colOff>
      <xdr:row>42</xdr:row>
      <xdr:rowOff>12443</xdr:rowOff>
    </xdr:to>
    <xdr:cxnSp macro="">
      <xdr:nvCxnSpPr>
        <xdr:cNvPr id="116" name="直線コネクタ 115">
          <a:extLst>
            <a:ext uri="{FF2B5EF4-FFF2-40B4-BE49-F238E27FC236}">
              <a16:creationId xmlns:a16="http://schemas.microsoft.com/office/drawing/2014/main" id="{C8879DDF-4194-4947-8F53-A13CA2F83AF8}"/>
            </a:ext>
          </a:extLst>
        </xdr:cNvPr>
        <xdr:cNvCxnSpPr/>
      </xdr:nvCxnSpPr>
      <xdr:spPr>
        <a:xfrm>
          <a:off x="9363075" y="681964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74384</xdr:rowOff>
    </xdr:from>
    <xdr:ext cx="690189" cy="259045"/>
    <xdr:sp macro="" textlink="">
      <xdr:nvSpPr>
        <xdr:cNvPr id="117" name="【道路】&#10;一人当たり延長最大値テキスト">
          <a:extLst>
            <a:ext uri="{FF2B5EF4-FFF2-40B4-BE49-F238E27FC236}">
              <a16:creationId xmlns:a16="http://schemas.microsoft.com/office/drawing/2014/main" id="{86FFE51B-8B8E-48F3-B36E-407A5D4665ED}"/>
            </a:ext>
          </a:extLst>
        </xdr:cNvPr>
        <xdr:cNvSpPr txBox="1"/>
      </xdr:nvSpPr>
      <xdr:spPr>
        <a:xfrm>
          <a:off x="9467850" y="526550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127707</xdr:rowOff>
    </xdr:from>
    <xdr:to>
      <xdr:col>55</xdr:col>
      <xdr:colOff>88900</xdr:colOff>
      <xdr:row>33</xdr:row>
      <xdr:rowOff>127707</xdr:rowOff>
    </xdr:to>
    <xdr:cxnSp macro="">
      <xdr:nvCxnSpPr>
        <xdr:cNvPr id="118" name="直線コネクタ 117">
          <a:extLst>
            <a:ext uri="{FF2B5EF4-FFF2-40B4-BE49-F238E27FC236}">
              <a16:creationId xmlns:a16="http://schemas.microsoft.com/office/drawing/2014/main" id="{5AA0DC9C-16E6-4384-958E-840D05464459}"/>
            </a:ext>
          </a:extLst>
        </xdr:cNvPr>
        <xdr:cNvCxnSpPr/>
      </xdr:nvCxnSpPr>
      <xdr:spPr>
        <a:xfrm>
          <a:off x="9363075" y="547758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71322</xdr:rowOff>
    </xdr:from>
    <xdr:ext cx="534377" cy="259045"/>
    <xdr:sp macro="" textlink="">
      <xdr:nvSpPr>
        <xdr:cNvPr id="119" name="【道路】&#10;一人当たり延長平均値テキスト">
          <a:extLst>
            <a:ext uri="{FF2B5EF4-FFF2-40B4-BE49-F238E27FC236}">
              <a16:creationId xmlns:a16="http://schemas.microsoft.com/office/drawing/2014/main" id="{F124F957-B4F5-4D94-8A47-73DBC6FE6049}"/>
            </a:ext>
          </a:extLst>
        </xdr:cNvPr>
        <xdr:cNvSpPr txBox="1"/>
      </xdr:nvSpPr>
      <xdr:spPr>
        <a:xfrm>
          <a:off x="9467850" y="65546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48445</xdr:rowOff>
    </xdr:from>
    <xdr:to>
      <xdr:col>55</xdr:col>
      <xdr:colOff>50800</xdr:colOff>
      <xdr:row>41</xdr:row>
      <xdr:rowOff>150045</xdr:rowOff>
    </xdr:to>
    <xdr:sp macro="" textlink="">
      <xdr:nvSpPr>
        <xdr:cNvPr id="120" name="フローチャート: 判断 119">
          <a:extLst>
            <a:ext uri="{FF2B5EF4-FFF2-40B4-BE49-F238E27FC236}">
              <a16:creationId xmlns:a16="http://schemas.microsoft.com/office/drawing/2014/main" id="{48C15D37-74C2-46D9-B867-CB6F71EC05B3}"/>
            </a:ext>
          </a:extLst>
        </xdr:cNvPr>
        <xdr:cNvSpPr/>
      </xdr:nvSpPr>
      <xdr:spPr>
        <a:xfrm>
          <a:off x="9401175" y="669372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53844</xdr:rowOff>
    </xdr:from>
    <xdr:to>
      <xdr:col>50</xdr:col>
      <xdr:colOff>165100</xdr:colOff>
      <xdr:row>41</xdr:row>
      <xdr:rowOff>155444</xdr:rowOff>
    </xdr:to>
    <xdr:sp macro="" textlink="">
      <xdr:nvSpPr>
        <xdr:cNvPr id="121" name="フローチャート: 判断 120">
          <a:extLst>
            <a:ext uri="{FF2B5EF4-FFF2-40B4-BE49-F238E27FC236}">
              <a16:creationId xmlns:a16="http://schemas.microsoft.com/office/drawing/2014/main" id="{457A0324-CCF0-438D-BC43-7D4AFE1A4B43}"/>
            </a:ext>
          </a:extLst>
        </xdr:cNvPr>
        <xdr:cNvSpPr/>
      </xdr:nvSpPr>
      <xdr:spPr>
        <a:xfrm>
          <a:off x="8639175" y="669911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57858</xdr:rowOff>
    </xdr:from>
    <xdr:to>
      <xdr:col>46</xdr:col>
      <xdr:colOff>38100</xdr:colOff>
      <xdr:row>41</xdr:row>
      <xdr:rowOff>159458</xdr:rowOff>
    </xdr:to>
    <xdr:sp macro="" textlink="">
      <xdr:nvSpPr>
        <xdr:cNvPr id="122" name="フローチャート: 判断 121">
          <a:extLst>
            <a:ext uri="{FF2B5EF4-FFF2-40B4-BE49-F238E27FC236}">
              <a16:creationId xmlns:a16="http://schemas.microsoft.com/office/drawing/2014/main" id="{0F1F6E8E-4409-4A4C-93A0-7013DCB2E440}"/>
            </a:ext>
          </a:extLst>
        </xdr:cNvPr>
        <xdr:cNvSpPr/>
      </xdr:nvSpPr>
      <xdr:spPr>
        <a:xfrm>
          <a:off x="7839075" y="670630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55887</xdr:rowOff>
    </xdr:from>
    <xdr:to>
      <xdr:col>41</xdr:col>
      <xdr:colOff>101600</xdr:colOff>
      <xdr:row>41</xdr:row>
      <xdr:rowOff>157487</xdr:rowOff>
    </xdr:to>
    <xdr:sp macro="" textlink="">
      <xdr:nvSpPr>
        <xdr:cNvPr id="123" name="フローチャート: 判断 122">
          <a:extLst>
            <a:ext uri="{FF2B5EF4-FFF2-40B4-BE49-F238E27FC236}">
              <a16:creationId xmlns:a16="http://schemas.microsoft.com/office/drawing/2014/main" id="{CDBFE29D-0129-4F0E-8626-9758AB020EDB}"/>
            </a:ext>
          </a:extLst>
        </xdr:cNvPr>
        <xdr:cNvSpPr/>
      </xdr:nvSpPr>
      <xdr:spPr>
        <a:xfrm>
          <a:off x="7029450" y="670433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86602</xdr:rowOff>
    </xdr:from>
    <xdr:to>
      <xdr:col>36</xdr:col>
      <xdr:colOff>165100</xdr:colOff>
      <xdr:row>42</xdr:row>
      <xdr:rowOff>16752</xdr:rowOff>
    </xdr:to>
    <xdr:sp macro="" textlink="">
      <xdr:nvSpPr>
        <xdr:cNvPr id="124" name="フローチャート: 判断 123">
          <a:extLst>
            <a:ext uri="{FF2B5EF4-FFF2-40B4-BE49-F238E27FC236}">
              <a16:creationId xmlns:a16="http://schemas.microsoft.com/office/drawing/2014/main" id="{BBAF1864-6B0D-4EAC-8E01-3749D8D18032}"/>
            </a:ext>
          </a:extLst>
        </xdr:cNvPr>
        <xdr:cNvSpPr/>
      </xdr:nvSpPr>
      <xdr:spPr>
        <a:xfrm>
          <a:off x="6238875" y="673187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B3C2C83-229C-4040-8004-6D3072A6F9C1}"/>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6545F5A-56F6-43E4-9136-CE4F7D9A32E7}"/>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2706C74-0FE4-4E17-8A3A-AE3BFB3512A0}"/>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0053ACF-B488-4C53-87C9-35F4513FCB11}"/>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7613550-9B5F-4810-8A92-52D13FA73F92}"/>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108195</xdr:rowOff>
    </xdr:from>
    <xdr:to>
      <xdr:col>55</xdr:col>
      <xdr:colOff>50800</xdr:colOff>
      <xdr:row>42</xdr:row>
      <xdr:rowOff>38345</xdr:rowOff>
    </xdr:to>
    <xdr:sp macro="" textlink="">
      <xdr:nvSpPr>
        <xdr:cNvPr id="130" name="楕円 129">
          <a:extLst>
            <a:ext uri="{FF2B5EF4-FFF2-40B4-BE49-F238E27FC236}">
              <a16:creationId xmlns:a16="http://schemas.microsoft.com/office/drawing/2014/main" id="{D9B4B76C-2B23-4BDD-AA06-A0F3E122BD9C}"/>
            </a:ext>
          </a:extLst>
        </xdr:cNvPr>
        <xdr:cNvSpPr/>
      </xdr:nvSpPr>
      <xdr:spPr>
        <a:xfrm>
          <a:off x="9401175" y="675347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26872</xdr:rowOff>
    </xdr:from>
    <xdr:ext cx="534377" cy="259045"/>
    <xdr:sp macro="" textlink="">
      <xdr:nvSpPr>
        <xdr:cNvPr id="131" name="【道路】&#10;一人当たり延長該当値テキスト">
          <a:extLst>
            <a:ext uri="{FF2B5EF4-FFF2-40B4-BE49-F238E27FC236}">
              <a16:creationId xmlns:a16="http://schemas.microsoft.com/office/drawing/2014/main" id="{94ABD993-7229-4B63-9DA9-E31F8C0AAE7D}"/>
            </a:ext>
          </a:extLst>
        </xdr:cNvPr>
        <xdr:cNvSpPr txBox="1"/>
      </xdr:nvSpPr>
      <xdr:spPr>
        <a:xfrm>
          <a:off x="9467850" y="6678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109569</xdr:rowOff>
    </xdr:from>
    <xdr:to>
      <xdr:col>50</xdr:col>
      <xdr:colOff>165100</xdr:colOff>
      <xdr:row>42</xdr:row>
      <xdr:rowOff>39719</xdr:rowOff>
    </xdr:to>
    <xdr:sp macro="" textlink="">
      <xdr:nvSpPr>
        <xdr:cNvPr id="132" name="楕円 131">
          <a:extLst>
            <a:ext uri="{FF2B5EF4-FFF2-40B4-BE49-F238E27FC236}">
              <a16:creationId xmlns:a16="http://schemas.microsoft.com/office/drawing/2014/main" id="{1265320B-8DE7-42C2-B5A3-FF197785BDE9}"/>
            </a:ext>
          </a:extLst>
        </xdr:cNvPr>
        <xdr:cNvSpPr/>
      </xdr:nvSpPr>
      <xdr:spPr>
        <a:xfrm>
          <a:off x="8639175" y="675484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158995</xdr:rowOff>
    </xdr:from>
    <xdr:to>
      <xdr:col>55</xdr:col>
      <xdr:colOff>0</xdr:colOff>
      <xdr:row>41</xdr:row>
      <xdr:rowOff>160369</xdr:rowOff>
    </xdr:to>
    <xdr:cxnSp macro="">
      <xdr:nvCxnSpPr>
        <xdr:cNvPr id="133" name="直線コネクタ 132">
          <a:extLst>
            <a:ext uri="{FF2B5EF4-FFF2-40B4-BE49-F238E27FC236}">
              <a16:creationId xmlns:a16="http://schemas.microsoft.com/office/drawing/2014/main" id="{203372A6-9573-4831-A1BA-FA0DEADE32D9}"/>
            </a:ext>
          </a:extLst>
        </xdr:cNvPr>
        <xdr:cNvCxnSpPr/>
      </xdr:nvCxnSpPr>
      <xdr:spPr>
        <a:xfrm flipV="1">
          <a:off x="8686800" y="6810620"/>
          <a:ext cx="742950" cy="1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111095</xdr:rowOff>
    </xdr:from>
    <xdr:to>
      <xdr:col>46</xdr:col>
      <xdr:colOff>38100</xdr:colOff>
      <xdr:row>42</xdr:row>
      <xdr:rowOff>41245</xdr:rowOff>
    </xdr:to>
    <xdr:sp macro="" textlink="">
      <xdr:nvSpPr>
        <xdr:cNvPr id="134" name="楕円 133">
          <a:extLst>
            <a:ext uri="{FF2B5EF4-FFF2-40B4-BE49-F238E27FC236}">
              <a16:creationId xmlns:a16="http://schemas.microsoft.com/office/drawing/2014/main" id="{5C291265-00D1-4186-8EC7-AE568EC85B89}"/>
            </a:ext>
          </a:extLst>
        </xdr:cNvPr>
        <xdr:cNvSpPr/>
      </xdr:nvSpPr>
      <xdr:spPr>
        <a:xfrm>
          <a:off x="7839075" y="67563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160369</xdr:rowOff>
    </xdr:from>
    <xdr:to>
      <xdr:col>50</xdr:col>
      <xdr:colOff>114300</xdr:colOff>
      <xdr:row>41</xdr:row>
      <xdr:rowOff>161895</xdr:rowOff>
    </xdr:to>
    <xdr:cxnSp macro="">
      <xdr:nvCxnSpPr>
        <xdr:cNvPr id="135" name="直線コネクタ 134">
          <a:extLst>
            <a:ext uri="{FF2B5EF4-FFF2-40B4-BE49-F238E27FC236}">
              <a16:creationId xmlns:a16="http://schemas.microsoft.com/office/drawing/2014/main" id="{7395A6F6-5316-42A4-B045-BFF352FDB398}"/>
            </a:ext>
          </a:extLst>
        </xdr:cNvPr>
        <xdr:cNvCxnSpPr/>
      </xdr:nvCxnSpPr>
      <xdr:spPr>
        <a:xfrm flipV="1">
          <a:off x="7886700" y="6811994"/>
          <a:ext cx="800100" cy="1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112361</xdr:rowOff>
    </xdr:from>
    <xdr:to>
      <xdr:col>41</xdr:col>
      <xdr:colOff>101600</xdr:colOff>
      <xdr:row>42</xdr:row>
      <xdr:rowOff>42511</xdr:rowOff>
    </xdr:to>
    <xdr:sp macro="" textlink="">
      <xdr:nvSpPr>
        <xdr:cNvPr id="136" name="楕円 135">
          <a:extLst>
            <a:ext uri="{FF2B5EF4-FFF2-40B4-BE49-F238E27FC236}">
              <a16:creationId xmlns:a16="http://schemas.microsoft.com/office/drawing/2014/main" id="{66F514AA-11F3-4767-9A22-AA66C298BA09}"/>
            </a:ext>
          </a:extLst>
        </xdr:cNvPr>
        <xdr:cNvSpPr/>
      </xdr:nvSpPr>
      <xdr:spPr>
        <a:xfrm>
          <a:off x="7029450" y="676081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161895</xdr:rowOff>
    </xdr:from>
    <xdr:to>
      <xdr:col>45</xdr:col>
      <xdr:colOff>177800</xdr:colOff>
      <xdr:row>41</xdr:row>
      <xdr:rowOff>163161</xdr:rowOff>
    </xdr:to>
    <xdr:cxnSp macro="">
      <xdr:nvCxnSpPr>
        <xdr:cNvPr id="137" name="直線コネクタ 136">
          <a:extLst>
            <a:ext uri="{FF2B5EF4-FFF2-40B4-BE49-F238E27FC236}">
              <a16:creationId xmlns:a16="http://schemas.microsoft.com/office/drawing/2014/main" id="{B6B31BD4-ED5F-4084-B803-94B8B9998C9D}"/>
            </a:ext>
          </a:extLst>
        </xdr:cNvPr>
        <xdr:cNvCxnSpPr/>
      </xdr:nvCxnSpPr>
      <xdr:spPr>
        <a:xfrm flipV="1">
          <a:off x="7077075" y="681352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113154</xdr:rowOff>
    </xdr:from>
    <xdr:to>
      <xdr:col>36</xdr:col>
      <xdr:colOff>165100</xdr:colOff>
      <xdr:row>42</xdr:row>
      <xdr:rowOff>43304</xdr:rowOff>
    </xdr:to>
    <xdr:sp macro="" textlink="">
      <xdr:nvSpPr>
        <xdr:cNvPr id="138" name="楕円 137">
          <a:extLst>
            <a:ext uri="{FF2B5EF4-FFF2-40B4-BE49-F238E27FC236}">
              <a16:creationId xmlns:a16="http://schemas.microsoft.com/office/drawing/2014/main" id="{BE2E5A1F-9CB9-49FD-9E91-D7A8F9494AC1}"/>
            </a:ext>
          </a:extLst>
        </xdr:cNvPr>
        <xdr:cNvSpPr/>
      </xdr:nvSpPr>
      <xdr:spPr>
        <a:xfrm>
          <a:off x="6238875" y="676160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163161</xdr:rowOff>
    </xdr:from>
    <xdr:to>
      <xdr:col>41</xdr:col>
      <xdr:colOff>50800</xdr:colOff>
      <xdr:row>41</xdr:row>
      <xdr:rowOff>163954</xdr:rowOff>
    </xdr:to>
    <xdr:cxnSp macro="">
      <xdr:nvCxnSpPr>
        <xdr:cNvPr id="139" name="直線コネクタ 138">
          <a:extLst>
            <a:ext uri="{FF2B5EF4-FFF2-40B4-BE49-F238E27FC236}">
              <a16:creationId xmlns:a16="http://schemas.microsoft.com/office/drawing/2014/main" id="{248ADEC7-F2F3-4450-B922-44E37B4F423B}"/>
            </a:ext>
          </a:extLst>
        </xdr:cNvPr>
        <xdr:cNvCxnSpPr/>
      </xdr:nvCxnSpPr>
      <xdr:spPr>
        <a:xfrm flipV="1">
          <a:off x="6286500" y="6808436"/>
          <a:ext cx="790575" cy="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521</xdr:rowOff>
    </xdr:from>
    <xdr:ext cx="534377" cy="259045"/>
    <xdr:sp macro="" textlink="">
      <xdr:nvSpPr>
        <xdr:cNvPr id="140" name="n_1aveValue【道路】&#10;一人当たり延長">
          <a:extLst>
            <a:ext uri="{FF2B5EF4-FFF2-40B4-BE49-F238E27FC236}">
              <a16:creationId xmlns:a16="http://schemas.microsoft.com/office/drawing/2014/main" id="{2307E9E4-8CB4-476D-9FC8-AA1B308503A5}"/>
            </a:ext>
          </a:extLst>
        </xdr:cNvPr>
        <xdr:cNvSpPr txBox="1"/>
      </xdr:nvSpPr>
      <xdr:spPr>
        <a:xfrm>
          <a:off x="8429136" y="648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4535</xdr:rowOff>
    </xdr:from>
    <xdr:ext cx="534377" cy="259045"/>
    <xdr:sp macro="" textlink="">
      <xdr:nvSpPr>
        <xdr:cNvPr id="141" name="n_2aveValue【道路】&#10;一人当たり延長">
          <a:extLst>
            <a:ext uri="{FF2B5EF4-FFF2-40B4-BE49-F238E27FC236}">
              <a16:creationId xmlns:a16="http://schemas.microsoft.com/office/drawing/2014/main" id="{F7418838-1A9E-4C21-B8B9-4B6736013234}"/>
            </a:ext>
          </a:extLst>
        </xdr:cNvPr>
        <xdr:cNvSpPr txBox="1"/>
      </xdr:nvSpPr>
      <xdr:spPr>
        <a:xfrm>
          <a:off x="7648086" y="6494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2564</xdr:rowOff>
    </xdr:from>
    <xdr:ext cx="534377" cy="259045"/>
    <xdr:sp macro="" textlink="">
      <xdr:nvSpPr>
        <xdr:cNvPr id="142" name="n_3aveValue【道路】&#10;一人当たり延長">
          <a:extLst>
            <a:ext uri="{FF2B5EF4-FFF2-40B4-BE49-F238E27FC236}">
              <a16:creationId xmlns:a16="http://schemas.microsoft.com/office/drawing/2014/main" id="{15DC0E37-4620-45E9-9AC5-89E539D74CFA}"/>
            </a:ext>
          </a:extLst>
        </xdr:cNvPr>
        <xdr:cNvSpPr txBox="1"/>
      </xdr:nvSpPr>
      <xdr:spPr>
        <a:xfrm>
          <a:off x="6847986" y="6489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33279</xdr:rowOff>
    </xdr:from>
    <xdr:ext cx="534377" cy="259045"/>
    <xdr:sp macro="" textlink="">
      <xdr:nvSpPr>
        <xdr:cNvPr id="143" name="n_4aveValue【道路】&#10;一人当たり延長">
          <a:extLst>
            <a:ext uri="{FF2B5EF4-FFF2-40B4-BE49-F238E27FC236}">
              <a16:creationId xmlns:a16="http://schemas.microsoft.com/office/drawing/2014/main" id="{610577CE-A121-4C7C-BED5-CD0F08D783FB}"/>
            </a:ext>
          </a:extLst>
        </xdr:cNvPr>
        <xdr:cNvSpPr txBox="1"/>
      </xdr:nvSpPr>
      <xdr:spPr>
        <a:xfrm>
          <a:off x="6038361" y="6516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30846</xdr:rowOff>
    </xdr:from>
    <xdr:ext cx="534377" cy="259045"/>
    <xdr:sp macro="" textlink="">
      <xdr:nvSpPr>
        <xdr:cNvPr id="144" name="n_1mainValue【道路】&#10;一人当たり延長">
          <a:extLst>
            <a:ext uri="{FF2B5EF4-FFF2-40B4-BE49-F238E27FC236}">
              <a16:creationId xmlns:a16="http://schemas.microsoft.com/office/drawing/2014/main" id="{A2916A3B-8B9E-4030-8E65-D5A5739D33FB}"/>
            </a:ext>
          </a:extLst>
        </xdr:cNvPr>
        <xdr:cNvSpPr txBox="1"/>
      </xdr:nvSpPr>
      <xdr:spPr>
        <a:xfrm>
          <a:off x="8429136" y="6838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32372</xdr:rowOff>
    </xdr:from>
    <xdr:ext cx="534377" cy="259045"/>
    <xdr:sp macro="" textlink="">
      <xdr:nvSpPr>
        <xdr:cNvPr id="145" name="n_2mainValue【道路】&#10;一人当たり延長">
          <a:extLst>
            <a:ext uri="{FF2B5EF4-FFF2-40B4-BE49-F238E27FC236}">
              <a16:creationId xmlns:a16="http://schemas.microsoft.com/office/drawing/2014/main" id="{3FFFD37E-E1AD-4BBE-8ED4-E4E8EB7CC23D}"/>
            </a:ext>
          </a:extLst>
        </xdr:cNvPr>
        <xdr:cNvSpPr txBox="1"/>
      </xdr:nvSpPr>
      <xdr:spPr>
        <a:xfrm>
          <a:off x="7648086" y="6839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33638</xdr:rowOff>
    </xdr:from>
    <xdr:ext cx="534377" cy="259045"/>
    <xdr:sp macro="" textlink="">
      <xdr:nvSpPr>
        <xdr:cNvPr id="146" name="n_3mainValue【道路】&#10;一人当たり延長">
          <a:extLst>
            <a:ext uri="{FF2B5EF4-FFF2-40B4-BE49-F238E27FC236}">
              <a16:creationId xmlns:a16="http://schemas.microsoft.com/office/drawing/2014/main" id="{0B2C849D-BC09-4C3D-BDB9-5C5D6E45698C}"/>
            </a:ext>
          </a:extLst>
        </xdr:cNvPr>
        <xdr:cNvSpPr txBox="1"/>
      </xdr:nvSpPr>
      <xdr:spPr>
        <a:xfrm>
          <a:off x="6847986" y="6840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34431</xdr:rowOff>
    </xdr:from>
    <xdr:ext cx="534377" cy="259045"/>
    <xdr:sp macro="" textlink="">
      <xdr:nvSpPr>
        <xdr:cNvPr id="147" name="n_4mainValue【道路】&#10;一人当たり延長">
          <a:extLst>
            <a:ext uri="{FF2B5EF4-FFF2-40B4-BE49-F238E27FC236}">
              <a16:creationId xmlns:a16="http://schemas.microsoft.com/office/drawing/2014/main" id="{EF0168E2-AE8B-41C3-ACBD-23221D3FE31B}"/>
            </a:ext>
          </a:extLst>
        </xdr:cNvPr>
        <xdr:cNvSpPr txBox="1"/>
      </xdr:nvSpPr>
      <xdr:spPr>
        <a:xfrm>
          <a:off x="6038361" y="6841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3878A8D5-8C9E-47B8-BD3A-E75FCD8CFC37}"/>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CCA3372D-09B6-4CF6-8C5E-51E5B9579B06}"/>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D329DEAE-E0FD-4081-92C0-4771112A7FEB}"/>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A77431E0-D770-4074-B139-D9A208794B34}"/>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3650E505-EEEB-422C-AD04-6C55AA3186DC}"/>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1578AD0C-55ED-4283-AFE3-B46566FDF009}"/>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C043A03C-739C-4451-9423-F988C3D21F9A}"/>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F93DBE19-B831-4068-8C27-97F00E4F6BED}"/>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D3700560-73D7-46C9-831C-D0209EF0DE34}"/>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3265A295-4AB6-4F3B-8D3E-7FCFCD7D5D25}"/>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F52136B6-5178-45B5-A7C6-5FA7CFD7ED47}"/>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4C9C83A0-3557-4B88-8A9F-E936D29BAD66}"/>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D7B7795A-E250-48DD-A93C-7021D4467A12}"/>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A32E3CB4-6DA4-415C-B7B9-E0DC47AAE0F0}"/>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DF378D7C-A99F-40FB-A91E-3DA77A948A49}"/>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7FA8FDC0-7356-4498-9301-FD4661E5E46B}"/>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5B9151B3-C9A6-4517-B306-021B50FC15FA}"/>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458E7FF4-A610-48EF-A344-645D3E6A4A44}"/>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4E179BEC-2FC9-4D12-913E-3DA1F2A2FF63}"/>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FE92858E-69DE-407B-A126-FD4F1116B329}"/>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580D348-E8D8-43C9-803A-1F90E3450743}"/>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ABCCF25-34E4-4978-A484-FE83F9B8BDF4}"/>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5FF60787-E226-4B29-9833-E1D7B79E39F1}"/>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AB5E5373-CC54-4CD5-95F5-96C13AF34BEA}"/>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663C1C98-D0DB-4602-9219-A429A32BC710}"/>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160020</xdr:rowOff>
    </xdr:from>
    <xdr:to>
      <xdr:col>24</xdr:col>
      <xdr:colOff>62865</xdr:colOff>
      <xdr:row>64</xdr:row>
      <xdr:rowOff>76744</xdr:rowOff>
    </xdr:to>
    <xdr:cxnSp macro="">
      <xdr:nvCxnSpPr>
        <xdr:cNvPr id="173" name="直線コネクタ 172">
          <a:extLst>
            <a:ext uri="{FF2B5EF4-FFF2-40B4-BE49-F238E27FC236}">
              <a16:creationId xmlns:a16="http://schemas.microsoft.com/office/drawing/2014/main" id="{2A554FA7-3201-48BB-A236-59B0B9B3B3B7}"/>
            </a:ext>
          </a:extLst>
        </xdr:cNvPr>
        <xdr:cNvCxnSpPr/>
      </xdr:nvCxnSpPr>
      <xdr:spPr>
        <a:xfrm flipV="1">
          <a:off x="4180840" y="9078595"/>
          <a:ext cx="0" cy="1370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80571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15EF7194-3204-41FA-93D0-151CD9161071}"/>
            </a:ext>
          </a:extLst>
        </xdr:cNvPr>
        <xdr:cNvSpPr txBox="1"/>
      </xdr:nvSpPr>
      <xdr:spPr>
        <a:xfrm>
          <a:off x="4219575" y="10456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76744</xdr:rowOff>
    </xdr:from>
    <xdr:to>
      <xdr:col>24</xdr:col>
      <xdr:colOff>152400</xdr:colOff>
      <xdr:row>64</xdr:row>
      <xdr:rowOff>76744</xdr:rowOff>
    </xdr:to>
    <xdr:cxnSp macro="">
      <xdr:nvCxnSpPr>
        <xdr:cNvPr id="175" name="直線コネクタ 174">
          <a:extLst>
            <a:ext uri="{FF2B5EF4-FFF2-40B4-BE49-F238E27FC236}">
              <a16:creationId xmlns:a16="http://schemas.microsoft.com/office/drawing/2014/main" id="{0A044622-3360-4F05-BE1C-57EEC91BAC10}"/>
            </a:ext>
          </a:extLst>
        </xdr:cNvPr>
        <xdr:cNvCxnSpPr/>
      </xdr:nvCxnSpPr>
      <xdr:spPr>
        <a:xfrm>
          <a:off x="4105275" y="104494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106697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E8DC34EF-D4D5-4D6E-BDA9-A7D42A71A19C}"/>
            </a:ext>
          </a:extLst>
        </xdr:cNvPr>
        <xdr:cNvSpPr txBox="1"/>
      </xdr:nvSpPr>
      <xdr:spPr>
        <a:xfrm>
          <a:off x="4219575" y="88569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77" name="直線コネクタ 176">
          <a:extLst>
            <a:ext uri="{FF2B5EF4-FFF2-40B4-BE49-F238E27FC236}">
              <a16:creationId xmlns:a16="http://schemas.microsoft.com/office/drawing/2014/main" id="{B1CC8C8E-7538-4FF9-BC93-62D0D3AD8A37}"/>
            </a:ext>
          </a:extLst>
        </xdr:cNvPr>
        <xdr:cNvCxnSpPr/>
      </xdr:nvCxnSpPr>
      <xdr:spPr>
        <a:xfrm>
          <a:off x="4105275" y="90785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158223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8785E684-D45A-4A10-AD23-292BC62ED5D4}"/>
            </a:ext>
          </a:extLst>
        </xdr:cNvPr>
        <xdr:cNvSpPr txBox="1"/>
      </xdr:nvSpPr>
      <xdr:spPr>
        <a:xfrm>
          <a:off x="4219575" y="97244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79" name="フローチャート: 判断 178">
          <a:extLst>
            <a:ext uri="{FF2B5EF4-FFF2-40B4-BE49-F238E27FC236}">
              <a16:creationId xmlns:a16="http://schemas.microsoft.com/office/drawing/2014/main" id="{2E313FDA-2949-43F7-931D-4AAE4AFD126D}"/>
            </a:ext>
          </a:extLst>
        </xdr:cNvPr>
        <xdr:cNvSpPr/>
      </xdr:nvSpPr>
      <xdr:spPr>
        <a:xfrm>
          <a:off x="4124325" y="986037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119017</xdr:rowOff>
    </xdr:from>
    <xdr:to>
      <xdr:col>20</xdr:col>
      <xdr:colOff>38100</xdr:colOff>
      <xdr:row>61</xdr:row>
      <xdr:rowOff>49167</xdr:rowOff>
    </xdr:to>
    <xdr:sp macro="" textlink="">
      <xdr:nvSpPr>
        <xdr:cNvPr id="180" name="フローチャート: 判断 179">
          <a:extLst>
            <a:ext uri="{FF2B5EF4-FFF2-40B4-BE49-F238E27FC236}">
              <a16:creationId xmlns:a16="http://schemas.microsoft.com/office/drawing/2014/main" id="{D5A2A34C-AF0D-4459-A069-F445CA09AC96}"/>
            </a:ext>
          </a:extLst>
        </xdr:cNvPr>
        <xdr:cNvSpPr/>
      </xdr:nvSpPr>
      <xdr:spPr>
        <a:xfrm>
          <a:off x="3381375" y="984721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102688</xdr:rowOff>
    </xdr:from>
    <xdr:to>
      <xdr:col>15</xdr:col>
      <xdr:colOff>101600</xdr:colOff>
      <xdr:row>61</xdr:row>
      <xdr:rowOff>32838</xdr:rowOff>
    </xdr:to>
    <xdr:sp macro="" textlink="">
      <xdr:nvSpPr>
        <xdr:cNvPr id="181" name="フローチャート: 判断 180">
          <a:extLst>
            <a:ext uri="{FF2B5EF4-FFF2-40B4-BE49-F238E27FC236}">
              <a16:creationId xmlns:a16="http://schemas.microsoft.com/office/drawing/2014/main" id="{61122563-44A5-4C79-90CE-376805F63FEA}"/>
            </a:ext>
          </a:extLst>
        </xdr:cNvPr>
        <xdr:cNvSpPr/>
      </xdr:nvSpPr>
      <xdr:spPr>
        <a:xfrm>
          <a:off x="2571750" y="983088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99423</xdr:rowOff>
    </xdr:from>
    <xdr:to>
      <xdr:col>10</xdr:col>
      <xdr:colOff>165100</xdr:colOff>
      <xdr:row>61</xdr:row>
      <xdr:rowOff>29573</xdr:rowOff>
    </xdr:to>
    <xdr:sp macro="" textlink="">
      <xdr:nvSpPr>
        <xdr:cNvPr id="182" name="フローチャート: 判断 181">
          <a:extLst>
            <a:ext uri="{FF2B5EF4-FFF2-40B4-BE49-F238E27FC236}">
              <a16:creationId xmlns:a16="http://schemas.microsoft.com/office/drawing/2014/main" id="{DCEEB280-5E49-4D03-B0FD-0084D9A2CF7F}"/>
            </a:ext>
          </a:extLst>
        </xdr:cNvPr>
        <xdr:cNvSpPr/>
      </xdr:nvSpPr>
      <xdr:spPr>
        <a:xfrm>
          <a:off x="1781175" y="982762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3" name="フローチャート: 判断 182">
          <a:extLst>
            <a:ext uri="{FF2B5EF4-FFF2-40B4-BE49-F238E27FC236}">
              <a16:creationId xmlns:a16="http://schemas.microsoft.com/office/drawing/2014/main" id="{95C0F3DA-D079-4EFB-8B41-7DC3B63E3D33}"/>
            </a:ext>
          </a:extLst>
        </xdr:cNvPr>
        <xdr:cNvSpPr/>
      </xdr:nvSpPr>
      <xdr:spPr>
        <a:xfrm>
          <a:off x="981075" y="983270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AE8E557-09D9-4B2F-AB0D-ACB6AB88D29C}"/>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C114897-D57A-4381-92B9-702BFA788C8C}"/>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0D7379B-4310-4F81-A3B0-BB7F751908C6}"/>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447237D-B64B-4686-B08C-AA06FB255C53}"/>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6F758827-79A2-4011-86A4-0769F7FAD325}"/>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86360</xdr:rowOff>
    </xdr:from>
    <xdr:to>
      <xdr:col>24</xdr:col>
      <xdr:colOff>114300</xdr:colOff>
      <xdr:row>62</xdr:row>
      <xdr:rowOff>16510</xdr:rowOff>
    </xdr:to>
    <xdr:sp macro="" textlink="">
      <xdr:nvSpPr>
        <xdr:cNvPr id="189" name="楕円 188">
          <a:extLst>
            <a:ext uri="{FF2B5EF4-FFF2-40B4-BE49-F238E27FC236}">
              <a16:creationId xmlns:a16="http://schemas.microsoft.com/office/drawing/2014/main" id="{943DDCF8-F23A-44EC-B8D3-7ADB21E4D31D}"/>
            </a:ext>
          </a:extLst>
        </xdr:cNvPr>
        <xdr:cNvSpPr/>
      </xdr:nvSpPr>
      <xdr:spPr>
        <a:xfrm>
          <a:off x="4124325" y="99701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64787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49CF860F-7219-4769-B752-5413E13F59B3}"/>
            </a:ext>
          </a:extLst>
        </xdr:cNvPr>
        <xdr:cNvSpPr txBox="1"/>
      </xdr:nvSpPr>
      <xdr:spPr>
        <a:xfrm>
          <a:off x="4219575" y="9954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58601</xdr:rowOff>
    </xdr:from>
    <xdr:to>
      <xdr:col>20</xdr:col>
      <xdr:colOff>38100</xdr:colOff>
      <xdr:row>61</xdr:row>
      <xdr:rowOff>160201</xdr:rowOff>
    </xdr:to>
    <xdr:sp macro="" textlink="">
      <xdr:nvSpPr>
        <xdr:cNvPr id="191" name="楕円 190">
          <a:extLst>
            <a:ext uri="{FF2B5EF4-FFF2-40B4-BE49-F238E27FC236}">
              <a16:creationId xmlns:a16="http://schemas.microsoft.com/office/drawing/2014/main" id="{B068DA6F-C652-45B8-AD45-95DB18F8E115}"/>
            </a:ext>
          </a:extLst>
        </xdr:cNvPr>
        <xdr:cNvSpPr/>
      </xdr:nvSpPr>
      <xdr:spPr>
        <a:xfrm>
          <a:off x="3381375" y="994555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109401</xdr:rowOff>
    </xdr:from>
    <xdr:to>
      <xdr:col>24</xdr:col>
      <xdr:colOff>63500</xdr:colOff>
      <xdr:row>61</xdr:row>
      <xdr:rowOff>137160</xdr:rowOff>
    </xdr:to>
    <xdr:cxnSp macro="">
      <xdr:nvCxnSpPr>
        <xdr:cNvPr id="192" name="直線コネクタ 191">
          <a:extLst>
            <a:ext uri="{FF2B5EF4-FFF2-40B4-BE49-F238E27FC236}">
              <a16:creationId xmlns:a16="http://schemas.microsoft.com/office/drawing/2014/main" id="{E662BEF6-18A2-4C3F-98EB-610D0E97FA3D}"/>
            </a:ext>
          </a:extLst>
        </xdr:cNvPr>
        <xdr:cNvCxnSpPr/>
      </xdr:nvCxnSpPr>
      <xdr:spPr>
        <a:xfrm>
          <a:off x="3429000" y="9993176"/>
          <a:ext cx="752475" cy="34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32476</xdr:rowOff>
    </xdr:from>
    <xdr:to>
      <xdr:col>15</xdr:col>
      <xdr:colOff>101600</xdr:colOff>
      <xdr:row>61</xdr:row>
      <xdr:rowOff>134076</xdr:rowOff>
    </xdr:to>
    <xdr:sp macro="" textlink="">
      <xdr:nvSpPr>
        <xdr:cNvPr id="193" name="楕円 192">
          <a:extLst>
            <a:ext uri="{FF2B5EF4-FFF2-40B4-BE49-F238E27FC236}">
              <a16:creationId xmlns:a16="http://schemas.microsoft.com/office/drawing/2014/main" id="{9A6D7F61-9EC4-4AA7-BD49-5C64AF32FCA8}"/>
            </a:ext>
          </a:extLst>
        </xdr:cNvPr>
        <xdr:cNvSpPr/>
      </xdr:nvSpPr>
      <xdr:spPr>
        <a:xfrm>
          <a:off x="2571750" y="991625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83276</xdr:rowOff>
    </xdr:from>
    <xdr:to>
      <xdr:col>19</xdr:col>
      <xdr:colOff>177800</xdr:colOff>
      <xdr:row>61</xdr:row>
      <xdr:rowOff>109401</xdr:rowOff>
    </xdr:to>
    <xdr:cxnSp macro="">
      <xdr:nvCxnSpPr>
        <xdr:cNvPr id="194" name="直線コネクタ 193">
          <a:extLst>
            <a:ext uri="{FF2B5EF4-FFF2-40B4-BE49-F238E27FC236}">
              <a16:creationId xmlns:a16="http://schemas.microsoft.com/office/drawing/2014/main" id="{00774875-390A-4FBF-8653-E24CC962F395}"/>
            </a:ext>
          </a:extLst>
        </xdr:cNvPr>
        <xdr:cNvCxnSpPr/>
      </xdr:nvCxnSpPr>
      <xdr:spPr>
        <a:xfrm>
          <a:off x="2619375" y="9973401"/>
          <a:ext cx="809625" cy="19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4717</xdr:rowOff>
    </xdr:from>
    <xdr:to>
      <xdr:col>10</xdr:col>
      <xdr:colOff>165100</xdr:colOff>
      <xdr:row>61</xdr:row>
      <xdr:rowOff>106317</xdr:rowOff>
    </xdr:to>
    <xdr:sp macro="" textlink="">
      <xdr:nvSpPr>
        <xdr:cNvPr id="195" name="楕円 194">
          <a:extLst>
            <a:ext uri="{FF2B5EF4-FFF2-40B4-BE49-F238E27FC236}">
              <a16:creationId xmlns:a16="http://schemas.microsoft.com/office/drawing/2014/main" id="{8457B8FF-6B85-4F1C-B3E7-9AA1A1C3C2E5}"/>
            </a:ext>
          </a:extLst>
        </xdr:cNvPr>
        <xdr:cNvSpPr/>
      </xdr:nvSpPr>
      <xdr:spPr>
        <a:xfrm>
          <a:off x="1781175" y="989484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55517</xdr:rowOff>
    </xdr:from>
    <xdr:to>
      <xdr:col>15</xdr:col>
      <xdr:colOff>50800</xdr:colOff>
      <xdr:row>61</xdr:row>
      <xdr:rowOff>83276</xdr:rowOff>
    </xdr:to>
    <xdr:cxnSp macro="">
      <xdr:nvCxnSpPr>
        <xdr:cNvPr id="196" name="直線コネクタ 195">
          <a:extLst>
            <a:ext uri="{FF2B5EF4-FFF2-40B4-BE49-F238E27FC236}">
              <a16:creationId xmlns:a16="http://schemas.microsoft.com/office/drawing/2014/main" id="{55078F94-066A-4B4C-B3B3-795D53A7311E}"/>
            </a:ext>
          </a:extLst>
        </xdr:cNvPr>
        <xdr:cNvCxnSpPr/>
      </xdr:nvCxnSpPr>
      <xdr:spPr>
        <a:xfrm>
          <a:off x="1828800" y="9942467"/>
          <a:ext cx="790575" cy="30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148409</xdr:rowOff>
    </xdr:from>
    <xdr:to>
      <xdr:col>6</xdr:col>
      <xdr:colOff>38100</xdr:colOff>
      <xdr:row>61</xdr:row>
      <xdr:rowOff>78559</xdr:rowOff>
    </xdr:to>
    <xdr:sp macro="" textlink="">
      <xdr:nvSpPr>
        <xdr:cNvPr id="197" name="楕円 196">
          <a:extLst>
            <a:ext uri="{FF2B5EF4-FFF2-40B4-BE49-F238E27FC236}">
              <a16:creationId xmlns:a16="http://schemas.microsoft.com/office/drawing/2014/main" id="{5D9BA681-F990-4839-A52D-C5D968EA6B13}"/>
            </a:ext>
          </a:extLst>
        </xdr:cNvPr>
        <xdr:cNvSpPr/>
      </xdr:nvSpPr>
      <xdr:spPr>
        <a:xfrm>
          <a:off x="981075" y="987025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27759</xdr:rowOff>
    </xdr:from>
    <xdr:to>
      <xdr:col>10</xdr:col>
      <xdr:colOff>114300</xdr:colOff>
      <xdr:row>61</xdr:row>
      <xdr:rowOff>55517</xdr:rowOff>
    </xdr:to>
    <xdr:cxnSp macro="">
      <xdr:nvCxnSpPr>
        <xdr:cNvPr id="198" name="直線コネクタ 197">
          <a:extLst>
            <a:ext uri="{FF2B5EF4-FFF2-40B4-BE49-F238E27FC236}">
              <a16:creationId xmlns:a16="http://schemas.microsoft.com/office/drawing/2014/main" id="{6986AB83-B3A1-4B30-B111-B64F6ADA39F1}"/>
            </a:ext>
          </a:extLst>
        </xdr:cNvPr>
        <xdr:cNvCxnSpPr/>
      </xdr:nvCxnSpPr>
      <xdr:spPr>
        <a:xfrm>
          <a:off x="1028700" y="9917884"/>
          <a:ext cx="800100" cy="24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65694</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81A3F715-BD53-4CEA-9644-2F623B9EB831}"/>
            </a:ext>
          </a:extLst>
        </xdr:cNvPr>
        <xdr:cNvSpPr txBox="1"/>
      </xdr:nvSpPr>
      <xdr:spPr>
        <a:xfrm>
          <a:off x="3239144" y="9631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49365</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E9CB8692-9DCD-4CF3-B930-4FEA3FAF5519}"/>
            </a:ext>
          </a:extLst>
        </xdr:cNvPr>
        <xdr:cNvSpPr txBox="1"/>
      </xdr:nvSpPr>
      <xdr:spPr>
        <a:xfrm>
          <a:off x="2439044" y="9609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46100</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434B141A-A21D-4AB1-9519-2BEA4905DA42}"/>
            </a:ext>
          </a:extLst>
        </xdr:cNvPr>
        <xdr:cNvSpPr txBox="1"/>
      </xdr:nvSpPr>
      <xdr:spPr>
        <a:xfrm>
          <a:off x="1648469" y="9612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C716B7-88D0-4EE4-A2C0-4E1AAD54E4A0}"/>
            </a:ext>
          </a:extLst>
        </xdr:cNvPr>
        <xdr:cNvSpPr txBox="1"/>
      </xdr:nvSpPr>
      <xdr:spPr>
        <a:xfrm>
          <a:off x="848369" y="9620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151328</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19FED32D-6971-4444-8DBA-161E3D8CA620}"/>
            </a:ext>
          </a:extLst>
        </xdr:cNvPr>
        <xdr:cNvSpPr txBox="1"/>
      </xdr:nvSpPr>
      <xdr:spPr>
        <a:xfrm>
          <a:off x="3239144" y="100382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125203</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74C19DE2-F9CC-49D0-923F-71B3A84F3700}"/>
            </a:ext>
          </a:extLst>
        </xdr:cNvPr>
        <xdr:cNvSpPr txBox="1"/>
      </xdr:nvSpPr>
      <xdr:spPr>
        <a:xfrm>
          <a:off x="2439044" y="10008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97444</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CFC7E685-983A-4BFA-B745-0EC60B49EABA}"/>
            </a:ext>
          </a:extLst>
        </xdr:cNvPr>
        <xdr:cNvSpPr txBox="1"/>
      </xdr:nvSpPr>
      <xdr:spPr>
        <a:xfrm>
          <a:off x="1648469" y="9984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69686</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8A812C79-6B91-42EB-90B9-E3D9F184E09B}"/>
            </a:ext>
          </a:extLst>
        </xdr:cNvPr>
        <xdr:cNvSpPr txBox="1"/>
      </xdr:nvSpPr>
      <xdr:spPr>
        <a:xfrm>
          <a:off x="848369" y="9953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91E66A99-4691-4741-BE04-0D8036CDFB37}"/>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35AA3E04-78C5-4094-B68A-95AB401AB6F0}"/>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CA1C9747-880E-4758-A8E0-7CE204D71E6B}"/>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E86C4441-8F45-40EF-A7EB-531BA5051EA3}"/>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266288D4-3A89-4A0D-BD9D-C2B89E000571}"/>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1A816C8B-5558-4658-BFE5-F074F0519E84}"/>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F4F85C2-18E4-45B1-BB97-DA86D09047FF}"/>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18F4693B-7666-4D61-976B-FC46D365479A}"/>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669BF081-88E9-491F-8D96-D94CF55D9677}"/>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79549B8E-0501-4A90-B1D2-BFA63600414F}"/>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9C149E17-2B7A-4160-9866-7E718930C9EF}"/>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7503F71F-4EE4-4B2B-B094-CDBC22C53593}"/>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F4A3CDCA-58DD-47AF-9BF8-D2216B2948C2}"/>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0" name="テキスト ボックス 219">
          <a:extLst>
            <a:ext uri="{FF2B5EF4-FFF2-40B4-BE49-F238E27FC236}">
              <a16:creationId xmlns:a16="http://schemas.microsoft.com/office/drawing/2014/main" id="{F5BE1E71-D29E-4021-82D8-37E502388B92}"/>
            </a:ext>
          </a:extLst>
        </xdr:cNvPr>
        <xdr:cNvSpPr txBox="1"/>
      </xdr:nvSpPr>
      <xdr:spPr>
        <a:xfrm>
          <a:off x="5324703" y="99511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2DDC456-5A35-4FA3-AF84-9DACE5863B64}"/>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C8328C22-D50C-4BA8-8F1E-C06A57F93699}"/>
            </a:ext>
          </a:extLst>
        </xdr:cNvPr>
        <xdr:cNvSpPr txBox="1"/>
      </xdr:nvSpPr>
      <xdr:spPr>
        <a:xfrm>
          <a:off x="5324703" y="958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E8CA0F3E-90A4-4F6A-9E41-7F13EBA0096F}"/>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669F82EA-88AE-4936-9575-699ECB66C60E}"/>
            </a:ext>
          </a:extLst>
        </xdr:cNvPr>
        <xdr:cNvSpPr txBox="1"/>
      </xdr:nvSpPr>
      <xdr:spPr>
        <a:xfrm>
          <a:off x="5324703" y="9236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555C6D41-B8D7-42D7-9012-7B3654BFF09B}"/>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EC31BA3A-FE40-422F-9D2B-EC007CF8E431}"/>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1876E448-A571-493C-8DD3-BEE0EDE2F03E}"/>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97753CBC-E295-4578-8F18-CD17EC5C0583}"/>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3D528842-4A2A-400E-86BF-D11B001AD8B2}"/>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117549</xdr:rowOff>
    </xdr:from>
    <xdr:to>
      <xdr:col>54</xdr:col>
      <xdr:colOff>189865</xdr:colOff>
      <xdr:row>64</xdr:row>
      <xdr:rowOff>66663</xdr:rowOff>
    </xdr:to>
    <xdr:cxnSp macro="">
      <xdr:nvCxnSpPr>
        <xdr:cNvPr id="230" name="直線コネクタ 229">
          <a:extLst>
            <a:ext uri="{FF2B5EF4-FFF2-40B4-BE49-F238E27FC236}">
              <a16:creationId xmlns:a16="http://schemas.microsoft.com/office/drawing/2014/main" id="{FBC8C11F-0D4A-4F02-9627-0FBFE2B6A1DD}"/>
            </a:ext>
          </a:extLst>
        </xdr:cNvPr>
        <xdr:cNvCxnSpPr/>
      </xdr:nvCxnSpPr>
      <xdr:spPr>
        <a:xfrm flipV="1">
          <a:off x="9429115" y="9198049"/>
          <a:ext cx="0" cy="1244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70490</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E42DEF2B-9D8F-42A8-A607-5C77451EC717}"/>
            </a:ext>
          </a:extLst>
        </xdr:cNvPr>
        <xdr:cNvSpPr txBox="1"/>
      </xdr:nvSpPr>
      <xdr:spPr>
        <a:xfrm>
          <a:off x="9467850" y="10440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66663</xdr:rowOff>
    </xdr:from>
    <xdr:to>
      <xdr:col>55</xdr:col>
      <xdr:colOff>88900</xdr:colOff>
      <xdr:row>64</xdr:row>
      <xdr:rowOff>66663</xdr:rowOff>
    </xdr:to>
    <xdr:cxnSp macro="">
      <xdr:nvCxnSpPr>
        <xdr:cNvPr id="232" name="直線コネクタ 231">
          <a:extLst>
            <a:ext uri="{FF2B5EF4-FFF2-40B4-BE49-F238E27FC236}">
              <a16:creationId xmlns:a16="http://schemas.microsoft.com/office/drawing/2014/main" id="{ED2D2E41-AC3F-4E2C-862A-4CAB76F9884C}"/>
            </a:ext>
          </a:extLst>
        </xdr:cNvPr>
        <xdr:cNvCxnSpPr/>
      </xdr:nvCxnSpPr>
      <xdr:spPr>
        <a:xfrm>
          <a:off x="9363075" y="1044256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64226</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7566EC6E-BB4D-4B75-A740-0D42F589B2AB}"/>
            </a:ext>
          </a:extLst>
        </xdr:cNvPr>
        <xdr:cNvSpPr txBox="1"/>
      </xdr:nvSpPr>
      <xdr:spPr>
        <a:xfrm>
          <a:off x="9467850" y="89828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117549</xdr:rowOff>
    </xdr:from>
    <xdr:to>
      <xdr:col>55</xdr:col>
      <xdr:colOff>88900</xdr:colOff>
      <xdr:row>56</xdr:row>
      <xdr:rowOff>117549</xdr:rowOff>
    </xdr:to>
    <xdr:cxnSp macro="">
      <xdr:nvCxnSpPr>
        <xdr:cNvPr id="234" name="直線コネクタ 233">
          <a:extLst>
            <a:ext uri="{FF2B5EF4-FFF2-40B4-BE49-F238E27FC236}">
              <a16:creationId xmlns:a16="http://schemas.microsoft.com/office/drawing/2014/main" id="{86B05002-ACBF-4577-A95A-B67E826D9223}"/>
            </a:ext>
          </a:extLst>
        </xdr:cNvPr>
        <xdr:cNvCxnSpPr/>
      </xdr:nvCxnSpPr>
      <xdr:spPr>
        <a:xfrm>
          <a:off x="9363075" y="919804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48956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61AB48E7-2CCF-4D66-A9B9-39F2A7B9B397}"/>
            </a:ext>
          </a:extLst>
        </xdr:cNvPr>
        <xdr:cNvSpPr txBox="1"/>
      </xdr:nvSpPr>
      <xdr:spPr>
        <a:xfrm>
          <a:off x="9467850" y="99327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26079</xdr:rowOff>
    </xdr:from>
    <xdr:to>
      <xdr:col>55</xdr:col>
      <xdr:colOff>50800</xdr:colOff>
      <xdr:row>62</xdr:row>
      <xdr:rowOff>127679</xdr:rowOff>
    </xdr:to>
    <xdr:sp macro="" textlink="">
      <xdr:nvSpPr>
        <xdr:cNvPr id="236" name="フローチャート: 判断 235">
          <a:extLst>
            <a:ext uri="{FF2B5EF4-FFF2-40B4-BE49-F238E27FC236}">
              <a16:creationId xmlns:a16="http://schemas.microsoft.com/office/drawing/2014/main" id="{DB5DC624-798E-487C-946E-238F7B210D77}"/>
            </a:ext>
          </a:extLst>
        </xdr:cNvPr>
        <xdr:cNvSpPr/>
      </xdr:nvSpPr>
      <xdr:spPr>
        <a:xfrm>
          <a:off x="9401175" y="10078129"/>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37361</xdr:rowOff>
    </xdr:from>
    <xdr:to>
      <xdr:col>50</xdr:col>
      <xdr:colOff>165100</xdr:colOff>
      <xdr:row>62</xdr:row>
      <xdr:rowOff>138961</xdr:rowOff>
    </xdr:to>
    <xdr:sp macro="" textlink="">
      <xdr:nvSpPr>
        <xdr:cNvPr id="237" name="フローチャート: 判断 236">
          <a:extLst>
            <a:ext uri="{FF2B5EF4-FFF2-40B4-BE49-F238E27FC236}">
              <a16:creationId xmlns:a16="http://schemas.microsoft.com/office/drawing/2014/main" id="{462899BD-1656-4DA0-B51D-B5DAFF34B3DB}"/>
            </a:ext>
          </a:extLst>
        </xdr:cNvPr>
        <xdr:cNvSpPr/>
      </xdr:nvSpPr>
      <xdr:spPr>
        <a:xfrm>
          <a:off x="8639175" y="100862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49059</xdr:rowOff>
    </xdr:from>
    <xdr:to>
      <xdr:col>46</xdr:col>
      <xdr:colOff>38100</xdr:colOff>
      <xdr:row>62</xdr:row>
      <xdr:rowOff>150659</xdr:rowOff>
    </xdr:to>
    <xdr:sp macro="" textlink="">
      <xdr:nvSpPr>
        <xdr:cNvPr id="238" name="フローチャート: 判断 237">
          <a:extLst>
            <a:ext uri="{FF2B5EF4-FFF2-40B4-BE49-F238E27FC236}">
              <a16:creationId xmlns:a16="http://schemas.microsoft.com/office/drawing/2014/main" id="{93E1D6B6-09AB-4462-8EC2-54592F66148B}"/>
            </a:ext>
          </a:extLst>
        </xdr:cNvPr>
        <xdr:cNvSpPr/>
      </xdr:nvSpPr>
      <xdr:spPr>
        <a:xfrm>
          <a:off x="7839075" y="1009475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60385</xdr:rowOff>
    </xdr:from>
    <xdr:to>
      <xdr:col>41</xdr:col>
      <xdr:colOff>101600</xdr:colOff>
      <xdr:row>62</xdr:row>
      <xdr:rowOff>161985</xdr:rowOff>
    </xdr:to>
    <xdr:sp macro="" textlink="">
      <xdr:nvSpPr>
        <xdr:cNvPr id="239" name="フローチャート: 判断 238">
          <a:extLst>
            <a:ext uri="{FF2B5EF4-FFF2-40B4-BE49-F238E27FC236}">
              <a16:creationId xmlns:a16="http://schemas.microsoft.com/office/drawing/2014/main" id="{0E4A4C98-8D82-4984-874F-4BE4C57FE569}"/>
            </a:ext>
          </a:extLst>
        </xdr:cNvPr>
        <xdr:cNvSpPr/>
      </xdr:nvSpPr>
      <xdr:spPr>
        <a:xfrm>
          <a:off x="7029450" y="101124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49166</xdr:rowOff>
    </xdr:from>
    <xdr:to>
      <xdr:col>36</xdr:col>
      <xdr:colOff>165100</xdr:colOff>
      <xdr:row>62</xdr:row>
      <xdr:rowOff>150766</xdr:rowOff>
    </xdr:to>
    <xdr:sp macro="" textlink="">
      <xdr:nvSpPr>
        <xdr:cNvPr id="240" name="フローチャート: 判断 239">
          <a:extLst>
            <a:ext uri="{FF2B5EF4-FFF2-40B4-BE49-F238E27FC236}">
              <a16:creationId xmlns:a16="http://schemas.microsoft.com/office/drawing/2014/main" id="{21E75DBC-760B-4A4D-8C7E-553789A6C40A}"/>
            </a:ext>
          </a:extLst>
        </xdr:cNvPr>
        <xdr:cNvSpPr/>
      </xdr:nvSpPr>
      <xdr:spPr>
        <a:xfrm>
          <a:off x="6238875" y="1009486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0CF4C5E-F03F-4D22-82BB-1292BE2D73D3}"/>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ED04493B-ACD5-4D00-9491-40F879BD4EEC}"/>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A031A62-37A2-4DF7-8A91-47960C94EF6C}"/>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015256B-0B01-421F-96DC-45E1D6A35B4D}"/>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94DA61B-19E9-427E-A02E-CA395CE3B823}"/>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59408</xdr:rowOff>
    </xdr:from>
    <xdr:to>
      <xdr:col>55</xdr:col>
      <xdr:colOff>50800</xdr:colOff>
      <xdr:row>62</xdr:row>
      <xdr:rowOff>161008</xdr:rowOff>
    </xdr:to>
    <xdr:sp macro="" textlink="">
      <xdr:nvSpPr>
        <xdr:cNvPr id="246" name="楕円 245">
          <a:extLst>
            <a:ext uri="{FF2B5EF4-FFF2-40B4-BE49-F238E27FC236}">
              <a16:creationId xmlns:a16="http://schemas.microsoft.com/office/drawing/2014/main" id="{5204CCF9-5F69-4772-93E9-6A69A9F75C9F}"/>
            </a:ext>
          </a:extLst>
        </xdr:cNvPr>
        <xdr:cNvSpPr/>
      </xdr:nvSpPr>
      <xdr:spPr>
        <a:xfrm>
          <a:off x="9401175" y="10108283"/>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37835</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F0EEAE02-56ED-420E-851C-4E9A05F2A2B7}"/>
            </a:ext>
          </a:extLst>
        </xdr:cNvPr>
        <xdr:cNvSpPr txBox="1"/>
      </xdr:nvSpPr>
      <xdr:spPr>
        <a:xfrm>
          <a:off x="9467850" y="10086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67821</xdr:rowOff>
    </xdr:from>
    <xdr:to>
      <xdr:col>50</xdr:col>
      <xdr:colOff>165100</xdr:colOff>
      <xdr:row>62</xdr:row>
      <xdr:rowOff>169421</xdr:rowOff>
    </xdr:to>
    <xdr:sp macro="" textlink="">
      <xdr:nvSpPr>
        <xdr:cNvPr id="248" name="楕円 247">
          <a:extLst>
            <a:ext uri="{FF2B5EF4-FFF2-40B4-BE49-F238E27FC236}">
              <a16:creationId xmlns:a16="http://schemas.microsoft.com/office/drawing/2014/main" id="{4FBB07D9-7DF6-40F3-9FB6-59396A295A93}"/>
            </a:ext>
          </a:extLst>
        </xdr:cNvPr>
        <xdr:cNvSpPr/>
      </xdr:nvSpPr>
      <xdr:spPr>
        <a:xfrm>
          <a:off x="8639175" y="1011352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110208</xdr:rowOff>
    </xdr:from>
    <xdr:to>
      <xdr:col>55</xdr:col>
      <xdr:colOff>0</xdr:colOff>
      <xdr:row>62</xdr:row>
      <xdr:rowOff>118621</xdr:rowOff>
    </xdr:to>
    <xdr:cxnSp macro="">
      <xdr:nvCxnSpPr>
        <xdr:cNvPr id="249" name="直線コネクタ 248">
          <a:extLst>
            <a:ext uri="{FF2B5EF4-FFF2-40B4-BE49-F238E27FC236}">
              <a16:creationId xmlns:a16="http://schemas.microsoft.com/office/drawing/2014/main" id="{1D3088A1-422A-405B-8235-41A7CEB1E6E6}"/>
            </a:ext>
          </a:extLst>
        </xdr:cNvPr>
        <xdr:cNvCxnSpPr/>
      </xdr:nvCxnSpPr>
      <xdr:spPr>
        <a:xfrm flipV="1">
          <a:off x="8686800" y="10155908"/>
          <a:ext cx="742950" cy="14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77147</xdr:rowOff>
    </xdr:from>
    <xdr:to>
      <xdr:col>46</xdr:col>
      <xdr:colOff>38100</xdr:colOff>
      <xdr:row>63</xdr:row>
      <xdr:rowOff>7297</xdr:rowOff>
    </xdr:to>
    <xdr:sp macro="" textlink="">
      <xdr:nvSpPr>
        <xdr:cNvPr id="250" name="楕円 249">
          <a:extLst>
            <a:ext uri="{FF2B5EF4-FFF2-40B4-BE49-F238E27FC236}">
              <a16:creationId xmlns:a16="http://schemas.microsoft.com/office/drawing/2014/main" id="{FC783CBF-FDEE-4FA3-B3EB-DF874147C4E9}"/>
            </a:ext>
          </a:extLst>
        </xdr:cNvPr>
        <xdr:cNvSpPr/>
      </xdr:nvSpPr>
      <xdr:spPr>
        <a:xfrm>
          <a:off x="7839075" y="1012602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118621</xdr:rowOff>
    </xdr:from>
    <xdr:to>
      <xdr:col>50</xdr:col>
      <xdr:colOff>114300</xdr:colOff>
      <xdr:row>62</xdr:row>
      <xdr:rowOff>127947</xdr:rowOff>
    </xdr:to>
    <xdr:cxnSp macro="">
      <xdr:nvCxnSpPr>
        <xdr:cNvPr id="251" name="直線コネクタ 250">
          <a:extLst>
            <a:ext uri="{FF2B5EF4-FFF2-40B4-BE49-F238E27FC236}">
              <a16:creationId xmlns:a16="http://schemas.microsoft.com/office/drawing/2014/main" id="{86899078-7317-4932-90C0-6F7BE5E8BF33}"/>
            </a:ext>
          </a:extLst>
        </xdr:cNvPr>
        <xdr:cNvCxnSpPr/>
      </xdr:nvCxnSpPr>
      <xdr:spPr>
        <a:xfrm flipV="1">
          <a:off x="7886700" y="10170671"/>
          <a:ext cx="800100" cy="2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84885</xdr:rowOff>
    </xdr:from>
    <xdr:to>
      <xdr:col>41</xdr:col>
      <xdr:colOff>101600</xdr:colOff>
      <xdr:row>63</xdr:row>
      <xdr:rowOff>15035</xdr:rowOff>
    </xdr:to>
    <xdr:sp macro="" textlink="">
      <xdr:nvSpPr>
        <xdr:cNvPr id="252" name="楕円 251">
          <a:extLst>
            <a:ext uri="{FF2B5EF4-FFF2-40B4-BE49-F238E27FC236}">
              <a16:creationId xmlns:a16="http://schemas.microsoft.com/office/drawing/2014/main" id="{CD38083B-79F8-4D12-A561-66A5B8949D47}"/>
            </a:ext>
          </a:extLst>
        </xdr:cNvPr>
        <xdr:cNvSpPr/>
      </xdr:nvSpPr>
      <xdr:spPr>
        <a:xfrm>
          <a:off x="7029450" y="1013693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127947</xdr:rowOff>
    </xdr:from>
    <xdr:to>
      <xdr:col>45</xdr:col>
      <xdr:colOff>177800</xdr:colOff>
      <xdr:row>62</xdr:row>
      <xdr:rowOff>135685</xdr:rowOff>
    </xdr:to>
    <xdr:cxnSp macro="">
      <xdr:nvCxnSpPr>
        <xdr:cNvPr id="253" name="直線コネクタ 252">
          <a:extLst>
            <a:ext uri="{FF2B5EF4-FFF2-40B4-BE49-F238E27FC236}">
              <a16:creationId xmlns:a16="http://schemas.microsoft.com/office/drawing/2014/main" id="{6189F677-6368-4B1F-9B82-1E4AA1FFAA65}"/>
            </a:ext>
          </a:extLst>
        </xdr:cNvPr>
        <xdr:cNvCxnSpPr/>
      </xdr:nvCxnSpPr>
      <xdr:spPr>
        <a:xfrm flipV="1">
          <a:off x="7077075" y="10173647"/>
          <a:ext cx="809625" cy="10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89738</xdr:rowOff>
    </xdr:from>
    <xdr:to>
      <xdr:col>36</xdr:col>
      <xdr:colOff>165100</xdr:colOff>
      <xdr:row>63</xdr:row>
      <xdr:rowOff>19888</xdr:rowOff>
    </xdr:to>
    <xdr:sp macro="" textlink="">
      <xdr:nvSpPr>
        <xdr:cNvPr id="254" name="楕円 253">
          <a:extLst>
            <a:ext uri="{FF2B5EF4-FFF2-40B4-BE49-F238E27FC236}">
              <a16:creationId xmlns:a16="http://schemas.microsoft.com/office/drawing/2014/main" id="{A9BDFE50-50D9-4E85-A821-94BBEF99001A}"/>
            </a:ext>
          </a:extLst>
        </xdr:cNvPr>
        <xdr:cNvSpPr/>
      </xdr:nvSpPr>
      <xdr:spPr>
        <a:xfrm>
          <a:off x="6238875" y="1013543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135685</xdr:rowOff>
    </xdr:from>
    <xdr:to>
      <xdr:col>41</xdr:col>
      <xdr:colOff>50800</xdr:colOff>
      <xdr:row>62</xdr:row>
      <xdr:rowOff>140538</xdr:rowOff>
    </xdr:to>
    <xdr:cxnSp macro="">
      <xdr:nvCxnSpPr>
        <xdr:cNvPr id="255" name="直線コネクタ 254">
          <a:extLst>
            <a:ext uri="{FF2B5EF4-FFF2-40B4-BE49-F238E27FC236}">
              <a16:creationId xmlns:a16="http://schemas.microsoft.com/office/drawing/2014/main" id="{5747F4B1-DC59-4A50-8618-CFC600F8D43C}"/>
            </a:ext>
          </a:extLst>
        </xdr:cNvPr>
        <xdr:cNvCxnSpPr/>
      </xdr:nvCxnSpPr>
      <xdr:spPr>
        <a:xfrm flipV="1">
          <a:off x="6286500" y="10184560"/>
          <a:ext cx="790575" cy="8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155488</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7296604E-9BE9-456A-B60F-B15947D1302B}"/>
            </a:ext>
          </a:extLst>
        </xdr:cNvPr>
        <xdr:cNvSpPr txBox="1"/>
      </xdr:nvSpPr>
      <xdr:spPr>
        <a:xfrm>
          <a:off x="8399995" y="9880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167186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A7EB284E-78BE-44F6-82B8-AEEABE3CD4EE}"/>
            </a:ext>
          </a:extLst>
        </xdr:cNvPr>
        <xdr:cNvSpPr txBox="1"/>
      </xdr:nvSpPr>
      <xdr:spPr>
        <a:xfrm>
          <a:off x="7609420" y="9889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7062</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28B25F5A-81F4-46DF-8F31-CC875D65555B}"/>
            </a:ext>
          </a:extLst>
        </xdr:cNvPr>
        <xdr:cNvSpPr txBox="1"/>
      </xdr:nvSpPr>
      <xdr:spPr>
        <a:xfrm>
          <a:off x="6818845" y="9897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167293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F8B1CCE0-CC0C-4DA8-882C-FD6705F20A82}"/>
            </a:ext>
          </a:extLst>
        </xdr:cNvPr>
        <xdr:cNvSpPr txBox="1"/>
      </xdr:nvSpPr>
      <xdr:spPr>
        <a:xfrm>
          <a:off x="6009220" y="9889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160548</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E1071196-BF8A-4518-8A9E-1B46AFB99C7D}"/>
            </a:ext>
          </a:extLst>
        </xdr:cNvPr>
        <xdr:cNvSpPr txBox="1"/>
      </xdr:nvSpPr>
      <xdr:spPr>
        <a:xfrm>
          <a:off x="8399995" y="10212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169874</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0A95600A-FD0D-4A83-B9B8-7455406DBC5A}"/>
            </a:ext>
          </a:extLst>
        </xdr:cNvPr>
        <xdr:cNvSpPr txBox="1"/>
      </xdr:nvSpPr>
      <xdr:spPr>
        <a:xfrm>
          <a:off x="7609420" y="10209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6162</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6FA96EE3-88C8-425F-A7B3-9ACE8DB3E3CB}"/>
            </a:ext>
          </a:extLst>
        </xdr:cNvPr>
        <xdr:cNvSpPr txBox="1"/>
      </xdr:nvSpPr>
      <xdr:spPr>
        <a:xfrm>
          <a:off x="6818845" y="10220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11015</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1FB18DB1-802D-4DC7-8545-C6E03BBA7C83}"/>
            </a:ext>
          </a:extLst>
        </xdr:cNvPr>
        <xdr:cNvSpPr txBox="1"/>
      </xdr:nvSpPr>
      <xdr:spPr>
        <a:xfrm>
          <a:off x="6009220" y="10218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B2C30EDE-EB04-4889-9D67-2E320D597281}"/>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9F2BC110-A93D-4897-86B6-24D19A5703DB}"/>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47B9FF4A-CDAB-4164-9F2B-2EBB55D6EA5B}"/>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6CCF2C31-7B3B-40C9-81D6-7803EC114E31}"/>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D91D6AD0-9D55-4F41-B872-3F75FCF6D030}"/>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2C21052E-EE95-46EB-808A-D17B327889F4}"/>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4519E5D1-CD96-450E-8A26-2257C9D3D675}"/>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FDEAC9AE-12CF-4EE1-881F-6F1213D66AF5}"/>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F0BB6767-D2CA-42D2-9CE3-3F03196C0F20}"/>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200816F6-C1A9-46C0-BD8D-666B20C0EF93}"/>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1F801E70-7188-4D22-A82B-C20AB7120B1F}"/>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11682CC9-473C-4197-86E2-2BA785342225}"/>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BE66ADF5-69C9-451F-9413-1475A622E8BD}"/>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227E4F49-46E8-4644-8C17-59B66E755E0A}"/>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F50C6069-0481-44A7-99AC-B382851FC0AE}"/>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DF05997D-3653-4B25-BC39-96D6E6407B46}"/>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E4F4E143-C9C9-403B-AF8F-882137A3E02E}"/>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B9328F4A-04B5-45DF-921F-49CD3CA64E01}"/>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98DE6432-63F5-4392-A969-51BA8E27F62E}"/>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6E65A906-4980-47E3-B386-5D3C7E87F946}"/>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38C3B463-B659-467F-A549-9893E5DAA7E4}"/>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66CD240-90CC-413C-8DB3-52E6DBBE3205}"/>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3C70751-4F78-4A46-AE2B-A171D46B3F2A}"/>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E5AB12BE-906D-4ED6-8E73-3C0E19D78A3E}"/>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112395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40A93C7B-0D9C-4D5E-8EF1-21E75348D19D}"/>
            </a:ext>
          </a:extLst>
        </xdr:cNvPr>
        <xdr:cNvCxnSpPr/>
      </xdr:nvCxnSpPr>
      <xdr:spPr>
        <a:xfrm flipV="1">
          <a:off x="4180840" y="12752070"/>
          <a:ext cx="0" cy="1297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526043A2-7AFA-48F5-B384-CEE533353560}"/>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039E41BF-BA70-49E3-9540-E3DCA5E8E831}"/>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59072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910EB987-3DE8-4757-BE18-6144D510B5CB}"/>
            </a:ext>
          </a:extLst>
        </xdr:cNvPr>
        <xdr:cNvSpPr txBox="1"/>
      </xdr:nvSpPr>
      <xdr:spPr>
        <a:xfrm>
          <a:off x="4219575" y="12536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112395</xdr:rowOff>
    </xdr:from>
    <xdr:to>
      <xdr:col>24</xdr:col>
      <xdr:colOff>152400</xdr:colOff>
      <xdr:row>78</xdr:row>
      <xdr:rowOff>112395</xdr:rowOff>
    </xdr:to>
    <xdr:cxnSp macro="">
      <xdr:nvCxnSpPr>
        <xdr:cNvPr id="292" name="直線コネクタ 291">
          <a:extLst>
            <a:ext uri="{FF2B5EF4-FFF2-40B4-BE49-F238E27FC236}">
              <a16:creationId xmlns:a16="http://schemas.microsoft.com/office/drawing/2014/main" id="{A191E6FC-DF1F-48F2-9475-EEF7981C6E50}"/>
            </a:ext>
          </a:extLst>
        </xdr:cNvPr>
        <xdr:cNvCxnSpPr/>
      </xdr:nvCxnSpPr>
      <xdr:spPr>
        <a:xfrm>
          <a:off x="4105275" y="127520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19702</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ECAD4909-9AE4-457E-9F74-0A790F32DD16}"/>
            </a:ext>
          </a:extLst>
        </xdr:cNvPr>
        <xdr:cNvSpPr txBox="1"/>
      </xdr:nvSpPr>
      <xdr:spPr>
        <a:xfrm>
          <a:off x="4219575" y="13307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168275</xdr:rowOff>
    </xdr:from>
    <xdr:to>
      <xdr:col>24</xdr:col>
      <xdr:colOff>114300</xdr:colOff>
      <xdr:row>83</xdr:row>
      <xdr:rowOff>98425</xdr:rowOff>
    </xdr:to>
    <xdr:sp macro="" textlink="">
      <xdr:nvSpPr>
        <xdr:cNvPr id="294" name="フローチャート: 判断 293">
          <a:extLst>
            <a:ext uri="{FF2B5EF4-FFF2-40B4-BE49-F238E27FC236}">
              <a16:creationId xmlns:a16="http://schemas.microsoft.com/office/drawing/2014/main" id="{67D9D873-FE63-49D0-BDE2-A70F02E5BFFE}"/>
            </a:ext>
          </a:extLst>
        </xdr:cNvPr>
        <xdr:cNvSpPr/>
      </xdr:nvSpPr>
      <xdr:spPr>
        <a:xfrm>
          <a:off x="4124325" y="1344612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132080</xdr:rowOff>
    </xdr:from>
    <xdr:to>
      <xdr:col>20</xdr:col>
      <xdr:colOff>38100</xdr:colOff>
      <xdr:row>83</xdr:row>
      <xdr:rowOff>62230</xdr:rowOff>
    </xdr:to>
    <xdr:sp macro="" textlink="">
      <xdr:nvSpPr>
        <xdr:cNvPr id="295" name="フローチャート: 判断 294">
          <a:extLst>
            <a:ext uri="{FF2B5EF4-FFF2-40B4-BE49-F238E27FC236}">
              <a16:creationId xmlns:a16="http://schemas.microsoft.com/office/drawing/2014/main" id="{D8A1EAA0-1384-4CA6-BC1C-D0D9749CA8BB}"/>
            </a:ext>
          </a:extLst>
        </xdr:cNvPr>
        <xdr:cNvSpPr/>
      </xdr:nvSpPr>
      <xdr:spPr>
        <a:xfrm>
          <a:off x="3381375" y="134194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126364</xdr:rowOff>
    </xdr:from>
    <xdr:to>
      <xdr:col>15</xdr:col>
      <xdr:colOff>101600</xdr:colOff>
      <xdr:row>83</xdr:row>
      <xdr:rowOff>56514</xdr:rowOff>
    </xdr:to>
    <xdr:sp macro="" textlink="">
      <xdr:nvSpPr>
        <xdr:cNvPr id="296" name="フローチャート: 判断 295">
          <a:extLst>
            <a:ext uri="{FF2B5EF4-FFF2-40B4-BE49-F238E27FC236}">
              <a16:creationId xmlns:a16="http://schemas.microsoft.com/office/drawing/2014/main" id="{00FE21B3-0AB6-491F-A702-91D8696A368A}"/>
            </a:ext>
          </a:extLst>
        </xdr:cNvPr>
        <xdr:cNvSpPr/>
      </xdr:nvSpPr>
      <xdr:spPr>
        <a:xfrm>
          <a:off x="2571750" y="134105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107314</xdr:rowOff>
    </xdr:from>
    <xdr:to>
      <xdr:col>10</xdr:col>
      <xdr:colOff>165100</xdr:colOff>
      <xdr:row>83</xdr:row>
      <xdr:rowOff>37464</xdr:rowOff>
    </xdr:to>
    <xdr:sp macro="" textlink="">
      <xdr:nvSpPr>
        <xdr:cNvPr id="297" name="フローチャート: 判断 296">
          <a:extLst>
            <a:ext uri="{FF2B5EF4-FFF2-40B4-BE49-F238E27FC236}">
              <a16:creationId xmlns:a16="http://schemas.microsoft.com/office/drawing/2014/main" id="{22B144BF-D227-4CE2-8E6B-FA89E68BEF4A}"/>
            </a:ext>
          </a:extLst>
        </xdr:cNvPr>
        <xdr:cNvSpPr/>
      </xdr:nvSpPr>
      <xdr:spPr>
        <a:xfrm>
          <a:off x="1781175" y="1339151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76836</xdr:rowOff>
    </xdr:from>
    <xdr:to>
      <xdr:col>6</xdr:col>
      <xdr:colOff>38100</xdr:colOff>
      <xdr:row>83</xdr:row>
      <xdr:rowOff>6986</xdr:rowOff>
    </xdr:to>
    <xdr:sp macro="" textlink="">
      <xdr:nvSpPr>
        <xdr:cNvPr id="298" name="フローチャート: 判断 297">
          <a:extLst>
            <a:ext uri="{FF2B5EF4-FFF2-40B4-BE49-F238E27FC236}">
              <a16:creationId xmlns:a16="http://schemas.microsoft.com/office/drawing/2014/main" id="{94392A57-059F-451E-9F67-672411590CF2}"/>
            </a:ext>
          </a:extLst>
        </xdr:cNvPr>
        <xdr:cNvSpPr/>
      </xdr:nvSpPr>
      <xdr:spPr>
        <a:xfrm>
          <a:off x="981075" y="1336421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4701603-2820-4BFD-BFD6-AA50118ABE9F}"/>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1D5219B-5B17-4393-8219-F826C4CAF6F2}"/>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20E9945-BC7F-4CCF-97A2-5E1CA921A4AE}"/>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3A9BD73-9269-4DFD-86A0-F84F3C69A7F2}"/>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4848FC22-BA83-4AF5-B6CB-3518262E782D}"/>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164464</xdr:rowOff>
    </xdr:from>
    <xdr:to>
      <xdr:col>24</xdr:col>
      <xdr:colOff>114300</xdr:colOff>
      <xdr:row>85</xdr:row>
      <xdr:rowOff>94614</xdr:rowOff>
    </xdr:to>
    <xdr:sp macro="" textlink="">
      <xdr:nvSpPr>
        <xdr:cNvPr id="304" name="楕円 303">
          <a:extLst>
            <a:ext uri="{FF2B5EF4-FFF2-40B4-BE49-F238E27FC236}">
              <a16:creationId xmlns:a16="http://schemas.microsoft.com/office/drawing/2014/main" id="{413E21F5-97F0-4C01-897B-8E9EF4823EBC}"/>
            </a:ext>
          </a:extLst>
        </xdr:cNvPr>
        <xdr:cNvSpPr/>
      </xdr:nvSpPr>
      <xdr:spPr>
        <a:xfrm>
          <a:off x="4124325" y="1377251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142891</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1C5EEDD1-B7B4-499C-9B58-47E3D920A3C1}"/>
            </a:ext>
          </a:extLst>
        </xdr:cNvPr>
        <xdr:cNvSpPr txBox="1"/>
      </xdr:nvSpPr>
      <xdr:spPr>
        <a:xfrm>
          <a:off x="4219575" y="1375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139700</xdr:rowOff>
    </xdr:from>
    <xdr:to>
      <xdr:col>20</xdr:col>
      <xdr:colOff>38100</xdr:colOff>
      <xdr:row>85</xdr:row>
      <xdr:rowOff>69850</xdr:rowOff>
    </xdr:to>
    <xdr:sp macro="" textlink="">
      <xdr:nvSpPr>
        <xdr:cNvPr id="306" name="楕円 305">
          <a:extLst>
            <a:ext uri="{FF2B5EF4-FFF2-40B4-BE49-F238E27FC236}">
              <a16:creationId xmlns:a16="http://schemas.microsoft.com/office/drawing/2014/main" id="{7B25ABB9-2E45-4A58-845F-78BB9FB29542}"/>
            </a:ext>
          </a:extLst>
        </xdr:cNvPr>
        <xdr:cNvSpPr/>
      </xdr:nvSpPr>
      <xdr:spPr>
        <a:xfrm>
          <a:off x="3381375" y="1375410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19050</xdr:rowOff>
    </xdr:from>
    <xdr:to>
      <xdr:col>24</xdr:col>
      <xdr:colOff>63500</xdr:colOff>
      <xdr:row>85</xdr:row>
      <xdr:rowOff>43814</xdr:rowOff>
    </xdr:to>
    <xdr:cxnSp macro="">
      <xdr:nvCxnSpPr>
        <xdr:cNvPr id="307" name="直線コネクタ 306">
          <a:extLst>
            <a:ext uri="{FF2B5EF4-FFF2-40B4-BE49-F238E27FC236}">
              <a16:creationId xmlns:a16="http://schemas.microsoft.com/office/drawing/2014/main" id="{F33F73E8-1276-41F0-A355-66F98E41B4F4}"/>
            </a:ext>
          </a:extLst>
        </xdr:cNvPr>
        <xdr:cNvCxnSpPr/>
      </xdr:nvCxnSpPr>
      <xdr:spPr>
        <a:xfrm>
          <a:off x="3429000" y="13792200"/>
          <a:ext cx="752475" cy="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113030</xdr:rowOff>
    </xdr:from>
    <xdr:to>
      <xdr:col>15</xdr:col>
      <xdr:colOff>101600</xdr:colOff>
      <xdr:row>85</xdr:row>
      <xdr:rowOff>43180</xdr:rowOff>
    </xdr:to>
    <xdr:sp macro="" textlink="">
      <xdr:nvSpPr>
        <xdr:cNvPr id="308" name="楕円 307">
          <a:extLst>
            <a:ext uri="{FF2B5EF4-FFF2-40B4-BE49-F238E27FC236}">
              <a16:creationId xmlns:a16="http://schemas.microsoft.com/office/drawing/2014/main" id="{A9053599-4677-4A4D-A967-CCA68F1E4CBA}"/>
            </a:ext>
          </a:extLst>
        </xdr:cNvPr>
        <xdr:cNvSpPr/>
      </xdr:nvSpPr>
      <xdr:spPr>
        <a:xfrm>
          <a:off x="2571750" y="137242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163830</xdr:rowOff>
    </xdr:from>
    <xdr:to>
      <xdr:col>19</xdr:col>
      <xdr:colOff>177800</xdr:colOff>
      <xdr:row>85</xdr:row>
      <xdr:rowOff>19050</xdr:rowOff>
    </xdr:to>
    <xdr:cxnSp macro="">
      <xdr:nvCxnSpPr>
        <xdr:cNvPr id="309" name="直線コネクタ 308">
          <a:extLst>
            <a:ext uri="{FF2B5EF4-FFF2-40B4-BE49-F238E27FC236}">
              <a16:creationId xmlns:a16="http://schemas.microsoft.com/office/drawing/2014/main" id="{C9BF27AF-73F4-41A8-992F-4680270CAF12}"/>
            </a:ext>
          </a:extLst>
        </xdr:cNvPr>
        <xdr:cNvCxnSpPr/>
      </xdr:nvCxnSpPr>
      <xdr:spPr>
        <a:xfrm>
          <a:off x="2619375" y="13771880"/>
          <a:ext cx="809625"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84455</xdr:rowOff>
    </xdr:from>
    <xdr:to>
      <xdr:col>10</xdr:col>
      <xdr:colOff>165100</xdr:colOff>
      <xdr:row>85</xdr:row>
      <xdr:rowOff>14605</xdr:rowOff>
    </xdr:to>
    <xdr:sp macro="" textlink="">
      <xdr:nvSpPr>
        <xdr:cNvPr id="310" name="楕円 309">
          <a:extLst>
            <a:ext uri="{FF2B5EF4-FFF2-40B4-BE49-F238E27FC236}">
              <a16:creationId xmlns:a16="http://schemas.microsoft.com/office/drawing/2014/main" id="{BF0B9F79-E241-4C14-B2C5-BD818E8AABC5}"/>
            </a:ext>
          </a:extLst>
        </xdr:cNvPr>
        <xdr:cNvSpPr/>
      </xdr:nvSpPr>
      <xdr:spPr>
        <a:xfrm>
          <a:off x="1781175" y="1369885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135255</xdr:rowOff>
    </xdr:from>
    <xdr:to>
      <xdr:col>15</xdr:col>
      <xdr:colOff>50800</xdr:colOff>
      <xdr:row>84</xdr:row>
      <xdr:rowOff>163830</xdr:rowOff>
    </xdr:to>
    <xdr:cxnSp macro="">
      <xdr:nvCxnSpPr>
        <xdr:cNvPr id="311" name="直線コネクタ 310">
          <a:extLst>
            <a:ext uri="{FF2B5EF4-FFF2-40B4-BE49-F238E27FC236}">
              <a16:creationId xmlns:a16="http://schemas.microsoft.com/office/drawing/2014/main" id="{4AD2641C-36C6-4CEE-A18A-3452F2E3D212}"/>
            </a:ext>
          </a:extLst>
        </xdr:cNvPr>
        <xdr:cNvCxnSpPr/>
      </xdr:nvCxnSpPr>
      <xdr:spPr>
        <a:xfrm>
          <a:off x="1828800" y="13746480"/>
          <a:ext cx="790575"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92075</xdr:rowOff>
    </xdr:from>
    <xdr:to>
      <xdr:col>6</xdr:col>
      <xdr:colOff>38100</xdr:colOff>
      <xdr:row>85</xdr:row>
      <xdr:rowOff>22225</xdr:rowOff>
    </xdr:to>
    <xdr:sp macro="" textlink="">
      <xdr:nvSpPr>
        <xdr:cNvPr id="312" name="楕円 311">
          <a:extLst>
            <a:ext uri="{FF2B5EF4-FFF2-40B4-BE49-F238E27FC236}">
              <a16:creationId xmlns:a16="http://schemas.microsoft.com/office/drawing/2014/main" id="{604E8694-0D9F-4B4B-874B-B17633547E5A}"/>
            </a:ext>
          </a:extLst>
        </xdr:cNvPr>
        <xdr:cNvSpPr/>
      </xdr:nvSpPr>
      <xdr:spPr>
        <a:xfrm>
          <a:off x="981075" y="137033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135255</xdr:rowOff>
    </xdr:from>
    <xdr:to>
      <xdr:col>10</xdr:col>
      <xdr:colOff>114300</xdr:colOff>
      <xdr:row>84</xdr:row>
      <xdr:rowOff>142875</xdr:rowOff>
    </xdr:to>
    <xdr:cxnSp macro="">
      <xdr:nvCxnSpPr>
        <xdr:cNvPr id="313" name="直線コネクタ 312">
          <a:extLst>
            <a:ext uri="{FF2B5EF4-FFF2-40B4-BE49-F238E27FC236}">
              <a16:creationId xmlns:a16="http://schemas.microsoft.com/office/drawing/2014/main" id="{70C39BEF-B69C-4782-B2E0-401D45693BE8}"/>
            </a:ext>
          </a:extLst>
        </xdr:cNvPr>
        <xdr:cNvCxnSpPr/>
      </xdr:nvCxnSpPr>
      <xdr:spPr>
        <a:xfrm flipV="1">
          <a:off x="1028700" y="13746480"/>
          <a:ext cx="800100" cy="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78757</xdr:rowOff>
    </xdr:from>
    <xdr:ext cx="405111" cy="259045"/>
    <xdr:sp macro="" textlink="">
      <xdr:nvSpPr>
        <xdr:cNvPr id="314" name="n_1aveValue【公営住宅】&#10;有形固定資産減価償却率">
          <a:extLst>
            <a:ext uri="{FF2B5EF4-FFF2-40B4-BE49-F238E27FC236}">
              <a16:creationId xmlns:a16="http://schemas.microsoft.com/office/drawing/2014/main" id="{EDFD2CC6-1C77-4B74-8A70-1BCB7E6E81A4}"/>
            </a:ext>
          </a:extLst>
        </xdr:cNvPr>
        <xdr:cNvSpPr txBox="1"/>
      </xdr:nvSpPr>
      <xdr:spPr>
        <a:xfrm>
          <a:off x="3239144" y="1320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73041</xdr:rowOff>
    </xdr:from>
    <xdr:ext cx="405111" cy="259045"/>
    <xdr:sp macro="" textlink="">
      <xdr:nvSpPr>
        <xdr:cNvPr id="315" name="n_2aveValue【公営住宅】&#10;有形固定資産減価償却率">
          <a:extLst>
            <a:ext uri="{FF2B5EF4-FFF2-40B4-BE49-F238E27FC236}">
              <a16:creationId xmlns:a16="http://schemas.microsoft.com/office/drawing/2014/main" id="{787BF4BD-A473-4679-B0EE-F0B46F7C08CB}"/>
            </a:ext>
          </a:extLst>
        </xdr:cNvPr>
        <xdr:cNvSpPr txBox="1"/>
      </xdr:nvSpPr>
      <xdr:spPr>
        <a:xfrm>
          <a:off x="2439044" y="13198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53991</xdr:rowOff>
    </xdr:from>
    <xdr:ext cx="405111" cy="259045"/>
    <xdr:sp macro="" textlink="">
      <xdr:nvSpPr>
        <xdr:cNvPr id="316" name="n_3aveValue【公営住宅】&#10;有形固定資産減価償却率">
          <a:extLst>
            <a:ext uri="{FF2B5EF4-FFF2-40B4-BE49-F238E27FC236}">
              <a16:creationId xmlns:a16="http://schemas.microsoft.com/office/drawing/2014/main" id="{2936F53C-51AA-4DEA-A51F-9608C39DF1B4}"/>
            </a:ext>
          </a:extLst>
        </xdr:cNvPr>
        <xdr:cNvSpPr txBox="1"/>
      </xdr:nvSpPr>
      <xdr:spPr>
        <a:xfrm>
          <a:off x="1648469" y="13179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23513</xdr:rowOff>
    </xdr:from>
    <xdr:ext cx="405111" cy="259045"/>
    <xdr:sp macro="" textlink="">
      <xdr:nvSpPr>
        <xdr:cNvPr id="317" name="n_4aveValue【公営住宅】&#10;有形固定資産減価償却率">
          <a:extLst>
            <a:ext uri="{FF2B5EF4-FFF2-40B4-BE49-F238E27FC236}">
              <a16:creationId xmlns:a16="http://schemas.microsoft.com/office/drawing/2014/main" id="{09FDD4C9-88EC-46EA-9B9A-5AF0F96F9A64}"/>
            </a:ext>
          </a:extLst>
        </xdr:cNvPr>
        <xdr:cNvSpPr txBox="1"/>
      </xdr:nvSpPr>
      <xdr:spPr>
        <a:xfrm>
          <a:off x="848369" y="13152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60977</xdr:rowOff>
    </xdr:from>
    <xdr:ext cx="405111" cy="259045"/>
    <xdr:sp macro="" textlink="">
      <xdr:nvSpPr>
        <xdr:cNvPr id="318" name="n_1mainValue【公営住宅】&#10;有形固定資産減価償却率">
          <a:extLst>
            <a:ext uri="{FF2B5EF4-FFF2-40B4-BE49-F238E27FC236}">
              <a16:creationId xmlns:a16="http://schemas.microsoft.com/office/drawing/2014/main" id="{DE052B95-D4A3-4FD7-99C4-15B3A0C30EA9}"/>
            </a:ext>
          </a:extLst>
        </xdr:cNvPr>
        <xdr:cNvSpPr txBox="1"/>
      </xdr:nvSpPr>
      <xdr:spPr>
        <a:xfrm>
          <a:off x="3239144" y="13837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34307</xdr:rowOff>
    </xdr:from>
    <xdr:ext cx="405111" cy="259045"/>
    <xdr:sp macro="" textlink="">
      <xdr:nvSpPr>
        <xdr:cNvPr id="319" name="n_2mainValue【公営住宅】&#10;有形固定資産減価償却率">
          <a:extLst>
            <a:ext uri="{FF2B5EF4-FFF2-40B4-BE49-F238E27FC236}">
              <a16:creationId xmlns:a16="http://schemas.microsoft.com/office/drawing/2014/main" id="{6E713F2C-0F36-49CF-A90D-095C9D5E3751}"/>
            </a:ext>
          </a:extLst>
        </xdr:cNvPr>
        <xdr:cNvSpPr txBox="1"/>
      </xdr:nvSpPr>
      <xdr:spPr>
        <a:xfrm>
          <a:off x="2439044" y="1380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5732</xdr:rowOff>
    </xdr:from>
    <xdr:ext cx="405111" cy="259045"/>
    <xdr:sp macro="" textlink="">
      <xdr:nvSpPr>
        <xdr:cNvPr id="320" name="n_3mainValue【公営住宅】&#10;有形固定資産減価償却率">
          <a:extLst>
            <a:ext uri="{FF2B5EF4-FFF2-40B4-BE49-F238E27FC236}">
              <a16:creationId xmlns:a16="http://schemas.microsoft.com/office/drawing/2014/main" id="{4944334A-DF2A-483E-9058-63BE5F2A0AEB}"/>
            </a:ext>
          </a:extLst>
        </xdr:cNvPr>
        <xdr:cNvSpPr txBox="1"/>
      </xdr:nvSpPr>
      <xdr:spPr>
        <a:xfrm>
          <a:off x="1648469" y="1378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13352</xdr:rowOff>
    </xdr:from>
    <xdr:ext cx="405111" cy="259045"/>
    <xdr:sp macro="" textlink="">
      <xdr:nvSpPr>
        <xdr:cNvPr id="321" name="n_4mainValue【公営住宅】&#10;有形固定資産減価償却率">
          <a:extLst>
            <a:ext uri="{FF2B5EF4-FFF2-40B4-BE49-F238E27FC236}">
              <a16:creationId xmlns:a16="http://schemas.microsoft.com/office/drawing/2014/main" id="{B1C49757-EF8D-4B4F-840D-85ED8F9C4155}"/>
            </a:ext>
          </a:extLst>
        </xdr:cNvPr>
        <xdr:cNvSpPr txBox="1"/>
      </xdr:nvSpPr>
      <xdr:spPr>
        <a:xfrm>
          <a:off x="848369" y="1378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5E48BF6F-757A-4EB4-A6E5-AE0E5542DF3A}"/>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1074A194-B741-422D-836B-3812028626F0}"/>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6EF4DCC9-0A4B-4EFE-94B8-77EF2E5E8FBF}"/>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23751C48-C573-427A-82C8-47ACDA2584F6}"/>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6DDAB6CD-888D-4E61-AB0B-D4090C213103}"/>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5DC70120-0AB6-4D55-A8D8-195DBB4D5068}"/>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F9D37256-6B43-4B80-A970-46B24FB24B5B}"/>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9162795B-A39C-4D99-9EB7-678E4D542245}"/>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89040B1F-E322-4110-A37B-7D8723467790}"/>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80C45390-D74B-456A-9258-629CC582C4E5}"/>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8AD3B180-D0B5-4F39-8627-30C2FD31DF73}"/>
            </a:ext>
          </a:extLst>
        </xdr:cNvPr>
        <xdr:cNvCxnSpPr/>
      </xdr:nvCxnSpPr>
      <xdr:spPr>
        <a:xfrm>
          <a:off x="5953125"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83BB3970-2AA5-4366-A0A3-D850CEB58A9A}"/>
            </a:ext>
          </a:extLst>
        </xdr:cNvPr>
        <xdr:cNvSpPr txBox="1"/>
      </xdr:nvSpPr>
      <xdr:spPr>
        <a:xfrm>
          <a:off x="5527221" y="1373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B6238AB3-AC13-499F-9E5C-E4843A012DD4}"/>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5" name="テキスト ボックス 334">
          <a:extLst>
            <a:ext uri="{FF2B5EF4-FFF2-40B4-BE49-F238E27FC236}">
              <a16:creationId xmlns:a16="http://schemas.microsoft.com/office/drawing/2014/main" id="{AB3A59F9-1658-4F5F-9B97-BC529399A7EA}"/>
            </a:ext>
          </a:extLst>
        </xdr:cNvPr>
        <xdr:cNvSpPr txBox="1"/>
      </xdr:nvSpPr>
      <xdr:spPr>
        <a:xfrm>
          <a:off x="5478976" y="131896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01CE67B3-1C0F-47A1-BBE2-D64D7781804B}"/>
            </a:ext>
          </a:extLst>
        </xdr:cNvPr>
        <xdr:cNvCxnSpPr/>
      </xdr:nvCxnSpPr>
      <xdr:spPr>
        <a:xfrm>
          <a:off x="5953125" y="127920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10177</xdr:rowOff>
    </xdr:from>
    <xdr:ext cx="531299" cy="259045"/>
    <xdr:sp macro="" textlink="">
      <xdr:nvSpPr>
        <xdr:cNvPr id="337" name="テキスト ボックス 336">
          <a:extLst>
            <a:ext uri="{FF2B5EF4-FFF2-40B4-BE49-F238E27FC236}">
              <a16:creationId xmlns:a16="http://schemas.microsoft.com/office/drawing/2014/main" id="{D5DEDFFD-EF4D-4D76-9AA4-4D5A6E1D38D2}"/>
            </a:ext>
          </a:extLst>
        </xdr:cNvPr>
        <xdr:cNvSpPr txBox="1"/>
      </xdr:nvSpPr>
      <xdr:spPr>
        <a:xfrm>
          <a:off x="5478976" y="12646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677040A8-121E-4527-AA1D-6C81F8445312}"/>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9" name="テキスト ボックス 338">
          <a:extLst>
            <a:ext uri="{FF2B5EF4-FFF2-40B4-BE49-F238E27FC236}">
              <a16:creationId xmlns:a16="http://schemas.microsoft.com/office/drawing/2014/main" id="{78B66AB8-1877-4E6D-B0C7-1BA856CFAAED}"/>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67EA3290-EEDA-4930-8E1E-DA6B768ECD8C}"/>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130054</xdr:rowOff>
    </xdr:from>
    <xdr:to>
      <xdr:col>54</xdr:col>
      <xdr:colOff>189865</xdr:colOff>
      <xdr:row>85</xdr:row>
      <xdr:rowOff>85934</xdr:rowOff>
    </xdr:to>
    <xdr:cxnSp macro="">
      <xdr:nvCxnSpPr>
        <xdr:cNvPr id="341" name="直線コネクタ 340">
          <a:extLst>
            <a:ext uri="{FF2B5EF4-FFF2-40B4-BE49-F238E27FC236}">
              <a16:creationId xmlns:a16="http://schemas.microsoft.com/office/drawing/2014/main" id="{15DB8B41-5F9B-4AAE-A2E3-FC214D7CC0CE}"/>
            </a:ext>
          </a:extLst>
        </xdr:cNvPr>
        <xdr:cNvCxnSpPr/>
      </xdr:nvCxnSpPr>
      <xdr:spPr>
        <a:xfrm flipV="1">
          <a:off x="9429115" y="12766554"/>
          <a:ext cx="0" cy="1089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89761</xdr:rowOff>
    </xdr:from>
    <xdr:ext cx="469744" cy="259045"/>
    <xdr:sp macro="" textlink="">
      <xdr:nvSpPr>
        <xdr:cNvPr id="342" name="【公営住宅】&#10;一人当たり面積最小値テキスト">
          <a:extLst>
            <a:ext uri="{FF2B5EF4-FFF2-40B4-BE49-F238E27FC236}">
              <a16:creationId xmlns:a16="http://schemas.microsoft.com/office/drawing/2014/main" id="{58B9538D-82F2-4407-A622-5616E8F22995}"/>
            </a:ext>
          </a:extLst>
        </xdr:cNvPr>
        <xdr:cNvSpPr txBox="1"/>
      </xdr:nvSpPr>
      <xdr:spPr>
        <a:xfrm>
          <a:off x="9467850" y="13859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85934</xdr:rowOff>
    </xdr:from>
    <xdr:to>
      <xdr:col>55</xdr:col>
      <xdr:colOff>88900</xdr:colOff>
      <xdr:row>85</xdr:row>
      <xdr:rowOff>85934</xdr:rowOff>
    </xdr:to>
    <xdr:cxnSp macro="">
      <xdr:nvCxnSpPr>
        <xdr:cNvPr id="343" name="直線コネクタ 342">
          <a:extLst>
            <a:ext uri="{FF2B5EF4-FFF2-40B4-BE49-F238E27FC236}">
              <a16:creationId xmlns:a16="http://schemas.microsoft.com/office/drawing/2014/main" id="{E97C1BE4-107F-4364-86D5-B81FAD664C30}"/>
            </a:ext>
          </a:extLst>
        </xdr:cNvPr>
        <xdr:cNvCxnSpPr/>
      </xdr:nvCxnSpPr>
      <xdr:spPr>
        <a:xfrm>
          <a:off x="9363075" y="1385590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76731</xdr:rowOff>
    </xdr:from>
    <xdr:ext cx="534377" cy="259045"/>
    <xdr:sp macro="" textlink="">
      <xdr:nvSpPr>
        <xdr:cNvPr id="344" name="【公営住宅】&#10;一人当たり面積最大値テキスト">
          <a:extLst>
            <a:ext uri="{FF2B5EF4-FFF2-40B4-BE49-F238E27FC236}">
              <a16:creationId xmlns:a16="http://schemas.microsoft.com/office/drawing/2014/main" id="{67374FB9-83D5-4BE2-A3C7-02210B94D91C}"/>
            </a:ext>
          </a:extLst>
        </xdr:cNvPr>
        <xdr:cNvSpPr txBox="1"/>
      </xdr:nvSpPr>
      <xdr:spPr>
        <a:xfrm>
          <a:off x="9467850" y="12554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130054</xdr:rowOff>
    </xdr:from>
    <xdr:to>
      <xdr:col>55</xdr:col>
      <xdr:colOff>88900</xdr:colOff>
      <xdr:row>78</xdr:row>
      <xdr:rowOff>130054</xdr:rowOff>
    </xdr:to>
    <xdr:cxnSp macro="">
      <xdr:nvCxnSpPr>
        <xdr:cNvPr id="345" name="直線コネクタ 344">
          <a:extLst>
            <a:ext uri="{FF2B5EF4-FFF2-40B4-BE49-F238E27FC236}">
              <a16:creationId xmlns:a16="http://schemas.microsoft.com/office/drawing/2014/main" id="{9BDB4C97-7146-4E24-A3C1-3AAC29A023B7}"/>
            </a:ext>
          </a:extLst>
        </xdr:cNvPr>
        <xdr:cNvCxnSpPr/>
      </xdr:nvCxnSpPr>
      <xdr:spPr>
        <a:xfrm>
          <a:off x="9363075" y="1276655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37609</xdr:rowOff>
    </xdr:from>
    <xdr:ext cx="469744" cy="259045"/>
    <xdr:sp macro="" textlink="">
      <xdr:nvSpPr>
        <xdr:cNvPr id="346" name="【公営住宅】&#10;一人当たり面積平均値テキスト">
          <a:extLst>
            <a:ext uri="{FF2B5EF4-FFF2-40B4-BE49-F238E27FC236}">
              <a16:creationId xmlns:a16="http://schemas.microsoft.com/office/drawing/2014/main" id="{FC47653A-E90A-413F-8F50-BEA6D511CF26}"/>
            </a:ext>
          </a:extLst>
        </xdr:cNvPr>
        <xdr:cNvSpPr txBox="1"/>
      </xdr:nvSpPr>
      <xdr:spPr>
        <a:xfrm>
          <a:off x="9467850" y="134869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xdr:rowOff>
    </xdr:from>
    <xdr:to>
      <xdr:col>55</xdr:col>
      <xdr:colOff>50800</xdr:colOff>
      <xdr:row>84</xdr:row>
      <xdr:rowOff>116332</xdr:rowOff>
    </xdr:to>
    <xdr:sp macro="" textlink="">
      <xdr:nvSpPr>
        <xdr:cNvPr id="347" name="フローチャート: 判断 346">
          <a:extLst>
            <a:ext uri="{FF2B5EF4-FFF2-40B4-BE49-F238E27FC236}">
              <a16:creationId xmlns:a16="http://schemas.microsoft.com/office/drawing/2014/main" id="{3CEC71A0-AEA4-42A9-8A00-7E861DFE2977}"/>
            </a:ext>
          </a:extLst>
        </xdr:cNvPr>
        <xdr:cNvSpPr/>
      </xdr:nvSpPr>
      <xdr:spPr>
        <a:xfrm>
          <a:off x="9401175" y="13622782"/>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26448</xdr:rowOff>
    </xdr:from>
    <xdr:to>
      <xdr:col>50</xdr:col>
      <xdr:colOff>165100</xdr:colOff>
      <xdr:row>84</xdr:row>
      <xdr:rowOff>128048</xdr:rowOff>
    </xdr:to>
    <xdr:sp macro="" textlink="">
      <xdr:nvSpPr>
        <xdr:cNvPr id="348" name="フローチャート: 判断 347">
          <a:extLst>
            <a:ext uri="{FF2B5EF4-FFF2-40B4-BE49-F238E27FC236}">
              <a16:creationId xmlns:a16="http://schemas.microsoft.com/office/drawing/2014/main" id="{C7087E65-344A-49EF-8D7D-76AA64644072}"/>
            </a:ext>
          </a:extLst>
        </xdr:cNvPr>
        <xdr:cNvSpPr/>
      </xdr:nvSpPr>
      <xdr:spPr>
        <a:xfrm>
          <a:off x="8639175" y="1364084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33934</xdr:rowOff>
    </xdr:from>
    <xdr:to>
      <xdr:col>46</xdr:col>
      <xdr:colOff>38100</xdr:colOff>
      <xdr:row>84</xdr:row>
      <xdr:rowOff>135534</xdr:rowOff>
    </xdr:to>
    <xdr:sp macro="" textlink="">
      <xdr:nvSpPr>
        <xdr:cNvPr id="349" name="フローチャート: 判断 348">
          <a:extLst>
            <a:ext uri="{FF2B5EF4-FFF2-40B4-BE49-F238E27FC236}">
              <a16:creationId xmlns:a16="http://schemas.microsoft.com/office/drawing/2014/main" id="{45BEA8E1-7A83-4F88-AC1D-B7A0FA7E897E}"/>
            </a:ext>
          </a:extLst>
        </xdr:cNvPr>
        <xdr:cNvSpPr/>
      </xdr:nvSpPr>
      <xdr:spPr>
        <a:xfrm>
          <a:off x="7839075" y="1364198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44965</xdr:rowOff>
    </xdr:from>
    <xdr:to>
      <xdr:col>41</xdr:col>
      <xdr:colOff>101600</xdr:colOff>
      <xdr:row>84</xdr:row>
      <xdr:rowOff>146565</xdr:rowOff>
    </xdr:to>
    <xdr:sp macro="" textlink="">
      <xdr:nvSpPr>
        <xdr:cNvPr id="350" name="フローチャート: 判断 349">
          <a:extLst>
            <a:ext uri="{FF2B5EF4-FFF2-40B4-BE49-F238E27FC236}">
              <a16:creationId xmlns:a16="http://schemas.microsoft.com/office/drawing/2014/main" id="{F2B04850-B9F8-4855-A8A9-4E26388DFF3C}"/>
            </a:ext>
          </a:extLst>
        </xdr:cNvPr>
        <xdr:cNvSpPr/>
      </xdr:nvSpPr>
      <xdr:spPr>
        <a:xfrm>
          <a:off x="7029450" y="136593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56338</xdr:rowOff>
    </xdr:from>
    <xdr:to>
      <xdr:col>36</xdr:col>
      <xdr:colOff>165100</xdr:colOff>
      <xdr:row>84</xdr:row>
      <xdr:rowOff>157938</xdr:rowOff>
    </xdr:to>
    <xdr:sp macro="" textlink="">
      <xdr:nvSpPr>
        <xdr:cNvPr id="351" name="フローチャート: 判断 350">
          <a:extLst>
            <a:ext uri="{FF2B5EF4-FFF2-40B4-BE49-F238E27FC236}">
              <a16:creationId xmlns:a16="http://schemas.microsoft.com/office/drawing/2014/main" id="{CBA063BE-6224-46A0-9662-9A7619D92CC8}"/>
            </a:ext>
          </a:extLst>
        </xdr:cNvPr>
        <xdr:cNvSpPr/>
      </xdr:nvSpPr>
      <xdr:spPr>
        <a:xfrm>
          <a:off x="6238875" y="1366756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6D9F2376-FB18-42EF-9CB9-88EF7704B05E}"/>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45593988-596E-498B-8540-CDD2AF3E9121}"/>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1B4B8491-7EE0-4A1B-A810-ECDBB8F4281A}"/>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FEB77E6-0947-4EED-8DC4-D6C484767941}"/>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BFB6947-9330-4019-AE1D-291589E4E7EA}"/>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80911</xdr:rowOff>
    </xdr:from>
    <xdr:to>
      <xdr:col>55</xdr:col>
      <xdr:colOff>50800</xdr:colOff>
      <xdr:row>85</xdr:row>
      <xdr:rowOff>11061</xdr:rowOff>
    </xdr:to>
    <xdr:sp macro="" textlink="">
      <xdr:nvSpPr>
        <xdr:cNvPr id="357" name="楕円 356">
          <a:extLst>
            <a:ext uri="{FF2B5EF4-FFF2-40B4-BE49-F238E27FC236}">
              <a16:creationId xmlns:a16="http://schemas.microsoft.com/office/drawing/2014/main" id="{393D962C-40D1-4B93-9044-99AFA93533CD}"/>
            </a:ext>
          </a:extLst>
        </xdr:cNvPr>
        <xdr:cNvSpPr/>
      </xdr:nvSpPr>
      <xdr:spPr>
        <a:xfrm>
          <a:off x="9401175" y="13695311"/>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167288</xdr:rowOff>
    </xdr:from>
    <xdr:ext cx="469744" cy="259045"/>
    <xdr:sp macro="" textlink="">
      <xdr:nvSpPr>
        <xdr:cNvPr id="358" name="【公営住宅】&#10;一人当たり面積該当値テキスト">
          <a:extLst>
            <a:ext uri="{FF2B5EF4-FFF2-40B4-BE49-F238E27FC236}">
              <a16:creationId xmlns:a16="http://schemas.microsoft.com/office/drawing/2014/main" id="{CB340B63-1DF6-4F3E-B1D1-72869B33C100}"/>
            </a:ext>
          </a:extLst>
        </xdr:cNvPr>
        <xdr:cNvSpPr txBox="1"/>
      </xdr:nvSpPr>
      <xdr:spPr>
        <a:xfrm>
          <a:off x="9467850" y="13613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84113</xdr:rowOff>
    </xdr:from>
    <xdr:to>
      <xdr:col>50</xdr:col>
      <xdr:colOff>165100</xdr:colOff>
      <xdr:row>85</xdr:row>
      <xdr:rowOff>14263</xdr:rowOff>
    </xdr:to>
    <xdr:sp macro="" textlink="">
      <xdr:nvSpPr>
        <xdr:cNvPr id="359" name="楕円 358">
          <a:extLst>
            <a:ext uri="{FF2B5EF4-FFF2-40B4-BE49-F238E27FC236}">
              <a16:creationId xmlns:a16="http://schemas.microsoft.com/office/drawing/2014/main" id="{3B68E047-0D94-46F9-A1C6-8134030EDC43}"/>
            </a:ext>
          </a:extLst>
        </xdr:cNvPr>
        <xdr:cNvSpPr/>
      </xdr:nvSpPr>
      <xdr:spPr>
        <a:xfrm>
          <a:off x="8639175" y="1369851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131711</xdr:rowOff>
    </xdr:from>
    <xdr:to>
      <xdr:col>55</xdr:col>
      <xdr:colOff>0</xdr:colOff>
      <xdr:row>84</xdr:row>
      <xdr:rowOff>134913</xdr:rowOff>
    </xdr:to>
    <xdr:cxnSp macro="">
      <xdr:nvCxnSpPr>
        <xdr:cNvPr id="360" name="直線コネクタ 359">
          <a:extLst>
            <a:ext uri="{FF2B5EF4-FFF2-40B4-BE49-F238E27FC236}">
              <a16:creationId xmlns:a16="http://schemas.microsoft.com/office/drawing/2014/main" id="{6B77825B-4480-496A-ABBE-8ED9146320A1}"/>
            </a:ext>
          </a:extLst>
        </xdr:cNvPr>
        <xdr:cNvCxnSpPr/>
      </xdr:nvCxnSpPr>
      <xdr:spPr>
        <a:xfrm flipV="1">
          <a:off x="8686800" y="13742936"/>
          <a:ext cx="742950" cy="3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88227</xdr:rowOff>
    </xdr:from>
    <xdr:to>
      <xdr:col>46</xdr:col>
      <xdr:colOff>38100</xdr:colOff>
      <xdr:row>85</xdr:row>
      <xdr:rowOff>18377</xdr:rowOff>
    </xdr:to>
    <xdr:sp macro="" textlink="">
      <xdr:nvSpPr>
        <xdr:cNvPr id="361" name="楕円 360">
          <a:extLst>
            <a:ext uri="{FF2B5EF4-FFF2-40B4-BE49-F238E27FC236}">
              <a16:creationId xmlns:a16="http://schemas.microsoft.com/office/drawing/2014/main" id="{F98477B2-87A7-4C07-B904-B880D78B336D}"/>
            </a:ext>
          </a:extLst>
        </xdr:cNvPr>
        <xdr:cNvSpPr/>
      </xdr:nvSpPr>
      <xdr:spPr>
        <a:xfrm>
          <a:off x="7839075" y="1369627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134913</xdr:rowOff>
    </xdr:from>
    <xdr:to>
      <xdr:col>50</xdr:col>
      <xdr:colOff>114300</xdr:colOff>
      <xdr:row>84</xdr:row>
      <xdr:rowOff>139027</xdr:rowOff>
    </xdr:to>
    <xdr:cxnSp macro="">
      <xdr:nvCxnSpPr>
        <xdr:cNvPr id="362" name="直線コネクタ 361">
          <a:extLst>
            <a:ext uri="{FF2B5EF4-FFF2-40B4-BE49-F238E27FC236}">
              <a16:creationId xmlns:a16="http://schemas.microsoft.com/office/drawing/2014/main" id="{F99BF74E-A3D5-4374-BE5D-C0387C105266}"/>
            </a:ext>
          </a:extLst>
        </xdr:cNvPr>
        <xdr:cNvCxnSpPr/>
      </xdr:nvCxnSpPr>
      <xdr:spPr>
        <a:xfrm flipV="1">
          <a:off x="7886700" y="13746138"/>
          <a:ext cx="800100" cy="7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91599</xdr:rowOff>
    </xdr:from>
    <xdr:to>
      <xdr:col>41</xdr:col>
      <xdr:colOff>101600</xdr:colOff>
      <xdr:row>85</xdr:row>
      <xdr:rowOff>21749</xdr:rowOff>
    </xdr:to>
    <xdr:sp macro="" textlink="">
      <xdr:nvSpPr>
        <xdr:cNvPr id="363" name="楕円 362">
          <a:extLst>
            <a:ext uri="{FF2B5EF4-FFF2-40B4-BE49-F238E27FC236}">
              <a16:creationId xmlns:a16="http://schemas.microsoft.com/office/drawing/2014/main" id="{47F08847-A5AA-4573-9750-D2CC020EA3C6}"/>
            </a:ext>
          </a:extLst>
        </xdr:cNvPr>
        <xdr:cNvSpPr/>
      </xdr:nvSpPr>
      <xdr:spPr>
        <a:xfrm>
          <a:off x="7029450" y="1369964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139027</xdr:rowOff>
    </xdr:from>
    <xdr:to>
      <xdr:col>45</xdr:col>
      <xdr:colOff>177800</xdr:colOff>
      <xdr:row>84</xdr:row>
      <xdr:rowOff>142399</xdr:rowOff>
    </xdr:to>
    <xdr:cxnSp macro="">
      <xdr:nvCxnSpPr>
        <xdr:cNvPr id="364" name="直線コネクタ 363">
          <a:extLst>
            <a:ext uri="{FF2B5EF4-FFF2-40B4-BE49-F238E27FC236}">
              <a16:creationId xmlns:a16="http://schemas.microsoft.com/office/drawing/2014/main" id="{9B87FAC9-EAD9-40D6-870F-F4FD495585A4}"/>
            </a:ext>
          </a:extLst>
        </xdr:cNvPr>
        <xdr:cNvCxnSpPr/>
      </xdr:nvCxnSpPr>
      <xdr:spPr>
        <a:xfrm flipV="1">
          <a:off x="7077075" y="13753427"/>
          <a:ext cx="809625" cy="3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93884</xdr:rowOff>
    </xdr:from>
    <xdr:to>
      <xdr:col>36</xdr:col>
      <xdr:colOff>165100</xdr:colOff>
      <xdr:row>85</xdr:row>
      <xdr:rowOff>24034</xdr:rowOff>
    </xdr:to>
    <xdr:sp macro="" textlink="">
      <xdr:nvSpPr>
        <xdr:cNvPr id="365" name="楕円 364">
          <a:extLst>
            <a:ext uri="{FF2B5EF4-FFF2-40B4-BE49-F238E27FC236}">
              <a16:creationId xmlns:a16="http://schemas.microsoft.com/office/drawing/2014/main" id="{CE5DC8C0-F6B8-41C9-95EB-14087B4E22ED}"/>
            </a:ext>
          </a:extLst>
        </xdr:cNvPr>
        <xdr:cNvSpPr/>
      </xdr:nvSpPr>
      <xdr:spPr>
        <a:xfrm>
          <a:off x="6238875" y="1370510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142399</xdr:rowOff>
    </xdr:from>
    <xdr:to>
      <xdr:col>41</xdr:col>
      <xdr:colOff>50800</xdr:colOff>
      <xdr:row>84</xdr:row>
      <xdr:rowOff>144684</xdr:rowOff>
    </xdr:to>
    <xdr:cxnSp macro="">
      <xdr:nvCxnSpPr>
        <xdr:cNvPr id="366" name="直線コネクタ 365">
          <a:extLst>
            <a:ext uri="{FF2B5EF4-FFF2-40B4-BE49-F238E27FC236}">
              <a16:creationId xmlns:a16="http://schemas.microsoft.com/office/drawing/2014/main" id="{854CEEAE-F054-401C-A461-360EE8529C64}"/>
            </a:ext>
          </a:extLst>
        </xdr:cNvPr>
        <xdr:cNvCxnSpPr/>
      </xdr:nvCxnSpPr>
      <xdr:spPr>
        <a:xfrm flipV="1">
          <a:off x="6286500" y="13756799"/>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144575</xdr:rowOff>
    </xdr:from>
    <xdr:ext cx="469744" cy="259045"/>
    <xdr:sp macro="" textlink="">
      <xdr:nvSpPr>
        <xdr:cNvPr id="367" name="n_1aveValue【公営住宅】&#10;一人当たり面積">
          <a:extLst>
            <a:ext uri="{FF2B5EF4-FFF2-40B4-BE49-F238E27FC236}">
              <a16:creationId xmlns:a16="http://schemas.microsoft.com/office/drawing/2014/main" id="{FD4F53C4-B224-4679-9D88-A9C5CF3BC5ED}"/>
            </a:ext>
          </a:extLst>
        </xdr:cNvPr>
        <xdr:cNvSpPr txBox="1"/>
      </xdr:nvSpPr>
      <xdr:spPr>
        <a:xfrm>
          <a:off x="8458277" y="13428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152061</xdr:rowOff>
    </xdr:from>
    <xdr:ext cx="469744" cy="259045"/>
    <xdr:sp macro="" textlink="">
      <xdr:nvSpPr>
        <xdr:cNvPr id="368" name="n_2aveValue【公営住宅】&#10;一人当たり面積">
          <a:extLst>
            <a:ext uri="{FF2B5EF4-FFF2-40B4-BE49-F238E27FC236}">
              <a16:creationId xmlns:a16="http://schemas.microsoft.com/office/drawing/2014/main" id="{4E76D1D9-1B79-422A-8249-4ED7C780B5ED}"/>
            </a:ext>
          </a:extLst>
        </xdr:cNvPr>
        <xdr:cNvSpPr txBox="1"/>
      </xdr:nvSpPr>
      <xdr:spPr>
        <a:xfrm>
          <a:off x="7677227" y="13439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163092</xdr:rowOff>
    </xdr:from>
    <xdr:ext cx="469744" cy="259045"/>
    <xdr:sp macro="" textlink="">
      <xdr:nvSpPr>
        <xdr:cNvPr id="369" name="n_3aveValue【公営住宅】&#10;一人当たり面積">
          <a:extLst>
            <a:ext uri="{FF2B5EF4-FFF2-40B4-BE49-F238E27FC236}">
              <a16:creationId xmlns:a16="http://schemas.microsoft.com/office/drawing/2014/main" id="{4AFF5DD0-DBF0-4A2A-A83A-D1E18839A13B}"/>
            </a:ext>
          </a:extLst>
        </xdr:cNvPr>
        <xdr:cNvSpPr txBox="1"/>
      </xdr:nvSpPr>
      <xdr:spPr>
        <a:xfrm>
          <a:off x="6867602" y="13447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3015</xdr:rowOff>
    </xdr:from>
    <xdr:ext cx="469744" cy="259045"/>
    <xdr:sp macro="" textlink="">
      <xdr:nvSpPr>
        <xdr:cNvPr id="370" name="n_4aveValue【公営住宅】&#10;一人当たり面積">
          <a:extLst>
            <a:ext uri="{FF2B5EF4-FFF2-40B4-BE49-F238E27FC236}">
              <a16:creationId xmlns:a16="http://schemas.microsoft.com/office/drawing/2014/main" id="{375753A1-EE53-4BAE-85ED-D1EF4845C6AB}"/>
            </a:ext>
          </a:extLst>
        </xdr:cNvPr>
        <xdr:cNvSpPr txBox="1"/>
      </xdr:nvSpPr>
      <xdr:spPr>
        <a:xfrm>
          <a:off x="6067502" y="13452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5390</xdr:rowOff>
    </xdr:from>
    <xdr:ext cx="469744" cy="259045"/>
    <xdr:sp macro="" textlink="">
      <xdr:nvSpPr>
        <xdr:cNvPr id="371" name="n_1mainValue【公営住宅】&#10;一人当たり面積">
          <a:extLst>
            <a:ext uri="{FF2B5EF4-FFF2-40B4-BE49-F238E27FC236}">
              <a16:creationId xmlns:a16="http://schemas.microsoft.com/office/drawing/2014/main" id="{EEF4CF59-F938-4009-8F62-B5A36FA60145}"/>
            </a:ext>
          </a:extLst>
        </xdr:cNvPr>
        <xdr:cNvSpPr txBox="1"/>
      </xdr:nvSpPr>
      <xdr:spPr>
        <a:xfrm>
          <a:off x="8458277" y="13781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9504</xdr:rowOff>
    </xdr:from>
    <xdr:ext cx="469744" cy="259045"/>
    <xdr:sp macro="" textlink="">
      <xdr:nvSpPr>
        <xdr:cNvPr id="372" name="n_2mainValue【公営住宅】&#10;一人当たり面積">
          <a:extLst>
            <a:ext uri="{FF2B5EF4-FFF2-40B4-BE49-F238E27FC236}">
              <a16:creationId xmlns:a16="http://schemas.microsoft.com/office/drawing/2014/main" id="{A9EB7FAC-A13D-485D-8C4F-1BA654EA045F}"/>
            </a:ext>
          </a:extLst>
        </xdr:cNvPr>
        <xdr:cNvSpPr txBox="1"/>
      </xdr:nvSpPr>
      <xdr:spPr>
        <a:xfrm>
          <a:off x="7677227" y="13785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12876</xdr:rowOff>
    </xdr:from>
    <xdr:ext cx="469744" cy="259045"/>
    <xdr:sp macro="" textlink="">
      <xdr:nvSpPr>
        <xdr:cNvPr id="373" name="n_3mainValue【公営住宅】&#10;一人当たり面積">
          <a:extLst>
            <a:ext uri="{FF2B5EF4-FFF2-40B4-BE49-F238E27FC236}">
              <a16:creationId xmlns:a16="http://schemas.microsoft.com/office/drawing/2014/main" id="{4F119A27-CA44-4B98-AC20-C834C4ABFE29}"/>
            </a:ext>
          </a:extLst>
        </xdr:cNvPr>
        <xdr:cNvSpPr txBox="1"/>
      </xdr:nvSpPr>
      <xdr:spPr>
        <a:xfrm>
          <a:off x="6867602" y="13782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15161</xdr:rowOff>
    </xdr:from>
    <xdr:ext cx="469744" cy="259045"/>
    <xdr:sp macro="" textlink="">
      <xdr:nvSpPr>
        <xdr:cNvPr id="374" name="n_4mainValue【公営住宅】&#10;一人当たり面積">
          <a:extLst>
            <a:ext uri="{FF2B5EF4-FFF2-40B4-BE49-F238E27FC236}">
              <a16:creationId xmlns:a16="http://schemas.microsoft.com/office/drawing/2014/main" id="{7265C9C7-BC0E-47CA-A27F-49F6C84523D4}"/>
            </a:ext>
          </a:extLst>
        </xdr:cNvPr>
        <xdr:cNvSpPr txBox="1"/>
      </xdr:nvSpPr>
      <xdr:spPr>
        <a:xfrm>
          <a:off x="6067502" y="13785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9A122A0E-76A8-4826-9EC9-8A3F5EA82080}"/>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EC34F394-F3E0-49BE-BBC8-56D0FCD20FA6}"/>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CC837523-1BBC-44DB-9DE6-4AE8F3F953A2}"/>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73127287-A1DC-4E2C-9822-6190EA0829E3}"/>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BFFC4742-C91E-4500-90CA-1944152ADEAF}"/>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94DE62A0-1AD0-46D1-B603-2C4D662F507E}"/>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98FEB79D-F5AC-45C4-BBBF-49A01ADA86AE}"/>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AED707EA-B60A-4E70-B297-DF75112D5C89}"/>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9CB65725-03BB-48E6-A8C9-85F48438A8E4}"/>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4CA27059-43A8-4580-8211-8A1D145340D4}"/>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09AA1FB1-289C-43B0-9C42-38285A01FB94}"/>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7967093D-C7C0-4880-BD31-FBAA331FA405}"/>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883752A5-5758-4FE6-A45E-A601C755C042}"/>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A3C7DD4E-5B7B-41D6-B7F6-E2A4596BD1B8}"/>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6867CE76-2594-4D36-A615-3A0A432C7D2F}"/>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82AF5A15-9132-4128-88ED-21BA295B8A43}"/>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AE898A7A-9377-43B3-B1D5-3D2B2B79AA2B}"/>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DE80D56E-D855-48B2-8EB5-BA2A3A06DFF2}"/>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01F89452-1648-4F9F-9BF2-7AD50290B482}"/>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E227A4E4-94FB-4FC0-A4C5-3329C40D9EAC}"/>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2E3704D4-7F42-46F8-9B27-86730A67482B}"/>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F8F8D2BF-480D-4BC0-8766-E31704A9D4BA}"/>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DE4E57CB-71FD-45CD-A586-E4FACD52364A}"/>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C655090E-C9E2-4A76-A9C7-B0D28FDD1673}"/>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DBE38AC3-CF81-415B-AE2F-08F4DC878D57}"/>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2DB20C65-9F15-4056-85D4-AC6BFA3C613C}"/>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8142277E-4415-4C0B-ABDC-B55857316AA8}"/>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D0EAF544-B0F2-4438-BD91-A7F94B80057C}"/>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E1A96784-BA4B-4718-8103-B5D21D01C945}"/>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FE6F5CAB-19BD-4E4F-B7B0-27B724CB9C73}"/>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D9CC9B3A-5274-4151-98CA-ABD69A1A95FC}"/>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840BD1B1-D270-469B-876C-C5B735C01225}"/>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136802AE-A343-4539-9DB4-AD4BA58CA08F}"/>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9608B967-AD79-4B66-95B4-D10F5DBEE072}"/>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6FDDB944-A910-49C8-9EA2-A3F533C41CDB}"/>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0EC8B721-BCC8-4812-847B-1990EF7C13FA}"/>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5F0CB887-83D8-46B6-B396-627701ACB828}"/>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BCD1FFB6-B0EE-4824-896F-BC2E1096926B}"/>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95602E6D-DE11-46A6-AA6F-F553BF19D691}"/>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52B77CFD-2351-40B6-9A51-03AF55066973}"/>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51435</xdr:rowOff>
    </xdr:from>
    <xdr:to>
      <xdr:col>85</xdr:col>
      <xdr:colOff>126364</xdr:colOff>
      <xdr:row>42</xdr:row>
      <xdr:rowOff>38100</xdr:rowOff>
    </xdr:to>
    <xdr:cxnSp macro="">
      <xdr:nvCxnSpPr>
        <xdr:cNvPr id="415" name="直線コネクタ 414">
          <a:extLst>
            <a:ext uri="{FF2B5EF4-FFF2-40B4-BE49-F238E27FC236}">
              <a16:creationId xmlns:a16="http://schemas.microsoft.com/office/drawing/2014/main" id="{C9C6565A-F0B6-4AAA-98A9-EDD4062324A8}"/>
            </a:ext>
          </a:extLst>
        </xdr:cNvPr>
        <xdr:cNvCxnSpPr/>
      </xdr:nvCxnSpPr>
      <xdr:spPr>
        <a:xfrm flipV="1">
          <a:off x="14696439" y="5401310"/>
          <a:ext cx="0" cy="1447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01798725-969D-4670-B788-5F7F8045303F}"/>
            </a:ext>
          </a:extLst>
        </xdr:cNvPr>
        <xdr:cNvSpPr txBox="1"/>
      </xdr:nvSpPr>
      <xdr:spPr>
        <a:xfrm>
          <a:off x="14735175" y="685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7" name="直線コネクタ 416">
          <a:extLst>
            <a:ext uri="{FF2B5EF4-FFF2-40B4-BE49-F238E27FC236}">
              <a16:creationId xmlns:a16="http://schemas.microsoft.com/office/drawing/2014/main" id="{3525679B-6A63-434B-BD44-3BB4A6565208}"/>
            </a:ext>
          </a:extLst>
        </xdr:cNvPr>
        <xdr:cNvCxnSpPr/>
      </xdr:nvCxnSpPr>
      <xdr:spPr>
        <a:xfrm>
          <a:off x="14611350" y="68484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169562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6EAC82EF-769C-48F1-9C48-4E0D071E3458}"/>
            </a:ext>
          </a:extLst>
        </xdr:cNvPr>
        <xdr:cNvSpPr txBox="1"/>
      </xdr:nvSpPr>
      <xdr:spPr>
        <a:xfrm>
          <a:off x="14735175" y="5189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51435</xdr:rowOff>
    </xdr:from>
    <xdr:to>
      <xdr:col>86</xdr:col>
      <xdr:colOff>25400</xdr:colOff>
      <xdr:row>33</xdr:row>
      <xdr:rowOff>51435</xdr:rowOff>
    </xdr:to>
    <xdr:cxnSp macro="">
      <xdr:nvCxnSpPr>
        <xdr:cNvPr id="419" name="直線コネクタ 418">
          <a:extLst>
            <a:ext uri="{FF2B5EF4-FFF2-40B4-BE49-F238E27FC236}">
              <a16:creationId xmlns:a16="http://schemas.microsoft.com/office/drawing/2014/main" id="{74085007-4EA0-4053-95D9-9C30B50C04CC}"/>
            </a:ext>
          </a:extLst>
        </xdr:cNvPr>
        <xdr:cNvCxnSpPr/>
      </xdr:nvCxnSpPr>
      <xdr:spPr>
        <a:xfrm>
          <a:off x="14611350" y="54013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25417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088B8B69-A978-4D44-B11F-406B7790F336}"/>
            </a:ext>
          </a:extLst>
        </xdr:cNvPr>
        <xdr:cNvSpPr txBox="1"/>
      </xdr:nvSpPr>
      <xdr:spPr>
        <a:xfrm>
          <a:off x="14735175" y="58674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2540</xdr:rowOff>
    </xdr:from>
    <xdr:to>
      <xdr:col>85</xdr:col>
      <xdr:colOff>177800</xdr:colOff>
      <xdr:row>37</xdr:row>
      <xdr:rowOff>104140</xdr:rowOff>
    </xdr:to>
    <xdr:sp macro="" textlink="">
      <xdr:nvSpPr>
        <xdr:cNvPr id="421" name="フローチャート: 判断 420">
          <a:extLst>
            <a:ext uri="{FF2B5EF4-FFF2-40B4-BE49-F238E27FC236}">
              <a16:creationId xmlns:a16="http://schemas.microsoft.com/office/drawing/2014/main" id="{E6050528-1B18-49D6-BD5E-863E6D4F715F}"/>
            </a:ext>
          </a:extLst>
        </xdr:cNvPr>
        <xdr:cNvSpPr/>
      </xdr:nvSpPr>
      <xdr:spPr>
        <a:xfrm>
          <a:off x="14649450" y="600329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422" name="フローチャート: 判断 421">
          <a:extLst>
            <a:ext uri="{FF2B5EF4-FFF2-40B4-BE49-F238E27FC236}">
              <a16:creationId xmlns:a16="http://schemas.microsoft.com/office/drawing/2014/main" id="{46A797C9-11CE-4502-B645-DBD2DD1C7E22}"/>
            </a:ext>
          </a:extLst>
        </xdr:cNvPr>
        <xdr:cNvSpPr/>
      </xdr:nvSpPr>
      <xdr:spPr>
        <a:xfrm>
          <a:off x="13887450" y="59436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55880</xdr:rowOff>
    </xdr:from>
    <xdr:to>
      <xdr:col>76</xdr:col>
      <xdr:colOff>165100</xdr:colOff>
      <xdr:row>36</xdr:row>
      <xdr:rowOff>157480</xdr:rowOff>
    </xdr:to>
    <xdr:sp macro="" textlink="">
      <xdr:nvSpPr>
        <xdr:cNvPr id="423" name="フローチャート: 判断 422">
          <a:extLst>
            <a:ext uri="{FF2B5EF4-FFF2-40B4-BE49-F238E27FC236}">
              <a16:creationId xmlns:a16="http://schemas.microsoft.com/office/drawing/2014/main" id="{0BF98198-13FF-4BFB-BE67-A7B095A7123D}"/>
            </a:ext>
          </a:extLst>
        </xdr:cNvPr>
        <xdr:cNvSpPr/>
      </xdr:nvSpPr>
      <xdr:spPr>
        <a:xfrm>
          <a:off x="13096875" y="589470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42545</xdr:rowOff>
    </xdr:from>
    <xdr:to>
      <xdr:col>72</xdr:col>
      <xdr:colOff>38100</xdr:colOff>
      <xdr:row>36</xdr:row>
      <xdr:rowOff>144145</xdr:rowOff>
    </xdr:to>
    <xdr:sp macro="" textlink="">
      <xdr:nvSpPr>
        <xdr:cNvPr id="424" name="フローチャート: 判断 423">
          <a:extLst>
            <a:ext uri="{FF2B5EF4-FFF2-40B4-BE49-F238E27FC236}">
              <a16:creationId xmlns:a16="http://schemas.microsoft.com/office/drawing/2014/main" id="{0C72F6FD-9397-4B48-99AE-CD8ECDE8D78D}"/>
            </a:ext>
          </a:extLst>
        </xdr:cNvPr>
        <xdr:cNvSpPr/>
      </xdr:nvSpPr>
      <xdr:spPr>
        <a:xfrm>
          <a:off x="12296775" y="58845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17780</xdr:rowOff>
    </xdr:from>
    <xdr:to>
      <xdr:col>67</xdr:col>
      <xdr:colOff>101600</xdr:colOff>
      <xdr:row>36</xdr:row>
      <xdr:rowOff>119380</xdr:rowOff>
    </xdr:to>
    <xdr:sp macro="" textlink="">
      <xdr:nvSpPr>
        <xdr:cNvPr id="425" name="フローチャート: 判断 424">
          <a:extLst>
            <a:ext uri="{FF2B5EF4-FFF2-40B4-BE49-F238E27FC236}">
              <a16:creationId xmlns:a16="http://schemas.microsoft.com/office/drawing/2014/main" id="{9737AF56-DCF1-4088-A983-F6B0F4D89A1E}"/>
            </a:ext>
          </a:extLst>
        </xdr:cNvPr>
        <xdr:cNvSpPr/>
      </xdr:nvSpPr>
      <xdr:spPr>
        <a:xfrm>
          <a:off x="11487150" y="585660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55507392-A995-4B88-9CEE-B18F159FCFA1}"/>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80958224-F154-42FD-8A97-FD3913E50E39}"/>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8EEF4956-AA86-4906-BD75-7DFB98B7BF54}"/>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87CD89BF-8871-4AE4-B412-5360B275768C}"/>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1426FF29-4EDA-49BD-A5B5-B2D1412A97C8}"/>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107315</xdr:rowOff>
    </xdr:from>
    <xdr:to>
      <xdr:col>85</xdr:col>
      <xdr:colOff>177800</xdr:colOff>
      <xdr:row>42</xdr:row>
      <xdr:rowOff>37465</xdr:rowOff>
    </xdr:to>
    <xdr:sp macro="" textlink="">
      <xdr:nvSpPr>
        <xdr:cNvPr id="431" name="楕円 430">
          <a:extLst>
            <a:ext uri="{FF2B5EF4-FFF2-40B4-BE49-F238E27FC236}">
              <a16:creationId xmlns:a16="http://schemas.microsoft.com/office/drawing/2014/main" id="{354F9D44-A3FF-4E83-AE8B-EE04BCE0EB61}"/>
            </a:ext>
          </a:extLst>
        </xdr:cNvPr>
        <xdr:cNvSpPr/>
      </xdr:nvSpPr>
      <xdr:spPr>
        <a:xfrm>
          <a:off x="14649450" y="67525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22242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EE5271FE-4DAF-486A-806F-A2652EE9EC98}"/>
            </a:ext>
          </a:extLst>
        </xdr:cNvPr>
        <xdr:cNvSpPr txBox="1"/>
      </xdr:nvSpPr>
      <xdr:spPr>
        <a:xfrm>
          <a:off x="14735175" y="6673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99695</xdr:rowOff>
    </xdr:from>
    <xdr:to>
      <xdr:col>81</xdr:col>
      <xdr:colOff>101600</xdr:colOff>
      <xdr:row>42</xdr:row>
      <xdr:rowOff>29845</xdr:rowOff>
    </xdr:to>
    <xdr:sp macro="" textlink="">
      <xdr:nvSpPr>
        <xdr:cNvPr id="433" name="楕円 432">
          <a:extLst>
            <a:ext uri="{FF2B5EF4-FFF2-40B4-BE49-F238E27FC236}">
              <a16:creationId xmlns:a16="http://schemas.microsoft.com/office/drawing/2014/main" id="{51D1054A-F8B4-4E3C-A4EA-D2E158053873}"/>
            </a:ext>
          </a:extLst>
        </xdr:cNvPr>
        <xdr:cNvSpPr/>
      </xdr:nvSpPr>
      <xdr:spPr>
        <a:xfrm>
          <a:off x="13887450" y="675132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150495</xdr:rowOff>
    </xdr:from>
    <xdr:to>
      <xdr:col>85</xdr:col>
      <xdr:colOff>127000</xdr:colOff>
      <xdr:row>41</xdr:row>
      <xdr:rowOff>158115</xdr:rowOff>
    </xdr:to>
    <xdr:cxnSp macro="">
      <xdr:nvCxnSpPr>
        <xdr:cNvPr id="434" name="直線コネクタ 433">
          <a:extLst>
            <a:ext uri="{FF2B5EF4-FFF2-40B4-BE49-F238E27FC236}">
              <a16:creationId xmlns:a16="http://schemas.microsoft.com/office/drawing/2014/main" id="{9518653C-3759-434F-8CDC-23F69FC14DB4}"/>
            </a:ext>
          </a:extLst>
        </xdr:cNvPr>
        <xdr:cNvCxnSpPr/>
      </xdr:nvCxnSpPr>
      <xdr:spPr>
        <a:xfrm>
          <a:off x="13935075" y="6798945"/>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82550</xdr:rowOff>
    </xdr:from>
    <xdr:to>
      <xdr:col>76</xdr:col>
      <xdr:colOff>165100</xdr:colOff>
      <xdr:row>42</xdr:row>
      <xdr:rowOff>12700</xdr:rowOff>
    </xdr:to>
    <xdr:sp macro="" textlink="">
      <xdr:nvSpPr>
        <xdr:cNvPr id="435" name="楕円 434">
          <a:extLst>
            <a:ext uri="{FF2B5EF4-FFF2-40B4-BE49-F238E27FC236}">
              <a16:creationId xmlns:a16="http://schemas.microsoft.com/office/drawing/2014/main" id="{B72DCF86-6AFA-4DF8-9E12-521131098571}"/>
            </a:ext>
          </a:extLst>
        </xdr:cNvPr>
        <xdr:cNvSpPr/>
      </xdr:nvSpPr>
      <xdr:spPr>
        <a:xfrm>
          <a:off x="13096875" y="67341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133350</xdr:rowOff>
    </xdr:from>
    <xdr:to>
      <xdr:col>81</xdr:col>
      <xdr:colOff>50800</xdr:colOff>
      <xdr:row>41</xdr:row>
      <xdr:rowOff>150495</xdr:rowOff>
    </xdr:to>
    <xdr:cxnSp macro="">
      <xdr:nvCxnSpPr>
        <xdr:cNvPr id="436" name="直線コネクタ 435">
          <a:extLst>
            <a:ext uri="{FF2B5EF4-FFF2-40B4-BE49-F238E27FC236}">
              <a16:creationId xmlns:a16="http://schemas.microsoft.com/office/drawing/2014/main" id="{D3C6613F-28A0-4B4C-A536-E81267DC1C2C}"/>
            </a:ext>
          </a:extLst>
        </xdr:cNvPr>
        <xdr:cNvCxnSpPr/>
      </xdr:nvCxnSpPr>
      <xdr:spPr>
        <a:xfrm>
          <a:off x="13144500" y="6781800"/>
          <a:ext cx="790575"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63500</xdr:rowOff>
    </xdr:from>
    <xdr:to>
      <xdr:col>72</xdr:col>
      <xdr:colOff>38100</xdr:colOff>
      <xdr:row>41</xdr:row>
      <xdr:rowOff>165100</xdr:rowOff>
    </xdr:to>
    <xdr:sp macro="" textlink="">
      <xdr:nvSpPr>
        <xdr:cNvPr id="437" name="楕円 436">
          <a:extLst>
            <a:ext uri="{FF2B5EF4-FFF2-40B4-BE49-F238E27FC236}">
              <a16:creationId xmlns:a16="http://schemas.microsoft.com/office/drawing/2014/main" id="{F1CC2649-10E3-4403-B6B0-0DEE80595F5A}"/>
            </a:ext>
          </a:extLst>
        </xdr:cNvPr>
        <xdr:cNvSpPr/>
      </xdr:nvSpPr>
      <xdr:spPr>
        <a:xfrm>
          <a:off x="12296775" y="67151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114300</xdr:rowOff>
    </xdr:from>
    <xdr:to>
      <xdr:col>76</xdr:col>
      <xdr:colOff>114300</xdr:colOff>
      <xdr:row>41</xdr:row>
      <xdr:rowOff>133350</xdr:rowOff>
    </xdr:to>
    <xdr:cxnSp macro="">
      <xdr:nvCxnSpPr>
        <xdr:cNvPr id="438" name="直線コネクタ 437">
          <a:extLst>
            <a:ext uri="{FF2B5EF4-FFF2-40B4-BE49-F238E27FC236}">
              <a16:creationId xmlns:a16="http://schemas.microsoft.com/office/drawing/2014/main" id="{4693D4EB-7F3D-4614-9CD6-56B3CBA01DB3}"/>
            </a:ext>
          </a:extLst>
        </xdr:cNvPr>
        <xdr:cNvCxnSpPr/>
      </xdr:nvCxnSpPr>
      <xdr:spPr>
        <a:xfrm>
          <a:off x="12344400" y="6762750"/>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46355</xdr:rowOff>
    </xdr:from>
    <xdr:to>
      <xdr:col>67</xdr:col>
      <xdr:colOff>101600</xdr:colOff>
      <xdr:row>41</xdr:row>
      <xdr:rowOff>147955</xdr:rowOff>
    </xdr:to>
    <xdr:sp macro="" textlink="">
      <xdr:nvSpPr>
        <xdr:cNvPr id="439" name="楕円 438">
          <a:extLst>
            <a:ext uri="{FF2B5EF4-FFF2-40B4-BE49-F238E27FC236}">
              <a16:creationId xmlns:a16="http://schemas.microsoft.com/office/drawing/2014/main" id="{38149B03-40CD-490F-BB5F-B5343BD17BBB}"/>
            </a:ext>
          </a:extLst>
        </xdr:cNvPr>
        <xdr:cNvSpPr/>
      </xdr:nvSpPr>
      <xdr:spPr>
        <a:xfrm>
          <a:off x="11487150" y="66979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97155</xdr:rowOff>
    </xdr:from>
    <xdr:to>
      <xdr:col>71</xdr:col>
      <xdr:colOff>177800</xdr:colOff>
      <xdr:row>41</xdr:row>
      <xdr:rowOff>114300</xdr:rowOff>
    </xdr:to>
    <xdr:cxnSp macro="">
      <xdr:nvCxnSpPr>
        <xdr:cNvPr id="440" name="直線コネクタ 439">
          <a:extLst>
            <a:ext uri="{FF2B5EF4-FFF2-40B4-BE49-F238E27FC236}">
              <a16:creationId xmlns:a16="http://schemas.microsoft.com/office/drawing/2014/main" id="{C2BDD2C6-F3A9-4E8A-9981-E1042B75F5D7}"/>
            </a:ext>
          </a:extLst>
        </xdr:cNvPr>
        <xdr:cNvCxnSpPr/>
      </xdr:nvCxnSpPr>
      <xdr:spPr>
        <a:xfrm>
          <a:off x="11534775" y="6745605"/>
          <a:ext cx="809625"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824DCF33-1559-426F-8C75-59A4741016BE}"/>
            </a:ext>
          </a:extLst>
        </xdr:cNvPr>
        <xdr:cNvSpPr txBox="1"/>
      </xdr:nvSpPr>
      <xdr:spPr>
        <a:xfrm>
          <a:off x="13745219" y="5722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2557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AA26005D-4425-431F-8E96-F34447363CF9}"/>
            </a:ext>
          </a:extLst>
        </xdr:cNvPr>
        <xdr:cNvSpPr txBox="1"/>
      </xdr:nvSpPr>
      <xdr:spPr>
        <a:xfrm>
          <a:off x="12964169" y="567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160672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AB2C8323-8E6D-458C-9058-E3B8345CD267}"/>
            </a:ext>
          </a:extLst>
        </xdr:cNvPr>
        <xdr:cNvSpPr txBox="1"/>
      </xdr:nvSpPr>
      <xdr:spPr>
        <a:xfrm>
          <a:off x="12164069" y="5678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135907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A9EFD36A-965A-4F6B-A6D7-9F6F5D2FF8A3}"/>
            </a:ext>
          </a:extLst>
        </xdr:cNvPr>
        <xdr:cNvSpPr txBox="1"/>
      </xdr:nvSpPr>
      <xdr:spPr>
        <a:xfrm>
          <a:off x="11354444" y="565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20972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880BB59C-D5C5-47F0-A16B-7103E1DD1A64}"/>
            </a:ext>
          </a:extLst>
        </xdr:cNvPr>
        <xdr:cNvSpPr txBox="1"/>
      </xdr:nvSpPr>
      <xdr:spPr>
        <a:xfrm>
          <a:off x="13745219" y="683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3827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7CF38105-3350-4FCA-8B65-18EA4D253A83}"/>
            </a:ext>
          </a:extLst>
        </xdr:cNvPr>
        <xdr:cNvSpPr txBox="1"/>
      </xdr:nvSpPr>
      <xdr:spPr>
        <a:xfrm>
          <a:off x="12964169" y="6817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156227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74645D4C-2CF6-427E-B317-1B8C2355010D}"/>
            </a:ext>
          </a:extLst>
        </xdr:cNvPr>
        <xdr:cNvSpPr txBox="1"/>
      </xdr:nvSpPr>
      <xdr:spPr>
        <a:xfrm>
          <a:off x="12164069" y="6807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139082</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44AB2DEF-EF8B-454A-BFC1-21E55619F720}"/>
            </a:ext>
          </a:extLst>
        </xdr:cNvPr>
        <xdr:cNvSpPr txBox="1"/>
      </xdr:nvSpPr>
      <xdr:spPr>
        <a:xfrm>
          <a:off x="11354444" y="679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B4DD0ED7-861F-4DD5-9212-99E6BB296DCF}"/>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C86CFAE1-5F95-43A0-849D-D94551F3D109}"/>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CF2EA1F1-E5ED-49F7-BBA9-5E9757394AC7}"/>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990C6572-EBEA-4E97-85B9-2EAE8544A2B7}"/>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FBD0C3C0-284A-44C8-8953-A304BEF939BD}"/>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751E6F0C-879D-4C88-82F3-272E6C72D253}"/>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9CA57D36-7856-4A53-A6E6-9052C727B278}"/>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077C43E5-C744-4B91-B1AC-D1B265AACCB2}"/>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8EB473A8-73B9-4CCE-AE84-9A053305E8E7}"/>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0AD158AE-C684-46D6-95D5-C323A757656E}"/>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18AF52D5-AAAC-4004-8DDF-1098E3DC036E}"/>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B296F90E-7A65-4B08-B827-C0B3E0FEFCC0}"/>
            </a:ext>
          </a:extLst>
        </xdr:cNvPr>
        <xdr:cNvSpPr txBox="1"/>
      </xdr:nvSpPr>
      <xdr:spPr>
        <a:xfrm>
          <a:off x="160523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8D2A82C4-F07D-4C1D-8C69-2B6DE9AB56B8}"/>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63414994-CA1E-467B-A500-27241CAD512C}"/>
            </a:ext>
          </a:extLst>
        </xdr:cNvPr>
        <xdr:cNvSpPr txBox="1"/>
      </xdr:nvSpPr>
      <xdr:spPr>
        <a:xfrm>
          <a:off x="16052346"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34C28728-5207-4D06-BA40-79D9CE43157A}"/>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97A172C2-02A5-4490-A437-8023E40D6744}"/>
            </a:ext>
          </a:extLst>
        </xdr:cNvPr>
        <xdr:cNvSpPr txBox="1"/>
      </xdr:nvSpPr>
      <xdr:spPr>
        <a:xfrm>
          <a:off x="16052346"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4231E887-2F75-41D7-B100-43C0A36C9B2B}"/>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F80E1DDF-CE9B-4610-BCCA-D1969C439402}"/>
            </a:ext>
          </a:extLst>
        </xdr:cNvPr>
        <xdr:cNvSpPr txBox="1"/>
      </xdr:nvSpPr>
      <xdr:spPr>
        <a:xfrm>
          <a:off x="16052346"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F9CC31AE-428E-4744-88E5-2E3B87E346F8}"/>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C9F8F6FC-A3AD-445C-B76B-EB0BD0905E31}"/>
            </a:ext>
          </a:extLst>
        </xdr:cNvPr>
        <xdr:cNvSpPr txBox="1"/>
      </xdr:nvSpPr>
      <xdr:spPr>
        <a:xfrm>
          <a:off x="16052346"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F6105EAA-8A07-452B-A3FC-D899AB3124FD}"/>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891061D7-FC0A-4FA5-A057-E92817F676D8}"/>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11A617DE-C10A-4A50-BAB4-AFF84212CB8D}"/>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109728</xdr:rowOff>
    </xdr:from>
    <xdr:to>
      <xdr:col>116</xdr:col>
      <xdr:colOff>62864</xdr:colOff>
      <xdr:row>42</xdr:row>
      <xdr:rowOff>19050</xdr:rowOff>
    </xdr:to>
    <xdr:cxnSp macro="">
      <xdr:nvCxnSpPr>
        <xdr:cNvPr id="472" name="直線コネクタ 471">
          <a:extLst>
            <a:ext uri="{FF2B5EF4-FFF2-40B4-BE49-F238E27FC236}">
              <a16:creationId xmlns:a16="http://schemas.microsoft.com/office/drawing/2014/main" id="{57D62AAF-E0B9-4281-9A42-4B5FA940B33E}"/>
            </a:ext>
          </a:extLst>
        </xdr:cNvPr>
        <xdr:cNvCxnSpPr/>
      </xdr:nvCxnSpPr>
      <xdr:spPr>
        <a:xfrm flipV="1">
          <a:off x="19954239" y="5621528"/>
          <a:ext cx="0" cy="1207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22877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89288434-DC9A-443A-9AA2-10C284C4939F}"/>
            </a:ext>
          </a:extLst>
        </xdr:cNvPr>
        <xdr:cNvSpPr txBox="1"/>
      </xdr:nvSpPr>
      <xdr:spPr>
        <a:xfrm>
          <a:off x="19992975"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19050</xdr:rowOff>
    </xdr:from>
    <xdr:to>
      <xdr:col>116</xdr:col>
      <xdr:colOff>152400</xdr:colOff>
      <xdr:row>42</xdr:row>
      <xdr:rowOff>19050</xdr:rowOff>
    </xdr:to>
    <xdr:cxnSp macro="">
      <xdr:nvCxnSpPr>
        <xdr:cNvPr id="474" name="直線コネクタ 473">
          <a:extLst>
            <a:ext uri="{FF2B5EF4-FFF2-40B4-BE49-F238E27FC236}">
              <a16:creationId xmlns:a16="http://schemas.microsoft.com/office/drawing/2014/main" id="{40203F22-7F2D-47C3-9516-6097932979C0}"/>
            </a:ext>
          </a:extLst>
        </xdr:cNvPr>
        <xdr:cNvCxnSpPr/>
      </xdr:nvCxnSpPr>
      <xdr:spPr>
        <a:xfrm>
          <a:off x="19878675" y="68294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56405</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D9C34A5D-61E4-45F9-98EB-F34CCC944578}"/>
            </a:ext>
          </a:extLst>
        </xdr:cNvPr>
        <xdr:cNvSpPr txBox="1"/>
      </xdr:nvSpPr>
      <xdr:spPr>
        <a:xfrm>
          <a:off x="19992975" y="5409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109728</xdr:rowOff>
    </xdr:from>
    <xdr:to>
      <xdr:col>116</xdr:col>
      <xdr:colOff>152400</xdr:colOff>
      <xdr:row>34</xdr:row>
      <xdr:rowOff>109728</xdr:rowOff>
    </xdr:to>
    <xdr:cxnSp macro="">
      <xdr:nvCxnSpPr>
        <xdr:cNvPr id="476" name="直線コネクタ 475">
          <a:extLst>
            <a:ext uri="{FF2B5EF4-FFF2-40B4-BE49-F238E27FC236}">
              <a16:creationId xmlns:a16="http://schemas.microsoft.com/office/drawing/2014/main" id="{D6B31F2B-0A83-46BA-B16A-74CA05FBB6B8}"/>
            </a:ext>
          </a:extLst>
        </xdr:cNvPr>
        <xdr:cNvCxnSpPr/>
      </xdr:nvCxnSpPr>
      <xdr:spPr>
        <a:xfrm>
          <a:off x="19878675" y="56215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78757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248352DA-D74B-4CB8-BE74-28A56825AFD0}"/>
            </a:ext>
          </a:extLst>
        </xdr:cNvPr>
        <xdr:cNvSpPr txBox="1"/>
      </xdr:nvSpPr>
      <xdr:spPr>
        <a:xfrm>
          <a:off x="19992975" y="64033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55880</xdr:rowOff>
    </xdr:from>
    <xdr:to>
      <xdr:col>116</xdr:col>
      <xdr:colOff>114300</xdr:colOff>
      <xdr:row>40</xdr:row>
      <xdr:rowOff>157480</xdr:rowOff>
    </xdr:to>
    <xdr:sp macro="" textlink="">
      <xdr:nvSpPr>
        <xdr:cNvPr id="478" name="フローチャート: 判断 477">
          <a:extLst>
            <a:ext uri="{FF2B5EF4-FFF2-40B4-BE49-F238E27FC236}">
              <a16:creationId xmlns:a16="http://schemas.microsoft.com/office/drawing/2014/main" id="{EE0194A3-2A7B-49AB-A816-E8656357FD2E}"/>
            </a:ext>
          </a:extLst>
        </xdr:cNvPr>
        <xdr:cNvSpPr/>
      </xdr:nvSpPr>
      <xdr:spPr>
        <a:xfrm>
          <a:off x="19897725" y="654240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61976</xdr:rowOff>
    </xdr:from>
    <xdr:to>
      <xdr:col>112</xdr:col>
      <xdr:colOff>38100</xdr:colOff>
      <xdr:row>40</xdr:row>
      <xdr:rowOff>163576</xdr:rowOff>
    </xdr:to>
    <xdr:sp macro="" textlink="">
      <xdr:nvSpPr>
        <xdr:cNvPr id="479" name="フローチャート: 判断 478">
          <a:extLst>
            <a:ext uri="{FF2B5EF4-FFF2-40B4-BE49-F238E27FC236}">
              <a16:creationId xmlns:a16="http://schemas.microsoft.com/office/drawing/2014/main" id="{133F6CA1-5021-4B03-86B2-B514261388B5}"/>
            </a:ext>
          </a:extLst>
        </xdr:cNvPr>
        <xdr:cNvSpPr/>
      </xdr:nvSpPr>
      <xdr:spPr>
        <a:xfrm>
          <a:off x="19154775" y="655167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62738</xdr:rowOff>
    </xdr:from>
    <xdr:to>
      <xdr:col>107</xdr:col>
      <xdr:colOff>101600</xdr:colOff>
      <xdr:row>40</xdr:row>
      <xdr:rowOff>164338</xdr:rowOff>
    </xdr:to>
    <xdr:sp macro="" textlink="">
      <xdr:nvSpPr>
        <xdr:cNvPr id="480" name="フローチャート: 判断 479">
          <a:extLst>
            <a:ext uri="{FF2B5EF4-FFF2-40B4-BE49-F238E27FC236}">
              <a16:creationId xmlns:a16="http://schemas.microsoft.com/office/drawing/2014/main" id="{C1203D82-054C-4E5D-BF45-69A735BD0829}"/>
            </a:ext>
          </a:extLst>
        </xdr:cNvPr>
        <xdr:cNvSpPr/>
      </xdr:nvSpPr>
      <xdr:spPr>
        <a:xfrm>
          <a:off x="18345150" y="655243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64262</xdr:rowOff>
    </xdr:from>
    <xdr:to>
      <xdr:col>102</xdr:col>
      <xdr:colOff>165100</xdr:colOff>
      <xdr:row>40</xdr:row>
      <xdr:rowOff>165862</xdr:rowOff>
    </xdr:to>
    <xdr:sp macro="" textlink="">
      <xdr:nvSpPr>
        <xdr:cNvPr id="481" name="フローチャート: 判断 480">
          <a:extLst>
            <a:ext uri="{FF2B5EF4-FFF2-40B4-BE49-F238E27FC236}">
              <a16:creationId xmlns:a16="http://schemas.microsoft.com/office/drawing/2014/main" id="{A9FEB001-09B7-4789-86A0-147AAE895FD8}"/>
            </a:ext>
          </a:extLst>
        </xdr:cNvPr>
        <xdr:cNvSpPr/>
      </xdr:nvSpPr>
      <xdr:spPr>
        <a:xfrm>
          <a:off x="17554575" y="65539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74930</xdr:rowOff>
    </xdr:from>
    <xdr:to>
      <xdr:col>98</xdr:col>
      <xdr:colOff>38100</xdr:colOff>
      <xdr:row>41</xdr:row>
      <xdr:rowOff>5080</xdr:rowOff>
    </xdr:to>
    <xdr:sp macro="" textlink="">
      <xdr:nvSpPr>
        <xdr:cNvPr id="482" name="フローチャート: 判断 481">
          <a:extLst>
            <a:ext uri="{FF2B5EF4-FFF2-40B4-BE49-F238E27FC236}">
              <a16:creationId xmlns:a16="http://schemas.microsoft.com/office/drawing/2014/main" id="{21E6C0A3-5732-4593-9F67-CE8B49778311}"/>
            </a:ext>
          </a:extLst>
        </xdr:cNvPr>
        <xdr:cNvSpPr/>
      </xdr:nvSpPr>
      <xdr:spPr>
        <a:xfrm>
          <a:off x="16754475" y="65614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6265DC1D-FD27-4CD4-9E40-21474D70DAA1}"/>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B9ABD220-498A-4135-B501-F2C4B335C9E1}"/>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CA173E5D-9E96-45F7-AE08-662011928CEF}"/>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62D75A11-B6A9-43D1-B49C-9F2C62144E8F}"/>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65A9EAFB-8D0F-4F33-9ADF-E918BF71E259}"/>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47498</xdr:rowOff>
    </xdr:from>
    <xdr:to>
      <xdr:col>116</xdr:col>
      <xdr:colOff>114300</xdr:colOff>
      <xdr:row>41</xdr:row>
      <xdr:rowOff>149098</xdr:rowOff>
    </xdr:to>
    <xdr:sp macro="" textlink="">
      <xdr:nvSpPr>
        <xdr:cNvPr id="488" name="楕円 487">
          <a:extLst>
            <a:ext uri="{FF2B5EF4-FFF2-40B4-BE49-F238E27FC236}">
              <a16:creationId xmlns:a16="http://schemas.microsoft.com/office/drawing/2014/main" id="{0C8C3E2F-4D5A-4B45-AC0E-99ED53985A12}"/>
            </a:ext>
          </a:extLst>
        </xdr:cNvPr>
        <xdr:cNvSpPr/>
      </xdr:nvSpPr>
      <xdr:spPr>
        <a:xfrm>
          <a:off x="19897725" y="669912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133875</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7CEEDCD0-D1BB-49B4-89DF-55A5D434FC21}"/>
            </a:ext>
          </a:extLst>
        </xdr:cNvPr>
        <xdr:cNvSpPr txBox="1"/>
      </xdr:nvSpPr>
      <xdr:spPr>
        <a:xfrm>
          <a:off x="19992975" y="6620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21590</xdr:rowOff>
    </xdr:from>
    <xdr:to>
      <xdr:col>112</xdr:col>
      <xdr:colOff>38100</xdr:colOff>
      <xdr:row>41</xdr:row>
      <xdr:rowOff>123190</xdr:rowOff>
    </xdr:to>
    <xdr:sp macro="" textlink="">
      <xdr:nvSpPr>
        <xdr:cNvPr id="490" name="楕円 489">
          <a:extLst>
            <a:ext uri="{FF2B5EF4-FFF2-40B4-BE49-F238E27FC236}">
              <a16:creationId xmlns:a16="http://schemas.microsoft.com/office/drawing/2014/main" id="{350741C1-06BD-4F23-97C3-D688F152B17F}"/>
            </a:ext>
          </a:extLst>
        </xdr:cNvPr>
        <xdr:cNvSpPr/>
      </xdr:nvSpPr>
      <xdr:spPr>
        <a:xfrm>
          <a:off x="19154775" y="667004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72390</xdr:rowOff>
    </xdr:from>
    <xdr:to>
      <xdr:col>116</xdr:col>
      <xdr:colOff>63500</xdr:colOff>
      <xdr:row>41</xdr:row>
      <xdr:rowOff>98298</xdr:rowOff>
    </xdr:to>
    <xdr:cxnSp macro="">
      <xdr:nvCxnSpPr>
        <xdr:cNvPr id="491" name="直線コネクタ 490">
          <a:extLst>
            <a:ext uri="{FF2B5EF4-FFF2-40B4-BE49-F238E27FC236}">
              <a16:creationId xmlns:a16="http://schemas.microsoft.com/office/drawing/2014/main" id="{BAC8A270-A295-4ABB-B09C-2A72EEAB8879}"/>
            </a:ext>
          </a:extLst>
        </xdr:cNvPr>
        <xdr:cNvCxnSpPr/>
      </xdr:nvCxnSpPr>
      <xdr:spPr>
        <a:xfrm>
          <a:off x="19202400" y="6717665"/>
          <a:ext cx="752475" cy="29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26162</xdr:rowOff>
    </xdr:from>
    <xdr:to>
      <xdr:col>107</xdr:col>
      <xdr:colOff>101600</xdr:colOff>
      <xdr:row>41</xdr:row>
      <xdr:rowOff>127762</xdr:rowOff>
    </xdr:to>
    <xdr:sp macro="" textlink="">
      <xdr:nvSpPr>
        <xdr:cNvPr id="492" name="楕円 491">
          <a:extLst>
            <a:ext uri="{FF2B5EF4-FFF2-40B4-BE49-F238E27FC236}">
              <a16:creationId xmlns:a16="http://schemas.microsoft.com/office/drawing/2014/main" id="{73A8CD53-75B8-40B7-A31B-6A56913C9A89}"/>
            </a:ext>
          </a:extLst>
        </xdr:cNvPr>
        <xdr:cNvSpPr/>
      </xdr:nvSpPr>
      <xdr:spPr>
        <a:xfrm>
          <a:off x="18345150" y="667778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72390</xdr:rowOff>
    </xdr:from>
    <xdr:to>
      <xdr:col>111</xdr:col>
      <xdr:colOff>177800</xdr:colOff>
      <xdr:row>41</xdr:row>
      <xdr:rowOff>76962</xdr:rowOff>
    </xdr:to>
    <xdr:cxnSp macro="">
      <xdr:nvCxnSpPr>
        <xdr:cNvPr id="493" name="直線コネクタ 492">
          <a:extLst>
            <a:ext uri="{FF2B5EF4-FFF2-40B4-BE49-F238E27FC236}">
              <a16:creationId xmlns:a16="http://schemas.microsoft.com/office/drawing/2014/main" id="{372217C4-DCFB-4DB1-82CD-A76249E90B2C}"/>
            </a:ext>
          </a:extLst>
        </xdr:cNvPr>
        <xdr:cNvCxnSpPr/>
      </xdr:nvCxnSpPr>
      <xdr:spPr>
        <a:xfrm flipV="1">
          <a:off x="18392775" y="6717665"/>
          <a:ext cx="80962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29972</xdr:rowOff>
    </xdr:from>
    <xdr:to>
      <xdr:col>102</xdr:col>
      <xdr:colOff>165100</xdr:colOff>
      <xdr:row>41</xdr:row>
      <xdr:rowOff>131572</xdr:rowOff>
    </xdr:to>
    <xdr:sp macro="" textlink="">
      <xdr:nvSpPr>
        <xdr:cNvPr id="494" name="楕円 493">
          <a:extLst>
            <a:ext uri="{FF2B5EF4-FFF2-40B4-BE49-F238E27FC236}">
              <a16:creationId xmlns:a16="http://schemas.microsoft.com/office/drawing/2014/main" id="{8A5EA5D9-6668-4A18-B458-9AD57E4F7627}"/>
            </a:ext>
          </a:extLst>
        </xdr:cNvPr>
        <xdr:cNvSpPr/>
      </xdr:nvSpPr>
      <xdr:spPr>
        <a:xfrm>
          <a:off x="17554575" y="667524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76962</xdr:rowOff>
    </xdr:from>
    <xdr:to>
      <xdr:col>107</xdr:col>
      <xdr:colOff>50800</xdr:colOff>
      <xdr:row>41</xdr:row>
      <xdr:rowOff>80772</xdr:rowOff>
    </xdr:to>
    <xdr:cxnSp macro="">
      <xdr:nvCxnSpPr>
        <xdr:cNvPr id="495" name="直線コネクタ 494">
          <a:extLst>
            <a:ext uri="{FF2B5EF4-FFF2-40B4-BE49-F238E27FC236}">
              <a16:creationId xmlns:a16="http://schemas.microsoft.com/office/drawing/2014/main" id="{79E9BD75-DF63-47C3-AEBA-DC0CC8409AC5}"/>
            </a:ext>
          </a:extLst>
        </xdr:cNvPr>
        <xdr:cNvCxnSpPr/>
      </xdr:nvCxnSpPr>
      <xdr:spPr>
        <a:xfrm flipV="1">
          <a:off x="17602200" y="6725412"/>
          <a:ext cx="790575"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32258</xdr:rowOff>
    </xdr:from>
    <xdr:to>
      <xdr:col>98</xdr:col>
      <xdr:colOff>38100</xdr:colOff>
      <xdr:row>41</xdr:row>
      <xdr:rowOff>133858</xdr:rowOff>
    </xdr:to>
    <xdr:sp macro="" textlink="">
      <xdr:nvSpPr>
        <xdr:cNvPr id="496" name="楕円 495">
          <a:extLst>
            <a:ext uri="{FF2B5EF4-FFF2-40B4-BE49-F238E27FC236}">
              <a16:creationId xmlns:a16="http://schemas.microsoft.com/office/drawing/2014/main" id="{0523774C-E2C3-402E-836C-639FB1DDF898}"/>
            </a:ext>
          </a:extLst>
        </xdr:cNvPr>
        <xdr:cNvSpPr/>
      </xdr:nvSpPr>
      <xdr:spPr>
        <a:xfrm>
          <a:off x="16754475" y="667753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80772</xdr:rowOff>
    </xdr:from>
    <xdr:to>
      <xdr:col>102</xdr:col>
      <xdr:colOff>114300</xdr:colOff>
      <xdr:row>41</xdr:row>
      <xdr:rowOff>83058</xdr:rowOff>
    </xdr:to>
    <xdr:cxnSp macro="">
      <xdr:nvCxnSpPr>
        <xdr:cNvPr id="497" name="直線コネクタ 496">
          <a:extLst>
            <a:ext uri="{FF2B5EF4-FFF2-40B4-BE49-F238E27FC236}">
              <a16:creationId xmlns:a16="http://schemas.microsoft.com/office/drawing/2014/main" id="{1AF4887B-9BF5-440F-AA8F-D8EB9FAC0C7A}"/>
            </a:ext>
          </a:extLst>
        </xdr:cNvPr>
        <xdr:cNvCxnSpPr/>
      </xdr:nvCxnSpPr>
      <xdr:spPr>
        <a:xfrm flipV="1">
          <a:off x="16802100" y="6732397"/>
          <a:ext cx="8001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8653</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58E619B9-9BEA-4C55-A2C7-FFCCD011AB66}"/>
            </a:ext>
          </a:extLst>
        </xdr:cNvPr>
        <xdr:cNvSpPr txBox="1"/>
      </xdr:nvSpPr>
      <xdr:spPr>
        <a:xfrm>
          <a:off x="18983402" y="6336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9415</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0AEBA7C1-3041-432A-BD10-F0E32EFBEF94}"/>
            </a:ext>
          </a:extLst>
        </xdr:cNvPr>
        <xdr:cNvSpPr txBox="1"/>
      </xdr:nvSpPr>
      <xdr:spPr>
        <a:xfrm>
          <a:off x="18183302" y="6337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10939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B09CECC5-3DAE-480A-84D1-61A1670BBBCB}"/>
            </a:ext>
          </a:extLst>
        </xdr:cNvPr>
        <xdr:cNvSpPr txBox="1"/>
      </xdr:nvSpPr>
      <xdr:spPr>
        <a:xfrm>
          <a:off x="17383202" y="6332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21607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D12C5C74-B525-4739-9475-EBE2B4CAB91C}"/>
            </a:ext>
          </a:extLst>
        </xdr:cNvPr>
        <xdr:cNvSpPr txBox="1"/>
      </xdr:nvSpPr>
      <xdr:spPr>
        <a:xfrm>
          <a:off x="16592627" y="634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114317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B8B6097C-3386-4F19-85D7-1971EB7509B6}"/>
            </a:ext>
          </a:extLst>
        </xdr:cNvPr>
        <xdr:cNvSpPr txBox="1"/>
      </xdr:nvSpPr>
      <xdr:spPr>
        <a:xfrm>
          <a:off x="18983402" y="676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118889</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C9B8318A-40C5-48D9-B097-B9E326C9DA98}"/>
            </a:ext>
          </a:extLst>
        </xdr:cNvPr>
        <xdr:cNvSpPr txBox="1"/>
      </xdr:nvSpPr>
      <xdr:spPr>
        <a:xfrm>
          <a:off x="18183302" y="6770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122699</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9E9060FE-9C91-4C92-8723-98E4CCDBA9E2}"/>
            </a:ext>
          </a:extLst>
        </xdr:cNvPr>
        <xdr:cNvSpPr txBox="1"/>
      </xdr:nvSpPr>
      <xdr:spPr>
        <a:xfrm>
          <a:off x="17383202" y="6774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124985</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C61999E1-64EE-43F7-B4A3-44531837BB2E}"/>
            </a:ext>
          </a:extLst>
        </xdr:cNvPr>
        <xdr:cNvSpPr txBox="1"/>
      </xdr:nvSpPr>
      <xdr:spPr>
        <a:xfrm>
          <a:off x="16592627" y="6770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4C2D8FC6-FF24-45F4-A4D3-2A01554CE3D1}"/>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A00F6CF4-088B-48F9-AA36-896B899241C1}"/>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B9193506-B41A-4A3E-82B8-31A841DFC60C}"/>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B1EC0CDB-EA2D-45B9-9FF9-F5C2ADAE559D}"/>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C832D1D3-F7F5-4655-BC8B-59F824762000}"/>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F1E1CFBC-944F-4CF5-AE8F-46B94679CAA2}"/>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D410C132-EAF4-40D6-ACF6-0D0A4C4B3AE4}"/>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2506C373-E001-4A0C-A3AA-A03471050396}"/>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5CCA1E54-58F0-4BD6-8E25-DA87D150C56D}"/>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C9B84BE3-C2B7-433A-8A15-3512AD89B6A2}"/>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68B7BA01-58E8-4B42-87D9-666F7C7E6D6B}"/>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9AC3E6C0-EB81-42B8-9720-1DF57BAE5BE3}"/>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8" name="テキスト ボックス 517">
          <a:extLst>
            <a:ext uri="{FF2B5EF4-FFF2-40B4-BE49-F238E27FC236}">
              <a16:creationId xmlns:a16="http://schemas.microsoft.com/office/drawing/2014/main" id="{61D46F44-36F9-465B-AE07-A4DCD9B4A98C}"/>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C81B9412-1FC4-45FE-8588-0A3DFC7154D9}"/>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30D58C7C-2902-4DDB-A9B5-78C7C2B09ABC}"/>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1D308777-1153-41FD-AD4A-75ACDDCEF436}"/>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475C52A8-DF23-4AF2-BE2D-530BDABD831F}"/>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DD411A74-222B-4B38-BB3D-D98FA5701EB3}"/>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25EEA78A-7229-48CE-96D9-DED2E6FFE4DD}"/>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C3211B47-6E65-4A94-B87C-926E8C4AAD38}"/>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6" name="テキスト ボックス 525">
          <a:extLst>
            <a:ext uri="{FF2B5EF4-FFF2-40B4-BE49-F238E27FC236}">
              <a16:creationId xmlns:a16="http://schemas.microsoft.com/office/drawing/2014/main" id="{01718F4B-932D-4A6E-A8CC-F8B95F6B1D59}"/>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42B03D43-9F99-43AA-B4CB-9257793022F0}"/>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8" name="テキスト ボックス 527">
          <a:extLst>
            <a:ext uri="{FF2B5EF4-FFF2-40B4-BE49-F238E27FC236}">
              <a16:creationId xmlns:a16="http://schemas.microsoft.com/office/drawing/2014/main" id="{332F4EDA-4C9C-4143-AA21-505C97D04663}"/>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a:extLst>
            <a:ext uri="{FF2B5EF4-FFF2-40B4-BE49-F238E27FC236}">
              <a16:creationId xmlns:a16="http://schemas.microsoft.com/office/drawing/2014/main" id="{56EDBB53-E627-4790-B76A-8AB1368F1038}"/>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163830</xdr:rowOff>
    </xdr:from>
    <xdr:to>
      <xdr:col>85</xdr:col>
      <xdr:colOff>126364</xdr:colOff>
      <xdr:row>64</xdr:row>
      <xdr:rowOff>76200</xdr:rowOff>
    </xdr:to>
    <xdr:cxnSp macro="">
      <xdr:nvCxnSpPr>
        <xdr:cNvPr id="530" name="直線コネクタ 529">
          <a:extLst>
            <a:ext uri="{FF2B5EF4-FFF2-40B4-BE49-F238E27FC236}">
              <a16:creationId xmlns:a16="http://schemas.microsoft.com/office/drawing/2014/main" id="{B52EEA1B-FA16-4901-8CFE-BA84768E70D7}"/>
            </a:ext>
          </a:extLst>
        </xdr:cNvPr>
        <xdr:cNvCxnSpPr/>
      </xdr:nvCxnSpPr>
      <xdr:spPr>
        <a:xfrm flipV="1">
          <a:off x="14696439" y="9076055"/>
          <a:ext cx="0" cy="1372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1" name="【学校施設】&#10;有形固定資産減価償却率最小値テキスト">
          <a:extLst>
            <a:ext uri="{FF2B5EF4-FFF2-40B4-BE49-F238E27FC236}">
              <a16:creationId xmlns:a16="http://schemas.microsoft.com/office/drawing/2014/main" id="{4426CFF6-7FB2-45B5-BFB4-22E284E44D0E}"/>
            </a:ext>
          </a:extLst>
        </xdr:cNvPr>
        <xdr:cNvSpPr txBox="1"/>
      </xdr:nvSpPr>
      <xdr:spPr>
        <a:xfrm>
          <a:off x="147351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2" name="直線コネクタ 531">
          <a:extLst>
            <a:ext uri="{FF2B5EF4-FFF2-40B4-BE49-F238E27FC236}">
              <a16:creationId xmlns:a16="http://schemas.microsoft.com/office/drawing/2014/main" id="{A5DF2D94-E9C2-4BA6-AA03-CDB4A4BA44F6}"/>
            </a:ext>
          </a:extLst>
        </xdr:cNvPr>
        <xdr:cNvCxnSpPr/>
      </xdr:nvCxnSpPr>
      <xdr:spPr>
        <a:xfrm>
          <a:off x="14611350"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110507</xdr:rowOff>
    </xdr:from>
    <xdr:ext cx="405111" cy="259045"/>
    <xdr:sp macro="" textlink="">
      <xdr:nvSpPr>
        <xdr:cNvPr id="533" name="【学校施設】&#10;有形固定資産減価償却率最大値テキスト">
          <a:extLst>
            <a:ext uri="{FF2B5EF4-FFF2-40B4-BE49-F238E27FC236}">
              <a16:creationId xmlns:a16="http://schemas.microsoft.com/office/drawing/2014/main" id="{0078636C-755C-4B90-9D3D-363160B5B230}"/>
            </a:ext>
          </a:extLst>
        </xdr:cNvPr>
        <xdr:cNvSpPr txBox="1"/>
      </xdr:nvSpPr>
      <xdr:spPr>
        <a:xfrm>
          <a:off x="14735175" y="886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163830</xdr:rowOff>
    </xdr:from>
    <xdr:to>
      <xdr:col>86</xdr:col>
      <xdr:colOff>25400</xdr:colOff>
      <xdr:row>55</xdr:row>
      <xdr:rowOff>163830</xdr:rowOff>
    </xdr:to>
    <xdr:cxnSp macro="">
      <xdr:nvCxnSpPr>
        <xdr:cNvPr id="534" name="直線コネクタ 533">
          <a:extLst>
            <a:ext uri="{FF2B5EF4-FFF2-40B4-BE49-F238E27FC236}">
              <a16:creationId xmlns:a16="http://schemas.microsoft.com/office/drawing/2014/main" id="{31C78958-294B-4E4B-ACF1-4F0D76AA274D}"/>
            </a:ext>
          </a:extLst>
        </xdr:cNvPr>
        <xdr:cNvCxnSpPr/>
      </xdr:nvCxnSpPr>
      <xdr:spPr>
        <a:xfrm>
          <a:off x="14611350" y="90760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38117</xdr:rowOff>
    </xdr:from>
    <xdr:ext cx="405111" cy="259045"/>
    <xdr:sp macro="" textlink="">
      <xdr:nvSpPr>
        <xdr:cNvPr id="535" name="【学校施設】&#10;有形固定資産減価償却率平均値テキスト">
          <a:extLst>
            <a:ext uri="{FF2B5EF4-FFF2-40B4-BE49-F238E27FC236}">
              <a16:creationId xmlns:a16="http://schemas.microsoft.com/office/drawing/2014/main" id="{1691F012-1DA2-415E-B4C6-41F5580AA3C2}"/>
            </a:ext>
          </a:extLst>
        </xdr:cNvPr>
        <xdr:cNvSpPr txBox="1"/>
      </xdr:nvSpPr>
      <xdr:spPr>
        <a:xfrm>
          <a:off x="14735175" y="97631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59690</xdr:rowOff>
    </xdr:from>
    <xdr:to>
      <xdr:col>85</xdr:col>
      <xdr:colOff>177800</xdr:colOff>
      <xdr:row>60</xdr:row>
      <xdr:rowOff>161290</xdr:rowOff>
    </xdr:to>
    <xdr:sp macro="" textlink="">
      <xdr:nvSpPr>
        <xdr:cNvPr id="536" name="フローチャート: 判断 535">
          <a:extLst>
            <a:ext uri="{FF2B5EF4-FFF2-40B4-BE49-F238E27FC236}">
              <a16:creationId xmlns:a16="http://schemas.microsoft.com/office/drawing/2014/main" id="{058EF2BC-C4A1-4884-BF37-07B3CAD8B2B6}"/>
            </a:ext>
          </a:extLst>
        </xdr:cNvPr>
        <xdr:cNvSpPr/>
      </xdr:nvSpPr>
      <xdr:spPr>
        <a:xfrm>
          <a:off x="14649450" y="97847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25400</xdr:rowOff>
    </xdr:from>
    <xdr:to>
      <xdr:col>81</xdr:col>
      <xdr:colOff>101600</xdr:colOff>
      <xdr:row>60</xdr:row>
      <xdr:rowOff>127000</xdr:rowOff>
    </xdr:to>
    <xdr:sp macro="" textlink="">
      <xdr:nvSpPr>
        <xdr:cNvPr id="537" name="フローチャート: 判断 536">
          <a:extLst>
            <a:ext uri="{FF2B5EF4-FFF2-40B4-BE49-F238E27FC236}">
              <a16:creationId xmlns:a16="http://schemas.microsoft.com/office/drawing/2014/main" id="{6C124C87-C642-4E46-AD28-E9C6F4631316}"/>
            </a:ext>
          </a:extLst>
        </xdr:cNvPr>
        <xdr:cNvSpPr/>
      </xdr:nvSpPr>
      <xdr:spPr>
        <a:xfrm>
          <a:off x="13887450" y="97536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4445</xdr:rowOff>
    </xdr:from>
    <xdr:to>
      <xdr:col>76</xdr:col>
      <xdr:colOff>165100</xdr:colOff>
      <xdr:row>60</xdr:row>
      <xdr:rowOff>106045</xdr:rowOff>
    </xdr:to>
    <xdr:sp macro="" textlink="">
      <xdr:nvSpPr>
        <xdr:cNvPr id="538" name="フローチャート: 判断 537">
          <a:extLst>
            <a:ext uri="{FF2B5EF4-FFF2-40B4-BE49-F238E27FC236}">
              <a16:creationId xmlns:a16="http://schemas.microsoft.com/office/drawing/2014/main" id="{D0F14FF3-83D2-43BF-9398-2D00208F78EE}"/>
            </a:ext>
          </a:extLst>
        </xdr:cNvPr>
        <xdr:cNvSpPr/>
      </xdr:nvSpPr>
      <xdr:spPr>
        <a:xfrm>
          <a:off x="13096875" y="973264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170180</xdr:rowOff>
    </xdr:from>
    <xdr:to>
      <xdr:col>72</xdr:col>
      <xdr:colOff>38100</xdr:colOff>
      <xdr:row>60</xdr:row>
      <xdr:rowOff>100330</xdr:rowOff>
    </xdr:to>
    <xdr:sp macro="" textlink="">
      <xdr:nvSpPr>
        <xdr:cNvPr id="539" name="フローチャート: 判断 538">
          <a:extLst>
            <a:ext uri="{FF2B5EF4-FFF2-40B4-BE49-F238E27FC236}">
              <a16:creationId xmlns:a16="http://schemas.microsoft.com/office/drawing/2014/main" id="{3A2A8A81-47BD-440E-9D3E-5D22293D4BD3}"/>
            </a:ext>
          </a:extLst>
        </xdr:cNvPr>
        <xdr:cNvSpPr/>
      </xdr:nvSpPr>
      <xdr:spPr>
        <a:xfrm>
          <a:off x="12296775" y="97237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540" name="フローチャート: 判断 539">
          <a:extLst>
            <a:ext uri="{FF2B5EF4-FFF2-40B4-BE49-F238E27FC236}">
              <a16:creationId xmlns:a16="http://schemas.microsoft.com/office/drawing/2014/main" id="{B8A528B2-4224-4FEE-BFF6-2721570D4DB7}"/>
            </a:ext>
          </a:extLst>
        </xdr:cNvPr>
        <xdr:cNvSpPr/>
      </xdr:nvSpPr>
      <xdr:spPr>
        <a:xfrm>
          <a:off x="11487150" y="96951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D56CD5D5-C0F3-4388-AD75-1C4DD302DD58}"/>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7A76ADD6-2C52-48F9-8A30-023CD24BD2E3}"/>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F5A220C9-4097-4E72-8E97-505B236C7C0F}"/>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AAC7857A-6B7F-4B34-9D6C-9C2D47BCBB36}"/>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3589A5B-C41B-4F98-863C-65128B7FFC8A}"/>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34925</xdr:rowOff>
    </xdr:from>
    <xdr:to>
      <xdr:col>85</xdr:col>
      <xdr:colOff>177800</xdr:colOff>
      <xdr:row>57</xdr:row>
      <xdr:rowOff>136525</xdr:rowOff>
    </xdr:to>
    <xdr:sp macro="" textlink="">
      <xdr:nvSpPr>
        <xdr:cNvPr id="546" name="楕円 545">
          <a:extLst>
            <a:ext uri="{FF2B5EF4-FFF2-40B4-BE49-F238E27FC236}">
              <a16:creationId xmlns:a16="http://schemas.microsoft.com/office/drawing/2014/main" id="{51610BDD-B3CA-43BE-A0B1-C201E6C5E48C}"/>
            </a:ext>
          </a:extLst>
        </xdr:cNvPr>
        <xdr:cNvSpPr/>
      </xdr:nvSpPr>
      <xdr:spPr>
        <a:xfrm>
          <a:off x="14649450" y="92741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57802</xdr:rowOff>
    </xdr:from>
    <xdr:ext cx="405111" cy="259045"/>
    <xdr:sp macro="" textlink="">
      <xdr:nvSpPr>
        <xdr:cNvPr id="547" name="【学校施設】&#10;有形固定資産減価償却率該当値テキスト">
          <a:extLst>
            <a:ext uri="{FF2B5EF4-FFF2-40B4-BE49-F238E27FC236}">
              <a16:creationId xmlns:a16="http://schemas.microsoft.com/office/drawing/2014/main" id="{15184E26-4693-4163-935D-CD09DBA93C92}"/>
            </a:ext>
          </a:extLst>
        </xdr:cNvPr>
        <xdr:cNvSpPr txBox="1"/>
      </xdr:nvSpPr>
      <xdr:spPr>
        <a:xfrm>
          <a:off x="14735175" y="913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52070</xdr:rowOff>
    </xdr:from>
    <xdr:to>
      <xdr:col>81</xdr:col>
      <xdr:colOff>101600</xdr:colOff>
      <xdr:row>57</xdr:row>
      <xdr:rowOff>153670</xdr:rowOff>
    </xdr:to>
    <xdr:sp macro="" textlink="">
      <xdr:nvSpPr>
        <xdr:cNvPr id="548" name="楕円 547">
          <a:extLst>
            <a:ext uri="{FF2B5EF4-FFF2-40B4-BE49-F238E27FC236}">
              <a16:creationId xmlns:a16="http://schemas.microsoft.com/office/drawing/2014/main" id="{5D61CD3E-6BA7-4A76-9012-53CFC64CDBFB}"/>
            </a:ext>
          </a:extLst>
        </xdr:cNvPr>
        <xdr:cNvSpPr/>
      </xdr:nvSpPr>
      <xdr:spPr>
        <a:xfrm>
          <a:off x="13887450" y="92881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85725</xdr:rowOff>
    </xdr:from>
    <xdr:to>
      <xdr:col>85</xdr:col>
      <xdr:colOff>127000</xdr:colOff>
      <xdr:row>57</xdr:row>
      <xdr:rowOff>102870</xdr:rowOff>
    </xdr:to>
    <xdr:cxnSp macro="">
      <xdr:nvCxnSpPr>
        <xdr:cNvPr id="549" name="直線コネクタ 548">
          <a:extLst>
            <a:ext uri="{FF2B5EF4-FFF2-40B4-BE49-F238E27FC236}">
              <a16:creationId xmlns:a16="http://schemas.microsoft.com/office/drawing/2014/main" id="{204B1C03-5068-49D6-8253-36806D0520E0}"/>
            </a:ext>
          </a:extLst>
        </xdr:cNvPr>
        <xdr:cNvCxnSpPr/>
      </xdr:nvCxnSpPr>
      <xdr:spPr>
        <a:xfrm flipV="1">
          <a:off x="13935075" y="9321800"/>
          <a:ext cx="762000" cy="23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162560</xdr:rowOff>
    </xdr:from>
    <xdr:to>
      <xdr:col>76</xdr:col>
      <xdr:colOff>165100</xdr:colOff>
      <xdr:row>60</xdr:row>
      <xdr:rowOff>92710</xdr:rowOff>
    </xdr:to>
    <xdr:sp macro="" textlink="">
      <xdr:nvSpPr>
        <xdr:cNvPr id="550" name="楕円 549">
          <a:extLst>
            <a:ext uri="{FF2B5EF4-FFF2-40B4-BE49-F238E27FC236}">
              <a16:creationId xmlns:a16="http://schemas.microsoft.com/office/drawing/2014/main" id="{F9526870-8587-40C7-8A4F-14A55834951C}"/>
            </a:ext>
          </a:extLst>
        </xdr:cNvPr>
        <xdr:cNvSpPr/>
      </xdr:nvSpPr>
      <xdr:spPr>
        <a:xfrm>
          <a:off x="13096875" y="972248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102870</xdr:rowOff>
    </xdr:from>
    <xdr:to>
      <xdr:col>81</xdr:col>
      <xdr:colOff>50800</xdr:colOff>
      <xdr:row>60</xdr:row>
      <xdr:rowOff>41910</xdr:rowOff>
    </xdr:to>
    <xdr:cxnSp macro="">
      <xdr:nvCxnSpPr>
        <xdr:cNvPr id="551" name="直線コネクタ 550">
          <a:extLst>
            <a:ext uri="{FF2B5EF4-FFF2-40B4-BE49-F238E27FC236}">
              <a16:creationId xmlns:a16="http://schemas.microsoft.com/office/drawing/2014/main" id="{437EA4C2-C19C-473F-A0A0-EC5B92D542AA}"/>
            </a:ext>
          </a:extLst>
        </xdr:cNvPr>
        <xdr:cNvCxnSpPr/>
      </xdr:nvCxnSpPr>
      <xdr:spPr>
        <a:xfrm flipV="1">
          <a:off x="13144500" y="9345295"/>
          <a:ext cx="790575" cy="424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63500</xdr:rowOff>
    </xdr:from>
    <xdr:to>
      <xdr:col>72</xdr:col>
      <xdr:colOff>38100</xdr:colOff>
      <xdr:row>60</xdr:row>
      <xdr:rowOff>165100</xdr:rowOff>
    </xdr:to>
    <xdr:sp macro="" textlink="">
      <xdr:nvSpPr>
        <xdr:cNvPr id="552" name="楕円 551">
          <a:extLst>
            <a:ext uri="{FF2B5EF4-FFF2-40B4-BE49-F238E27FC236}">
              <a16:creationId xmlns:a16="http://schemas.microsoft.com/office/drawing/2014/main" id="{1E87C941-11ED-4CAE-B905-23EA5DF3432A}"/>
            </a:ext>
          </a:extLst>
        </xdr:cNvPr>
        <xdr:cNvSpPr/>
      </xdr:nvSpPr>
      <xdr:spPr>
        <a:xfrm>
          <a:off x="12296775" y="97917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41910</xdr:rowOff>
    </xdr:from>
    <xdr:to>
      <xdr:col>76</xdr:col>
      <xdr:colOff>114300</xdr:colOff>
      <xdr:row>60</xdr:row>
      <xdr:rowOff>114300</xdr:rowOff>
    </xdr:to>
    <xdr:cxnSp macro="">
      <xdr:nvCxnSpPr>
        <xdr:cNvPr id="553" name="直線コネクタ 552">
          <a:extLst>
            <a:ext uri="{FF2B5EF4-FFF2-40B4-BE49-F238E27FC236}">
              <a16:creationId xmlns:a16="http://schemas.microsoft.com/office/drawing/2014/main" id="{0881A63C-E93F-4CB7-9B79-7941BA1B7973}"/>
            </a:ext>
          </a:extLst>
        </xdr:cNvPr>
        <xdr:cNvCxnSpPr/>
      </xdr:nvCxnSpPr>
      <xdr:spPr>
        <a:xfrm flipV="1">
          <a:off x="12344400" y="9770110"/>
          <a:ext cx="800100" cy="69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34925</xdr:rowOff>
    </xdr:from>
    <xdr:to>
      <xdr:col>67</xdr:col>
      <xdr:colOff>101600</xdr:colOff>
      <xdr:row>60</xdr:row>
      <xdr:rowOff>136525</xdr:rowOff>
    </xdr:to>
    <xdr:sp macro="" textlink="">
      <xdr:nvSpPr>
        <xdr:cNvPr id="554" name="楕円 553">
          <a:extLst>
            <a:ext uri="{FF2B5EF4-FFF2-40B4-BE49-F238E27FC236}">
              <a16:creationId xmlns:a16="http://schemas.microsoft.com/office/drawing/2014/main" id="{9C0693AA-B85E-44D1-8C0E-C6BC5B3CD946}"/>
            </a:ext>
          </a:extLst>
        </xdr:cNvPr>
        <xdr:cNvSpPr/>
      </xdr:nvSpPr>
      <xdr:spPr>
        <a:xfrm>
          <a:off x="11487150" y="975995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85725</xdr:rowOff>
    </xdr:from>
    <xdr:to>
      <xdr:col>71</xdr:col>
      <xdr:colOff>177800</xdr:colOff>
      <xdr:row>60</xdr:row>
      <xdr:rowOff>114300</xdr:rowOff>
    </xdr:to>
    <xdr:cxnSp macro="">
      <xdr:nvCxnSpPr>
        <xdr:cNvPr id="555" name="直線コネクタ 554">
          <a:extLst>
            <a:ext uri="{FF2B5EF4-FFF2-40B4-BE49-F238E27FC236}">
              <a16:creationId xmlns:a16="http://schemas.microsoft.com/office/drawing/2014/main" id="{B0D1DD56-E8D2-41E9-9D00-58B5295F5CA6}"/>
            </a:ext>
          </a:extLst>
        </xdr:cNvPr>
        <xdr:cNvCxnSpPr/>
      </xdr:nvCxnSpPr>
      <xdr:spPr>
        <a:xfrm>
          <a:off x="11534775" y="9807575"/>
          <a:ext cx="809625"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118127</xdr:rowOff>
    </xdr:from>
    <xdr:ext cx="405111" cy="259045"/>
    <xdr:sp macro="" textlink="">
      <xdr:nvSpPr>
        <xdr:cNvPr id="556" name="n_1aveValue【学校施設】&#10;有形固定資産減価償却率">
          <a:extLst>
            <a:ext uri="{FF2B5EF4-FFF2-40B4-BE49-F238E27FC236}">
              <a16:creationId xmlns:a16="http://schemas.microsoft.com/office/drawing/2014/main" id="{BBE0314D-4E3E-4D5D-B8DE-EB96A867CBA6}"/>
            </a:ext>
          </a:extLst>
        </xdr:cNvPr>
        <xdr:cNvSpPr txBox="1"/>
      </xdr:nvSpPr>
      <xdr:spPr>
        <a:xfrm>
          <a:off x="13745219" y="9846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97172</xdr:rowOff>
    </xdr:from>
    <xdr:ext cx="405111" cy="259045"/>
    <xdr:sp macro="" textlink="">
      <xdr:nvSpPr>
        <xdr:cNvPr id="557" name="n_2aveValue【学校施設】&#10;有形固定資産減価償却率">
          <a:extLst>
            <a:ext uri="{FF2B5EF4-FFF2-40B4-BE49-F238E27FC236}">
              <a16:creationId xmlns:a16="http://schemas.microsoft.com/office/drawing/2014/main" id="{3B88D533-A477-499B-BDFA-47FE55B75011}"/>
            </a:ext>
          </a:extLst>
        </xdr:cNvPr>
        <xdr:cNvSpPr txBox="1"/>
      </xdr:nvSpPr>
      <xdr:spPr>
        <a:xfrm>
          <a:off x="12964169" y="9822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116857</xdr:rowOff>
    </xdr:from>
    <xdr:ext cx="405111" cy="259045"/>
    <xdr:sp macro="" textlink="">
      <xdr:nvSpPr>
        <xdr:cNvPr id="558" name="n_3aveValue【学校施設】&#10;有形固定資産減価償却率">
          <a:extLst>
            <a:ext uri="{FF2B5EF4-FFF2-40B4-BE49-F238E27FC236}">
              <a16:creationId xmlns:a16="http://schemas.microsoft.com/office/drawing/2014/main" id="{8A095FB0-523F-4754-BFB4-7BEDE0212551}"/>
            </a:ext>
          </a:extLst>
        </xdr:cNvPr>
        <xdr:cNvSpPr txBox="1"/>
      </xdr:nvSpPr>
      <xdr:spPr>
        <a:xfrm>
          <a:off x="12164069" y="951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78757</xdr:rowOff>
    </xdr:from>
    <xdr:ext cx="405111" cy="259045"/>
    <xdr:sp macro="" textlink="">
      <xdr:nvSpPr>
        <xdr:cNvPr id="559" name="n_4aveValue【学校施設】&#10;有形固定資産減価償却率">
          <a:extLst>
            <a:ext uri="{FF2B5EF4-FFF2-40B4-BE49-F238E27FC236}">
              <a16:creationId xmlns:a16="http://schemas.microsoft.com/office/drawing/2014/main" id="{0FE027E1-BAAE-4D3B-907E-6E16A2ADA13F}"/>
            </a:ext>
          </a:extLst>
        </xdr:cNvPr>
        <xdr:cNvSpPr txBox="1"/>
      </xdr:nvSpPr>
      <xdr:spPr>
        <a:xfrm>
          <a:off x="11354444" y="947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170197</xdr:rowOff>
    </xdr:from>
    <xdr:ext cx="405111" cy="259045"/>
    <xdr:sp macro="" textlink="">
      <xdr:nvSpPr>
        <xdr:cNvPr id="560" name="n_1mainValue【学校施設】&#10;有形固定資産減価償却率">
          <a:extLst>
            <a:ext uri="{FF2B5EF4-FFF2-40B4-BE49-F238E27FC236}">
              <a16:creationId xmlns:a16="http://schemas.microsoft.com/office/drawing/2014/main" id="{7D479074-4A89-472B-852B-F28C04370F35}"/>
            </a:ext>
          </a:extLst>
        </xdr:cNvPr>
        <xdr:cNvSpPr txBox="1"/>
      </xdr:nvSpPr>
      <xdr:spPr>
        <a:xfrm>
          <a:off x="13745219" y="907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109237</xdr:rowOff>
    </xdr:from>
    <xdr:ext cx="405111" cy="259045"/>
    <xdr:sp macro="" textlink="">
      <xdr:nvSpPr>
        <xdr:cNvPr id="561" name="n_2mainValue【学校施設】&#10;有形固定資産減価償却率">
          <a:extLst>
            <a:ext uri="{FF2B5EF4-FFF2-40B4-BE49-F238E27FC236}">
              <a16:creationId xmlns:a16="http://schemas.microsoft.com/office/drawing/2014/main" id="{E43F0485-2A5B-46E2-8B3C-F8C319913C07}"/>
            </a:ext>
          </a:extLst>
        </xdr:cNvPr>
        <xdr:cNvSpPr txBox="1"/>
      </xdr:nvSpPr>
      <xdr:spPr>
        <a:xfrm>
          <a:off x="12964169" y="9507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156227</xdr:rowOff>
    </xdr:from>
    <xdr:ext cx="405111" cy="259045"/>
    <xdr:sp macro="" textlink="">
      <xdr:nvSpPr>
        <xdr:cNvPr id="562" name="n_3mainValue【学校施設】&#10;有形固定資産減価償却率">
          <a:extLst>
            <a:ext uri="{FF2B5EF4-FFF2-40B4-BE49-F238E27FC236}">
              <a16:creationId xmlns:a16="http://schemas.microsoft.com/office/drawing/2014/main" id="{498837A7-1F3E-4C8C-97CA-0CC7571AF78D}"/>
            </a:ext>
          </a:extLst>
        </xdr:cNvPr>
        <xdr:cNvSpPr txBox="1"/>
      </xdr:nvSpPr>
      <xdr:spPr>
        <a:xfrm>
          <a:off x="12164069" y="9884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127652</xdr:rowOff>
    </xdr:from>
    <xdr:ext cx="405111" cy="259045"/>
    <xdr:sp macro="" textlink="">
      <xdr:nvSpPr>
        <xdr:cNvPr id="563" name="n_4mainValue【学校施設】&#10;有形固定資産減価償却率">
          <a:extLst>
            <a:ext uri="{FF2B5EF4-FFF2-40B4-BE49-F238E27FC236}">
              <a16:creationId xmlns:a16="http://schemas.microsoft.com/office/drawing/2014/main" id="{C5FF09A5-FC10-4DEF-9F28-1E4B45DF8EB2}"/>
            </a:ext>
          </a:extLst>
        </xdr:cNvPr>
        <xdr:cNvSpPr txBox="1"/>
      </xdr:nvSpPr>
      <xdr:spPr>
        <a:xfrm>
          <a:off x="11354444" y="98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E0437EBB-B1D9-4767-A257-D4FF9266A254}"/>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9ED53902-F55B-4947-A27C-7D1DC7DBB161}"/>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ED48C197-BC6E-408B-A3F4-466DEDC34BD9}"/>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CEF0525C-F01F-4EB5-BE7A-56330A73B055}"/>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789CA4D8-3A96-44E8-83DB-8BADF4E7F82A}"/>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7AA6DFCF-5C1D-42FF-9331-8D55E7AF5C42}"/>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D1E7F9CA-16E6-48D7-9F62-6E52126BF432}"/>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78D0A492-549E-485A-BB3D-0CF8DA0C39E2}"/>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AE32A105-2015-438B-AE8B-1309FA80C601}"/>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E4623D6F-92B1-4480-9B65-A3E597438A97}"/>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768A1C3D-5865-46DA-BE13-941E51A63972}"/>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9E8C818A-5F3F-499D-82CE-E75D1CC5E85B}"/>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FB8E3A1A-0D85-4528-9FE5-7151CE9DEF68}"/>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ED27688D-8159-478C-ACF4-05447E2410FD}"/>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92E197AE-1B49-4950-9C31-D54ABA652D3F}"/>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79" name="テキスト ボックス 578">
          <a:extLst>
            <a:ext uri="{FF2B5EF4-FFF2-40B4-BE49-F238E27FC236}">
              <a16:creationId xmlns:a16="http://schemas.microsoft.com/office/drawing/2014/main" id="{9EA527B3-A014-4943-BAAD-5E9171FE2E04}"/>
            </a:ext>
          </a:extLst>
        </xdr:cNvPr>
        <xdr:cNvSpPr txBox="1"/>
      </xdr:nvSpPr>
      <xdr:spPr>
        <a:xfrm>
          <a:off x="15985051" y="95891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D32E05C7-2AC5-4DBE-960E-4FB6F7D25D80}"/>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581" name="テキスト ボックス 580">
          <a:extLst>
            <a:ext uri="{FF2B5EF4-FFF2-40B4-BE49-F238E27FC236}">
              <a16:creationId xmlns:a16="http://schemas.microsoft.com/office/drawing/2014/main" id="{09A54B36-74D1-4831-A49F-69FE006515BE}"/>
            </a:ext>
          </a:extLst>
        </xdr:cNvPr>
        <xdr:cNvSpPr txBox="1"/>
      </xdr:nvSpPr>
      <xdr:spPr>
        <a:xfrm>
          <a:off x="15985051" y="92367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142FC78D-200F-43E2-855B-D6F019371F4D}"/>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83" name="テキスト ボックス 582">
          <a:extLst>
            <a:ext uri="{FF2B5EF4-FFF2-40B4-BE49-F238E27FC236}">
              <a16:creationId xmlns:a16="http://schemas.microsoft.com/office/drawing/2014/main" id="{8A7FC5BD-1D23-4817-9598-11700D10DB37}"/>
            </a:ext>
          </a:extLst>
        </xdr:cNvPr>
        <xdr:cNvSpPr txBox="1"/>
      </xdr:nvSpPr>
      <xdr:spPr>
        <a:xfrm>
          <a:off x="1598505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CFD97398-DA9E-431F-9795-AD5B591680EB}"/>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5" name="テキスト ボックス 584">
          <a:extLst>
            <a:ext uri="{FF2B5EF4-FFF2-40B4-BE49-F238E27FC236}">
              <a16:creationId xmlns:a16="http://schemas.microsoft.com/office/drawing/2014/main" id="{F32CEC35-069D-4986-8246-64A7BA91FDB5}"/>
            </a:ext>
          </a:extLst>
        </xdr:cNvPr>
        <xdr:cNvSpPr txBox="1"/>
      </xdr:nvSpPr>
      <xdr:spPr>
        <a:xfrm>
          <a:off x="15985051" y="851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FAA8E1FC-1C10-4FB3-8D80-FB210969F64A}"/>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125502</xdr:rowOff>
    </xdr:from>
    <xdr:to>
      <xdr:col>116</xdr:col>
      <xdr:colOff>62864</xdr:colOff>
      <xdr:row>63</xdr:row>
      <xdr:rowOff>129311</xdr:rowOff>
    </xdr:to>
    <xdr:cxnSp macro="">
      <xdr:nvCxnSpPr>
        <xdr:cNvPr id="587" name="直線コネクタ 586">
          <a:extLst>
            <a:ext uri="{FF2B5EF4-FFF2-40B4-BE49-F238E27FC236}">
              <a16:creationId xmlns:a16="http://schemas.microsoft.com/office/drawing/2014/main" id="{E4988421-7D80-4FD9-A976-E5153E6F5458}"/>
            </a:ext>
          </a:extLst>
        </xdr:cNvPr>
        <xdr:cNvCxnSpPr/>
      </xdr:nvCxnSpPr>
      <xdr:spPr>
        <a:xfrm flipV="1">
          <a:off x="19954239" y="9037727"/>
          <a:ext cx="0" cy="1299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133138</xdr:rowOff>
    </xdr:from>
    <xdr:ext cx="469744" cy="259045"/>
    <xdr:sp macro="" textlink="">
      <xdr:nvSpPr>
        <xdr:cNvPr id="588" name="【学校施設】&#10;一人当たり面積最小値テキスト">
          <a:extLst>
            <a:ext uri="{FF2B5EF4-FFF2-40B4-BE49-F238E27FC236}">
              <a16:creationId xmlns:a16="http://schemas.microsoft.com/office/drawing/2014/main" id="{92B2A98C-9332-44D8-A1C2-ADBA7CFC4946}"/>
            </a:ext>
          </a:extLst>
        </xdr:cNvPr>
        <xdr:cNvSpPr txBox="1"/>
      </xdr:nvSpPr>
      <xdr:spPr>
        <a:xfrm>
          <a:off x="19992975" y="10343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129311</xdr:rowOff>
    </xdr:from>
    <xdr:to>
      <xdr:col>116</xdr:col>
      <xdr:colOff>152400</xdr:colOff>
      <xdr:row>63</xdr:row>
      <xdr:rowOff>129311</xdr:rowOff>
    </xdr:to>
    <xdr:cxnSp macro="">
      <xdr:nvCxnSpPr>
        <xdr:cNvPr id="589" name="直線コネクタ 588">
          <a:extLst>
            <a:ext uri="{FF2B5EF4-FFF2-40B4-BE49-F238E27FC236}">
              <a16:creationId xmlns:a16="http://schemas.microsoft.com/office/drawing/2014/main" id="{1FAE3075-814A-4537-BCB3-0B96F9B33E17}"/>
            </a:ext>
          </a:extLst>
        </xdr:cNvPr>
        <xdr:cNvCxnSpPr/>
      </xdr:nvCxnSpPr>
      <xdr:spPr>
        <a:xfrm>
          <a:off x="19878675" y="103369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72179</xdr:rowOff>
    </xdr:from>
    <xdr:ext cx="534377" cy="259045"/>
    <xdr:sp macro="" textlink="">
      <xdr:nvSpPr>
        <xdr:cNvPr id="590" name="【学校施設】&#10;一人当たり面積最大値テキスト">
          <a:extLst>
            <a:ext uri="{FF2B5EF4-FFF2-40B4-BE49-F238E27FC236}">
              <a16:creationId xmlns:a16="http://schemas.microsoft.com/office/drawing/2014/main" id="{0123513C-2BE1-4717-8977-940AF122CDDC}"/>
            </a:ext>
          </a:extLst>
        </xdr:cNvPr>
        <xdr:cNvSpPr txBox="1"/>
      </xdr:nvSpPr>
      <xdr:spPr>
        <a:xfrm>
          <a:off x="19992975" y="8822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125502</xdr:rowOff>
    </xdr:from>
    <xdr:to>
      <xdr:col>116</xdr:col>
      <xdr:colOff>152400</xdr:colOff>
      <xdr:row>55</xdr:row>
      <xdr:rowOff>125502</xdr:rowOff>
    </xdr:to>
    <xdr:cxnSp macro="">
      <xdr:nvCxnSpPr>
        <xdr:cNvPr id="591" name="直線コネクタ 590">
          <a:extLst>
            <a:ext uri="{FF2B5EF4-FFF2-40B4-BE49-F238E27FC236}">
              <a16:creationId xmlns:a16="http://schemas.microsoft.com/office/drawing/2014/main" id="{8ABFD0AF-AC57-432F-9B32-DF1674A58B2F}"/>
            </a:ext>
          </a:extLst>
        </xdr:cNvPr>
        <xdr:cNvCxnSpPr/>
      </xdr:nvCxnSpPr>
      <xdr:spPr>
        <a:xfrm>
          <a:off x="19878675" y="903772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112209</xdr:rowOff>
    </xdr:from>
    <xdr:ext cx="469744" cy="259045"/>
    <xdr:sp macro="" textlink="">
      <xdr:nvSpPr>
        <xdr:cNvPr id="592" name="【学校施設】&#10;一人当たり面積平均値テキスト">
          <a:extLst>
            <a:ext uri="{FF2B5EF4-FFF2-40B4-BE49-F238E27FC236}">
              <a16:creationId xmlns:a16="http://schemas.microsoft.com/office/drawing/2014/main" id="{D4CF5811-7919-4333-AD3F-F36790B032E3}"/>
            </a:ext>
          </a:extLst>
        </xdr:cNvPr>
        <xdr:cNvSpPr txBox="1"/>
      </xdr:nvSpPr>
      <xdr:spPr>
        <a:xfrm>
          <a:off x="19992975" y="99991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89332</xdr:rowOff>
    </xdr:from>
    <xdr:to>
      <xdr:col>116</xdr:col>
      <xdr:colOff>114300</xdr:colOff>
      <xdr:row>63</xdr:row>
      <xdr:rowOff>19482</xdr:rowOff>
    </xdr:to>
    <xdr:sp macro="" textlink="">
      <xdr:nvSpPr>
        <xdr:cNvPr id="593" name="フローチャート: 判断 592">
          <a:extLst>
            <a:ext uri="{FF2B5EF4-FFF2-40B4-BE49-F238E27FC236}">
              <a16:creationId xmlns:a16="http://schemas.microsoft.com/office/drawing/2014/main" id="{BDD0B1CA-D5C2-4FB4-8A4E-EEBDC706F5E0}"/>
            </a:ext>
          </a:extLst>
        </xdr:cNvPr>
        <xdr:cNvSpPr/>
      </xdr:nvSpPr>
      <xdr:spPr>
        <a:xfrm>
          <a:off x="19897725" y="1013503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95199</xdr:rowOff>
    </xdr:from>
    <xdr:to>
      <xdr:col>112</xdr:col>
      <xdr:colOff>38100</xdr:colOff>
      <xdr:row>63</xdr:row>
      <xdr:rowOff>25349</xdr:rowOff>
    </xdr:to>
    <xdr:sp macro="" textlink="">
      <xdr:nvSpPr>
        <xdr:cNvPr id="594" name="フローチャート: 判断 593">
          <a:extLst>
            <a:ext uri="{FF2B5EF4-FFF2-40B4-BE49-F238E27FC236}">
              <a16:creationId xmlns:a16="http://schemas.microsoft.com/office/drawing/2014/main" id="{FD04CEB3-DF1A-4E1D-B282-AFD3505D09D4}"/>
            </a:ext>
          </a:extLst>
        </xdr:cNvPr>
        <xdr:cNvSpPr/>
      </xdr:nvSpPr>
      <xdr:spPr>
        <a:xfrm>
          <a:off x="19154775" y="1014407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104953</xdr:rowOff>
    </xdr:from>
    <xdr:to>
      <xdr:col>107</xdr:col>
      <xdr:colOff>101600</xdr:colOff>
      <xdr:row>63</xdr:row>
      <xdr:rowOff>35103</xdr:rowOff>
    </xdr:to>
    <xdr:sp macro="" textlink="">
      <xdr:nvSpPr>
        <xdr:cNvPr id="595" name="フローチャート: 判断 594">
          <a:extLst>
            <a:ext uri="{FF2B5EF4-FFF2-40B4-BE49-F238E27FC236}">
              <a16:creationId xmlns:a16="http://schemas.microsoft.com/office/drawing/2014/main" id="{8DCAD556-8CC9-401B-A1A3-C8E1B9730D25}"/>
            </a:ext>
          </a:extLst>
        </xdr:cNvPr>
        <xdr:cNvSpPr/>
      </xdr:nvSpPr>
      <xdr:spPr>
        <a:xfrm>
          <a:off x="18345150" y="101506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113487</xdr:rowOff>
    </xdr:from>
    <xdr:to>
      <xdr:col>102</xdr:col>
      <xdr:colOff>165100</xdr:colOff>
      <xdr:row>63</xdr:row>
      <xdr:rowOff>43637</xdr:rowOff>
    </xdr:to>
    <xdr:sp macro="" textlink="">
      <xdr:nvSpPr>
        <xdr:cNvPr id="596" name="フローチャート: 判断 595">
          <a:extLst>
            <a:ext uri="{FF2B5EF4-FFF2-40B4-BE49-F238E27FC236}">
              <a16:creationId xmlns:a16="http://schemas.microsoft.com/office/drawing/2014/main" id="{AF12A385-8B51-42B1-8111-0D9DDEEC056A}"/>
            </a:ext>
          </a:extLst>
        </xdr:cNvPr>
        <xdr:cNvSpPr/>
      </xdr:nvSpPr>
      <xdr:spPr>
        <a:xfrm>
          <a:off x="17554575" y="101623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119431</xdr:rowOff>
    </xdr:from>
    <xdr:to>
      <xdr:col>98</xdr:col>
      <xdr:colOff>38100</xdr:colOff>
      <xdr:row>63</xdr:row>
      <xdr:rowOff>49581</xdr:rowOff>
    </xdr:to>
    <xdr:sp macro="" textlink="">
      <xdr:nvSpPr>
        <xdr:cNvPr id="597" name="フローチャート: 判断 596">
          <a:extLst>
            <a:ext uri="{FF2B5EF4-FFF2-40B4-BE49-F238E27FC236}">
              <a16:creationId xmlns:a16="http://schemas.microsoft.com/office/drawing/2014/main" id="{A56455F2-9013-4762-889B-E74DAB7F7280}"/>
            </a:ext>
          </a:extLst>
        </xdr:cNvPr>
        <xdr:cNvSpPr/>
      </xdr:nvSpPr>
      <xdr:spPr>
        <a:xfrm>
          <a:off x="16754475" y="1017148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26016E9C-F1DB-4382-9DA2-2CF957EB44D7}"/>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671E0B84-0B74-403C-9923-C376206AC1DF}"/>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81E21E44-BDF7-4AD2-BB19-477B1999354A}"/>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A84F4C6-E277-41E6-9B64-59932C35E84F}"/>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FB16731F-02AF-4FA3-AC1D-BF615EF82E10}"/>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151435</xdr:rowOff>
    </xdr:from>
    <xdr:to>
      <xdr:col>116</xdr:col>
      <xdr:colOff>114300</xdr:colOff>
      <xdr:row>63</xdr:row>
      <xdr:rowOff>81585</xdr:rowOff>
    </xdr:to>
    <xdr:sp macro="" textlink="">
      <xdr:nvSpPr>
        <xdr:cNvPr id="603" name="楕円 602">
          <a:extLst>
            <a:ext uri="{FF2B5EF4-FFF2-40B4-BE49-F238E27FC236}">
              <a16:creationId xmlns:a16="http://schemas.microsoft.com/office/drawing/2014/main" id="{3740D70B-C2B8-4B19-9503-DE1153568A15}"/>
            </a:ext>
          </a:extLst>
        </xdr:cNvPr>
        <xdr:cNvSpPr/>
      </xdr:nvSpPr>
      <xdr:spPr>
        <a:xfrm>
          <a:off x="19897725" y="102003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67759</xdr:rowOff>
    </xdr:from>
    <xdr:ext cx="469744" cy="259045"/>
    <xdr:sp macro="" textlink="">
      <xdr:nvSpPr>
        <xdr:cNvPr id="604" name="【学校施設】&#10;一人当たり面積該当値テキスト">
          <a:extLst>
            <a:ext uri="{FF2B5EF4-FFF2-40B4-BE49-F238E27FC236}">
              <a16:creationId xmlns:a16="http://schemas.microsoft.com/office/drawing/2014/main" id="{E73B669A-40FF-449F-969D-2ED0287D84CE}"/>
            </a:ext>
          </a:extLst>
        </xdr:cNvPr>
        <xdr:cNvSpPr txBox="1"/>
      </xdr:nvSpPr>
      <xdr:spPr>
        <a:xfrm>
          <a:off x="19992975" y="10113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8255</xdr:rowOff>
    </xdr:from>
    <xdr:to>
      <xdr:col>112</xdr:col>
      <xdr:colOff>38100</xdr:colOff>
      <xdr:row>63</xdr:row>
      <xdr:rowOff>109855</xdr:rowOff>
    </xdr:to>
    <xdr:sp macro="" textlink="">
      <xdr:nvSpPr>
        <xdr:cNvPr id="605" name="楕円 604">
          <a:extLst>
            <a:ext uri="{FF2B5EF4-FFF2-40B4-BE49-F238E27FC236}">
              <a16:creationId xmlns:a16="http://schemas.microsoft.com/office/drawing/2014/main" id="{554438C1-1FD3-4A4E-881B-DAC84385763A}"/>
            </a:ext>
          </a:extLst>
        </xdr:cNvPr>
        <xdr:cNvSpPr/>
      </xdr:nvSpPr>
      <xdr:spPr>
        <a:xfrm>
          <a:off x="19154775" y="102222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30785</xdr:rowOff>
    </xdr:from>
    <xdr:to>
      <xdr:col>116</xdr:col>
      <xdr:colOff>63500</xdr:colOff>
      <xdr:row>63</xdr:row>
      <xdr:rowOff>59055</xdr:rowOff>
    </xdr:to>
    <xdr:cxnSp macro="">
      <xdr:nvCxnSpPr>
        <xdr:cNvPr id="606" name="直線コネクタ 605">
          <a:extLst>
            <a:ext uri="{FF2B5EF4-FFF2-40B4-BE49-F238E27FC236}">
              <a16:creationId xmlns:a16="http://schemas.microsoft.com/office/drawing/2014/main" id="{0359CD16-8934-4F4D-A25C-408D0A4BD74D}"/>
            </a:ext>
          </a:extLst>
        </xdr:cNvPr>
        <xdr:cNvCxnSpPr/>
      </xdr:nvCxnSpPr>
      <xdr:spPr>
        <a:xfrm flipV="1">
          <a:off x="19202400" y="10238410"/>
          <a:ext cx="752475" cy="3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161341</xdr:rowOff>
    </xdr:from>
    <xdr:to>
      <xdr:col>107</xdr:col>
      <xdr:colOff>101600</xdr:colOff>
      <xdr:row>63</xdr:row>
      <xdr:rowOff>91491</xdr:rowOff>
    </xdr:to>
    <xdr:sp macro="" textlink="">
      <xdr:nvSpPr>
        <xdr:cNvPr id="607" name="楕円 606">
          <a:extLst>
            <a:ext uri="{FF2B5EF4-FFF2-40B4-BE49-F238E27FC236}">
              <a16:creationId xmlns:a16="http://schemas.microsoft.com/office/drawing/2014/main" id="{DF637CF6-F0D5-4CA1-8B46-C87A3E2E0AF0}"/>
            </a:ext>
          </a:extLst>
        </xdr:cNvPr>
        <xdr:cNvSpPr/>
      </xdr:nvSpPr>
      <xdr:spPr>
        <a:xfrm>
          <a:off x="18345150" y="1021339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40691</xdr:rowOff>
    </xdr:from>
    <xdr:to>
      <xdr:col>111</xdr:col>
      <xdr:colOff>177800</xdr:colOff>
      <xdr:row>63</xdr:row>
      <xdr:rowOff>59055</xdr:rowOff>
    </xdr:to>
    <xdr:cxnSp macro="">
      <xdr:nvCxnSpPr>
        <xdr:cNvPr id="608" name="直線コネクタ 607">
          <a:extLst>
            <a:ext uri="{FF2B5EF4-FFF2-40B4-BE49-F238E27FC236}">
              <a16:creationId xmlns:a16="http://schemas.microsoft.com/office/drawing/2014/main" id="{74FC103E-E776-4189-9EF4-385B46AEE1F8}"/>
            </a:ext>
          </a:extLst>
        </xdr:cNvPr>
        <xdr:cNvCxnSpPr/>
      </xdr:nvCxnSpPr>
      <xdr:spPr>
        <a:xfrm>
          <a:off x="18392775" y="10251491"/>
          <a:ext cx="809625" cy="18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166827</xdr:rowOff>
    </xdr:from>
    <xdr:to>
      <xdr:col>102</xdr:col>
      <xdr:colOff>165100</xdr:colOff>
      <xdr:row>63</xdr:row>
      <xdr:rowOff>96977</xdr:rowOff>
    </xdr:to>
    <xdr:sp macro="" textlink="">
      <xdr:nvSpPr>
        <xdr:cNvPr id="609" name="楕円 608">
          <a:extLst>
            <a:ext uri="{FF2B5EF4-FFF2-40B4-BE49-F238E27FC236}">
              <a16:creationId xmlns:a16="http://schemas.microsoft.com/office/drawing/2014/main" id="{326E6C62-9B27-45DD-8DEA-0DF560BD4BB3}"/>
            </a:ext>
          </a:extLst>
        </xdr:cNvPr>
        <xdr:cNvSpPr/>
      </xdr:nvSpPr>
      <xdr:spPr>
        <a:xfrm>
          <a:off x="17554575" y="1021252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40691</xdr:rowOff>
    </xdr:from>
    <xdr:to>
      <xdr:col>107</xdr:col>
      <xdr:colOff>50800</xdr:colOff>
      <xdr:row>63</xdr:row>
      <xdr:rowOff>46177</xdr:rowOff>
    </xdr:to>
    <xdr:cxnSp macro="">
      <xdr:nvCxnSpPr>
        <xdr:cNvPr id="610" name="直線コネクタ 609">
          <a:extLst>
            <a:ext uri="{FF2B5EF4-FFF2-40B4-BE49-F238E27FC236}">
              <a16:creationId xmlns:a16="http://schemas.microsoft.com/office/drawing/2014/main" id="{8F6FADCA-87A2-4C94-9248-E5BC995C328B}"/>
            </a:ext>
          </a:extLst>
        </xdr:cNvPr>
        <xdr:cNvCxnSpPr/>
      </xdr:nvCxnSpPr>
      <xdr:spPr>
        <a:xfrm flipV="1">
          <a:off x="17602200" y="10251491"/>
          <a:ext cx="790575" cy="8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153645</xdr:rowOff>
    </xdr:from>
    <xdr:to>
      <xdr:col>98</xdr:col>
      <xdr:colOff>38100</xdr:colOff>
      <xdr:row>63</xdr:row>
      <xdr:rowOff>83795</xdr:rowOff>
    </xdr:to>
    <xdr:sp macro="" textlink="">
      <xdr:nvSpPr>
        <xdr:cNvPr id="611" name="楕円 610">
          <a:extLst>
            <a:ext uri="{FF2B5EF4-FFF2-40B4-BE49-F238E27FC236}">
              <a16:creationId xmlns:a16="http://schemas.microsoft.com/office/drawing/2014/main" id="{0CF85768-89A0-4512-BFB8-B4B2D9133AD7}"/>
            </a:ext>
          </a:extLst>
        </xdr:cNvPr>
        <xdr:cNvSpPr/>
      </xdr:nvSpPr>
      <xdr:spPr>
        <a:xfrm>
          <a:off x="16754475" y="102025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32995</xdr:rowOff>
    </xdr:from>
    <xdr:to>
      <xdr:col>102</xdr:col>
      <xdr:colOff>114300</xdr:colOff>
      <xdr:row>63</xdr:row>
      <xdr:rowOff>46177</xdr:rowOff>
    </xdr:to>
    <xdr:cxnSp macro="">
      <xdr:nvCxnSpPr>
        <xdr:cNvPr id="612" name="直線コネクタ 611">
          <a:extLst>
            <a:ext uri="{FF2B5EF4-FFF2-40B4-BE49-F238E27FC236}">
              <a16:creationId xmlns:a16="http://schemas.microsoft.com/office/drawing/2014/main" id="{A18A09F7-5E53-40D5-82C5-F54B7C9AC089}"/>
            </a:ext>
          </a:extLst>
        </xdr:cNvPr>
        <xdr:cNvCxnSpPr/>
      </xdr:nvCxnSpPr>
      <xdr:spPr>
        <a:xfrm>
          <a:off x="16802100" y="10240620"/>
          <a:ext cx="800100" cy="19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41876</xdr:rowOff>
    </xdr:from>
    <xdr:ext cx="469744" cy="259045"/>
    <xdr:sp macro="" textlink="">
      <xdr:nvSpPr>
        <xdr:cNvPr id="613" name="n_1aveValue【学校施設】&#10;一人当たり面積">
          <a:extLst>
            <a:ext uri="{FF2B5EF4-FFF2-40B4-BE49-F238E27FC236}">
              <a16:creationId xmlns:a16="http://schemas.microsoft.com/office/drawing/2014/main" id="{AB968CE6-72BC-4744-BD4D-DF44B174CA14}"/>
            </a:ext>
          </a:extLst>
        </xdr:cNvPr>
        <xdr:cNvSpPr txBox="1"/>
      </xdr:nvSpPr>
      <xdr:spPr>
        <a:xfrm>
          <a:off x="18983402" y="9932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51630</xdr:rowOff>
    </xdr:from>
    <xdr:ext cx="469744" cy="259045"/>
    <xdr:sp macro="" textlink="">
      <xdr:nvSpPr>
        <xdr:cNvPr id="614" name="n_2aveValue【学校施設】&#10;一人当たり面積">
          <a:extLst>
            <a:ext uri="{FF2B5EF4-FFF2-40B4-BE49-F238E27FC236}">
              <a16:creationId xmlns:a16="http://schemas.microsoft.com/office/drawing/2014/main" id="{E8FC2821-C1F6-45F9-B4DD-E16363852B06}"/>
            </a:ext>
          </a:extLst>
        </xdr:cNvPr>
        <xdr:cNvSpPr txBox="1"/>
      </xdr:nvSpPr>
      <xdr:spPr>
        <a:xfrm>
          <a:off x="18183302" y="9935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60164</xdr:rowOff>
    </xdr:from>
    <xdr:ext cx="469744" cy="259045"/>
    <xdr:sp macro="" textlink="">
      <xdr:nvSpPr>
        <xdr:cNvPr id="615" name="n_3aveValue【学校施設】&#10;一人当たり面積">
          <a:extLst>
            <a:ext uri="{FF2B5EF4-FFF2-40B4-BE49-F238E27FC236}">
              <a16:creationId xmlns:a16="http://schemas.microsoft.com/office/drawing/2014/main" id="{077ADF67-182C-46EF-B9EB-EC88B847C2EF}"/>
            </a:ext>
          </a:extLst>
        </xdr:cNvPr>
        <xdr:cNvSpPr txBox="1"/>
      </xdr:nvSpPr>
      <xdr:spPr>
        <a:xfrm>
          <a:off x="17383202" y="994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66108</xdr:rowOff>
    </xdr:from>
    <xdr:ext cx="469744" cy="259045"/>
    <xdr:sp macro="" textlink="">
      <xdr:nvSpPr>
        <xdr:cNvPr id="616" name="n_4aveValue【学校施設】&#10;一人当たり面積">
          <a:extLst>
            <a:ext uri="{FF2B5EF4-FFF2-40B4-BE49-F238E27FC236}">
              <a16:creationId xmlns:a16="http://schemas.microsoft.com/office/drawing/2014/main" id="{017697C7-3D4B-4B08-8BF5-4F4B5A73833E}"/>
            </a:ext>
          </a:extLst>
        </xdr:cNvPr>
        <xdr:cNvSpPr txBox="1"/>
      </xdr:nvSpPr>
      <xdr:spPr>
        <a:xfrm>
          <a:off x="16592627" y="9956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100982</xdr:rowOff>
    </xdr:from>
    <xdr:ext cx="469744" cy="259045"/>
    <xdr:sp macro="" textlink="">
      <xdr:nvSpPr>
        <xdr:cNvPr id="617" name="n_1mainValue【学校施設】&#10;一人当たり面積">
          <a:extLst>
            <a:ext uri="{FF2B5EF4-FFF2-40B4-BE49-F238E27FC236}">
              <a16:creationId xmlns:a16="http://schemas.microsoft.com/office/drawing/2014/main" id="{7FCB15E2-BBFF-4E8A-AA98-8C940620CB5B}"/>
            </a:ext>
          </a:extLst>
        </xdr:cNvPr>
        <xdr:cNvSpPr txBox="1"/>
      </xdr:nvSpPr>
      <xdr:spPr>
        <a:xfrm>
          <a:off x="18983402" y="10314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82618</xdr:rowOff>
    </xdr:from>
    <xdr:ext cx="469744" cy="259045"/>
    <xdr:sp macro="" textlink="">
      <xdr:nvSpPr>
        <xdr:cNvPr id="618" name="n_2mainValue【学校施設】&#10;一人当たり面積">
          <a:extLst>
            <a:ext uri="{FF2B5EF4-FFF2-40B4-BE49-F238E27FC236}">
              <a16:creationId xmlns:a16="http://schemas.microsoft.com/office/drawing/2014/main" id="{BD9D1AA0-66B1-418C-B518-29BD93E3367A}"/>
            </a:ext>
          </a:extLst>
        </xdr:cNvPr>
        <xdr:cNvSpPr txBox="1"/>
      </xdr:nvSpPr>
      <xdr:spPr>
        <a:xfrm>
          <a:off x="18183302" y="10296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88104</xdr:rowOff>
    </xdr:from>
    <xdr:ext cx="469744" cy="259045"/>
    <xdr:sp macro="" textlink="">
      <xdr:nvSpPr>
        <xdr:cNvPr id="619" name="n_3mainValue【学校施設】&#10;一人当たり面積">
          <a:extLst>
            <a:ext uri="{FF2B5EF4-FFF2-40B4-BE49-F238E27FC236}">
              <a16:creationId xmlns:a16="http://schemas.microsoft.com/office/drawing/2014/main" id="{00A2EA14-BCE1-4B8D-AD9D-17B0D1A22B9E}"/>
            </a:ext>
          </a:extLst>
        </xdr:cNvPr>
        <xdr:cNvSpPr txBox="1"/>
      </xdr:nvSpPr>
      <xdr:spPr>
        <a:xfrm>
          <a:off x="17383202" y="10295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74922</xdr:rowOff>
    </xdr:from>
    <xdr:ext cx="469744" cy="259045"/>
    <xdr:sp macro="" textlink="">
      <xdr:nvSpPr>
        <xdr:cNvPr id="620" name="n_4mainValue【学校施設】&#10;一人当たり面積">
          <a:extLst>
            <a:ext uri="{FF2B5EF4-FFF2-40B4-BE49-F238E27FC236}">
              <a16:creationId xmlns:a16="http://schemas.microsoft.com/office/drawing/2014/main" id="{FE491183-E362-4417-A34C-94E140025677}"/>
            </a:ext>
          </a:extLst>
        </xdr:cNvPr>
        <xdr:cNvSpPr txBox="1"/>
      </xdr:nvSpPr>
      <xdr:spPr>
        <a:xfrm>
          <a:off x="16592627" y="10285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EFDB12C4-5DF7-490C-9DF5-5A0CD1D57173}"/>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B61FF423-E1AC-47C3-9CD7-70EA7686AE70}"/>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43BFA779-DE30-480E-BE30-8C356F79E8D9}"/>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B1FC3CE8-6BF0-4242-9EC5-72FDF1FC548D}"/>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223C46BF-1470-436F-9476-0650BD780ABC}"/>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5F01F453-CBE0-46BB-ABA8-48C4F2396991}"/>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E4E1ED32-3EC9-411F-93E0-80DF4D85E61C}"/>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16AD0010-C6EC-4908-9B87-8B9AB747257D}"/>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301EA479-CE6D-4340-91C1-DD8ADF780319}"/>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AABA8975-6F0D-4B70-B528-25ED3252FFB0}"/>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BFC6C9D8-67D2-4A3C-88A5-60BBA73A6888}"/>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2" name="直線コネクタ 631">
          <a:extLst>
            <a:ext uri="{FF2B5EF4-FFF2-40B4-BE49-F238E27FC236}">
              <a16:creationId xmlns:a16="http://schemas.microsoft.com/office/drawing/2014/main" id="{3D179DB0-39C7-4BC3-BE2C-1E9533A06F1B}"/>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3" name="テキスト ボックス 632">
          <a:extLst>
            <a:ext uri="{FF2B5EF4-FFF2-40B4-BE49-F238E27FC236}">
              <a16:creationId xmlns:a16="http://schemas.microsoft.com/office/drawing/2014/main" id="{6A36AF47-5C9F-4FC9-8C9E-846AA93567C8}"/>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4" name="直線コネクタ 633">
          <a:extLst>
            <a:ext uri="{FF2B5EF4-FFF2-40B4-BE49-F238E27FC236}">
              <a16:creationId xmlns:a16="http://schemas.microsoft.com/office/drawing/2014/main" id="{9BF33529-92A7-4D13-9115-65C0DEA43F30}"/>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5" name="テキスト ボックス 634">
          <a:extLst>
            <a:ext uri="{FF2B5EF4-FFF2-40B4-BE49-F238E27FC236}">
              <a16:creationId xmlns:a16="http://schemas.microsoft.com/office/drawing/2014/main" id="{C7EE0B72-7EA6-441E-82E3-6073B67C6015}"/>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6" name="直線コネクタ 635">
          <a:extLst>
            <a:ext uri="{FF2B5EF4-FFF2-40B4-BE49-F238E27FC236}">
              <a16:creationId xmlns:a16="http://schemas.microsoft.com/office/drawing/2014/main" id="{01F6B2BF-B03E-4135-AC12-4BE35B37E077}"/>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7" name="テキスト ボックス 636">
          <a:extLst>
            <a:ext uri="{FF2B5EF4-FFF2-40B4-BE49-F238E27FC236}">
              <a16:creationId xmlns:a16="http://schemas.microsoft.com/office/drawing/2014/main" id="{169E937C-F90F-46ED-B6A1-6ADEF4839265}"/>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8" name="直線コネクタ 637">
          <a:extLst>
            <a:ext uri="{FF2B5EF4-FFF2-40B4-BE49-F238E27FC236}">
              <a16:creationId xmlns:a16="http://schemas.microsoft.com/office/drawing/2014/main" id="{74974850-DF7E-4AD7-BEA5-653728FC59F3}"/>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9" name="テキスト ボックス 638">
          <a:extLst>
            <a:ext uri="{FF2B5EF4-FFF2-40B4-BE49-F238E27FC236}">
              <a16:creationId xmlns:a16="http://schemas.microsoft.com/office/drawing/2014/main" id="{D1DD3768-7BF0-452C-B760-97DE4626016F}"/>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0" name="直線コネクタ 639">
          <a:extLst>
            <a:ext uri="{FF2B5EF4-FFF2-40B4-BE49-F238E27FC236}">
              <a16:creationId xmlns:a16="http://schemas.microsoft.com/office/drawing/2014/main" id="{A4119ECE-33AC-4847-B0B9-1BCF8A8E17F1}"/>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1" name="テキスト ボックス 640">
          <a:extLst>
            <a:ext uri="{FF2B5EF4-FFF2-40B4-BE49-F238E27FC236}">
              <a16:creationId xmlns:a16="http://schemas.microsoft.com/office/drawing/2014/main" id="{AE031976-01C3-4357-A6B3-B34D5E03A4B7}"/>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2" name="直線コネクタ 641">
          <a:extLst>
            <a:ext uri="{FF2B5EF4-FFF2-40B4-BE49-F238E27FC236}">
              <a16:creationId xmlns:a16="http://schemas.microsoft.com/office/drawing/2014/main" id="{67D283B0-E022-469F-B49A-7FCED4EAD7FF}"/>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3" name="テキスト ボックス 642">
          <a:extLst>
            <a:ext uri="{FF2B5EF4-FFF2-40B4-BE49-F238E27FC236}">
              <a16:creationId xmlns:a16="http://schemas.microsoft.com/office/drawing/2014/main" id="{7976B193-3B07-44DA-8C9B-33E48671F3DF}"/>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F69B5661-69DE-4BE0-BEC5-DC050B65F128}"/>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5812B9F8-405B-4F54-B5CC-64CDA7FBCBEB}"/>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160564</xdr:rowOff>
    </xdr:from>
    <xdr:to>
      <xdr:col>85</xdr:col>
      <xdr:colOff>126364</xdr:colOff>
      <xdr:row>86</xdr:row>
      <xdr:rowOff>168729</xdr:rowOff>
    </xdr:to>
    <xdr:cxnSp macro="">
      <xdr:nvCxnSpPr>
        <xdr:cNvPr id="646" name="直線コネクタ 645">
          <a:extLst>
            <a:ext uri="{FF2B5EF4-FFF2-40B4-BE49-F238E27FC236}">
              <a16:creationId xmlns:a16="http://schemas.microsoft.com/office/drawing/2014/main" id="{37E9AC7B-293F-41E4-97BC-145514E2DD59}"/>
            </a:ext>
          </a:extLst>
        </xdr:cNvPr>
        <xdr:cNvCxnSpPr/>
      </xdr:nvCxnSpPr>
      <xdr:spPr>
        <a:xfrm flipV="1">
          <a:off x="14696439" y="12641489"/>
          <a:ext cx="0" cy="1452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7" name="【児童館】&#10;有形固定資産減価償却率最小値テキスト">
          <a:extLst>
            <a:ext uri="{FF2B5EF4-FFF2-40B4-BE49-F238E27FC236}">
              <a16:creationId xmlns:a16="http://schemas.microsoft.com/office/drawing/2014/main" id="{BEA45482-ED4A-42B2-9116-CA7A05298C2A}"/>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8" name="直線コネクタ 647">
          <a:extLst>
            <a:ext uri="{FF2B5EF4-FFF2-40B4-BE49-F238E27FC236}">
              <a16:creationId xmlns:a16="http://schemas.microsoft.com/office/drawing/2014/main" id="{6247FDEF-65FA-47BE-A45C-DCA4F9316F7F}"/>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107241</xdr:rowOff>
    </xdr:from>
    <xdr:ext cx="340478" cy="259045"/>
    <xdr:sp macro="" textlink="">
      <xdr:nvSpPr>
        <xdr:cNvPr id="649" name="【児童館】&#10;有形固定資産減価償却率最大値テキスト">
          <a:extLst>
            <a:ext uri="{FF2B5EF4-FFF2-40B4-BE49-F238E27FC236}">
              <a16:creationId xmlns:a16="http://schemas.microsoft.com/office/drawing/2014/main" id="{60A3728E-DCEF-4C7E-9B43-A5DB22F05903}"/>
            </a:ext>
          </a:extLst>
        </xdr:cNvPr>
        <xdr:cNvSpPr txBox="1"/>
      </xdr:nvSpPr>
      <xdr:spPr>
        <a:xfrm>
          <a:off x="14735175" y="124198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160564</xdr:rowOff>
    </xdr:from>
    <xdr:to>
      <xdr:col>86</xdr:col>
      <xdr:colOff>25400</xdr:colOff>
      <xdr:row>77</xdr:row>
      <xdr:rowOff>160564</xdr:rowOff>
    </xdr:to>
    <xdr:cxnSp macro="">
      <xdr:nvCxnSpPr>
        <xdr:cNvPr id="650" name="直線コネクタ 649">
          <a:extLst>
            <a:ext uri="{FF2B5EF4-FFF2-40B4-BE49-F238E27FC236}">
              <a16:creationId xmlns:a16="http://schemas.microsoft.com/office/drawing/2014/main" id="{DC592C66-E51F-4550-852F-27F89AF8395F}"/>
            </a:ext>
          </a:extLst>
        </xdr:cNvPr>
        <xdr:cNvCxnSpPr/>
      </xdr:nvCxnSpPr>
      <xdr:spPr>
        <a:xfrm>
          <a:off x="14611350" y="1264148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84</xdr:row>
      <xdr:rowOff>119215</xdr:rowOff>
    </xdr:from>
    <xdr:ext cx="405111" cy="259045"/>
    <xdr:sp macro="" textlink="">
      <xdr:nvSpPr>
        <xdr:cNvPr id="651" name="【児童館】&#10;有形固定資産減価償却率平均値テキスト">
          <a:extLst>
            <a:ext uri="{FF2B5EF4-FFF2-40B4-BE49-F238E27FC236}">
              <a16:creationId xmlns:a16="http://schemas.microsoft.com/office/drawing/2014/main" id="{DFE5B77D-8507-429B-8F3A-8648CC900B37}"/>
            </a:ext>
          </a:extLst>
        </xdr:cNvPr>
        <xdr:cNvSpPr txBox="1"/>
      </xdr:nvSpPr>
      <xdr:spPr>
        <a:xfrm>
          <a:off x="14735175" y="137336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140788</xdr:rowOff>
    </xdr:from>
    <xdr:to>
      <xdr:col>85</xdr:col>
      <xdr:colOff>177800</xdr:colOff>
      <xdr:row>85</xdr:row>
      <xdr:rowOff>70938</xdr:rowOff>
    </xdr:to>
    <xdr:sp macro="" textlink="">
      <xdr:nvSpPr>
        <xdr:cNvPr id="652" name="フローチャート: 判断 651">
          <a:extLst>
            <a:ext uri="{FF2B5EF4-FFF2-40B4-BE49-F238E27FC236}">
              <a16:creationId xmlns:a16="http://schemas.microsoft.com/office/drawing/2014/main" id="{A23D8111-C854-4EA6-87F8-50980CA9E81E}"/>
            </a:ext>
          </a:extLst>
        </xdr:cNvPr>
        <xdr:cNvSpPr/>
      </xdr:nvSpPr>
      <xdr:spPr>
        <a:xfrm>
          <a:off x="14649450" y="1375518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84</xdr:row>
      <xdr:rowOff>99968</xdr:rowOff>
    </xdr:from>
    <xdr:to>
      <xdr:col>81</xdr:col>
      <xdr:colOff>101600</xdr:colOff>
      <xdr:row>85</xdr:row>
      <xdr:rowOff>30118</xdr:rowOff>
    </xdr:to>
    <xdr:sp macro="" textlink="">
      <xdr:nvSpPr>
        <xdr:cNvPr id="653" name="フローチャート: 判断 652">
          <a:extLst>
            <a:ext uri="{FF2B5EF4-FFF2-40B4-BE49-F238E27FC236}">
              <a16:creationId xmlns:a16="http://schemas.microsoft.com/office/drawing/2014/main" id="{64375A8A-CFB2-4CCB-8D70-D0E574D6E061}"/>
            </a:ext>
          </a:extLst>
        </xdr:cNvPr>
        <xdr:cNvSpPr/>
      </xdr:nvSpPr>
      <xdr:spPr>
        <a:xfrm>
          <a:off x="13887450" y="1371436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84</xdr:row>
      <xdr:rowOff>67311</xdr:rowOff>
    </xdr:from>
    <xdr:to>
      <xdr:col>76</xdr:col>
      <xdr:colOff>165100</xdr:colOff>
      <xdr:row>84</xdr:row>
      <xdr:rowOff>168911</xdr:rowOff>
    </xdr:to>
    <xdr:sp macro="" textlink="">
      <xdr:nvSpPr>
        <xdr:cNvPr id="654" name="フローチャート: 判断 653">
          <a:extLst>
            <a:ext uri="{FF2B5EF4-FFF2-40B4-BE49-F238E27FC236}">
              <a16:creationId xmlns:a16="http://schemas.microsoft.com/office/drawing/2014/main" id="{A927EFDC-E56D-43C4-ABD4-335813184470}"/>
            </a:ext>
          </a:extLst>
        </xdr:cNvPr>
        <xdr:cNvSpPr/>
      </xdr:nvSpPr>
      <xdr:spPr>
        <a:xfrm>
          <a:off x="13096875" y="136753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158750</xdr:rowOff>
    </xdr:from>
    <xdr:to>
      <xdr:col>72</xdr:col>
      <xdr:colOff>38100</xdr:colOff>
      <xdr:row>84</xdr:row>
      <xdr:rowOff>88900</xdr:rowOff>
    </xdr:to>
    <xdr:sp macro="" textlink="">
      <xdr:nvSpPr>
        <xdr:cNvPr id="655" name="フローチャート: 判断 654">
          <a:extLst>
            <a:ext uri="{FF2B5EF4-FFF2-40B4-BE49-F238E27FC236}">
              <a16:creationId xmlns:a16="http://schemas.microsoft.com/office/drawing/2014/main" id="{999F4ACA-4C70-4701-B7F3-98E551763D8B}"/>
            </a:ext>
          </a:extLst>
        </xdr:cNvPr>
        <xdr:cNvSpPr/>
      </xdr:nvSpPr>
      <xdr:spPr>
        <a:xfrm>
          <a:off x="12296775" y="136112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148952</xdr:rowOff>
    </xdr:from>
    <xdr:to>
      <xdr:col>67</xdr:col>
      <xdr:colOff>101600</xdr:colOff>
      <xdr:row>84</xdr:row>
      <xdr:rowOff>79102</xdr:rowOff>
    </xdr:to>
    <xdr:sp macro="" textlink="">
      <xdr:nvSpPr>
        <xdr:cNvPr id="656" name="フローチャート: 判断 655">
          <a:extLst>
            <a:ext uri="{FF2B5EF4-FFF2-40B4-BE49-F238E27FC236}">
              <a16:creationId xmlns:a16="http://schemas.microsoft.com/office/drawing/2014/main" id="{12A1471D-66E5-4645-9CA7-CD1510034A54}"/>
            </a:ext>
          </a:extLst>
        </xdr:cNvPr>
        <xdr:cNvSpPr/>
      </xdr:nvSpPr>
      <xdr:spPr>
        <a:xfrm>
          <a:off x="11487150" y="1359507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5C4D40E1-8B92-4F77-8C30-1226AB21018F}"/>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3BA35F92-92F8-4B09-A44D-0057606BF16A}"/>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D39C43FE-0359-452B-ADF2-BA9EBAFDBDEE}"/>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11C62F2A-5D09-4DD2-95C4-81BEBBE17C0C}"/>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C629404D-D6E7-4F97-BCAF-3DCFE06865E5}"/>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157118</xdr:rowOff>
    </xdr:from>
    <xdr:to>
      <xdr:col>85</xdr:col>
      <xdr:colOff>177800</xdr:colOff>
      <xdr:row>82</xdr:row>
      <xdr:rowOff>87268</xdr:rowOff>
    </xdr:to>
    <xdr:sp macro="" textlink="">
      <xdr:nvSpPr>
        <xdr:cNvPr id="662" name="楕円 661">
          <a:extLst>
            <a:ext uri="{FF2B5EF4-FFF2-40B4-BE49-F238E27FC236}">
              <a16:creationId xmlns:a16="http://schemas.microsoft.com/office/drawing/2014/main" id="{6B2B51C7-118A-4B43-8169-5ABB77F261A3}"/>
            </a:ext>
          </a:extLst>
        </xdr:cNvPr>
        <xdr:cNvSpPr/>
      </xdr:nvSpPr>
      <xdr:spPr>
        <a:xfrm>
          <a:off x="14649450" y="1328574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8545</xdr:rowOff>
    </xdr:from>
    <xdr:ext cx="405111" cy="259045"/>
    <xdr:sp macro="" textlink="">
      <xdr:nvSpPr>
        <xdr:cNvPr id="663" name="【児童館】&#10;有形固定資産減価償却率該当値テキスト">
          <a:extLst>
            <a:ext uri="{FF2B5EF4-FFF2-40B4-BE49-F238E27FC236}">
              <a16:creationId xmlns:a16="http://schemas.microsoft.com/office/drawing/2014/main" id="{8CCE4963-5D60-422C-B5D0-15C591894B92}"/>
            </a:ext>
          </a:extLst>
        </xdr:cNvPr>
        <xdr:cNvSpPr txBox="1"/>
      </xdr:nvSpPr>
      <xdr:spPr>
        <a:xfrm>
          <a:off x="14735175" y="13137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82006</xdr:rowOff>
    </xdr:from>
    <xdr:to>
      <xdr:col>81</xdr:col>
      <xdr:colOff>101600</xdr:colOff>
      <xdr:row>82</xdr:row>
      <xdr:rowOff>12156</xdr:rowOff>
    </xdr:to>
    <xdr:sp macro="" textlink="">
      <xdr:nvSpPr>
        <xdr:cNvPr id="664" name="楕円 663">
          <a:extLst>
            <a:ext uri="{FF2B5EF4-FFF2-40B4-BE49-F238E27FC236}">
              <a16:creationId xmlns:a16="http://schemas.microsoft.com/office/drawing/2014/main" id="{5BB50042-16E1-4B36-AED3-06AB4AE60BEF}"/>
            </a:ext>
          </a:extLst>
        </xdr:cNvPr>
        <xdr:cNvSpPr/>
      </xdr:nvSpPr>
      <xdr:spPr>
        <a:xfrm>
          <a:off x="13887450" y="1321063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132806</xdr:rowOff>
    </xdr:from>
    <xdr:to>
      <xdr:col>85</xdr:col>
      <xdr:colOff>127000</xdr:colOff>
      <xdr:row>82</xdr:row>
      <xdr:rowOff>36468</xdr:rowOff>
    </xdr:to>
    <xdr:cxnSp macro="">
      <xdr:nvCxnSpPr>
        <xdr:cNvPr id="665" name="直線コネクタ 664">
          <a:extLst>
            <a:ext uri="{FF2B5EF4-FFF2-40B4-BE49-F238E27FC236}">
              <a16:creationId xmlns:a16="http://schemas.microsoft.com/office/drawing/2014/main" id="{BCDCF7F5-A493-4798-81E7-4BF0DB9A8FC8}"/>
            </a:ext>
          </a:extLst>
        </xdr:cNvPr>
        <xdr:cNvCxnSpPr/>
      </xdr:nvCxnSpPr>
      <xdr:spPr>
        <a:xfrm>
          <a:off x="13935075" y="13258256"/>
          <a:ext cx="762000" cy="65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6894</xdr:rowOff>
    </xdr:from>
    <xdr:to>
      <xdr:col>76</xdr:col>
      <xdr:colOff>165100</xdr:colOff>
      <xdr:row>81</xdr:row>
      <xdr:rowOff>108494</xdr:rowOff>
    </xdr:to>
    <xdr:sp macro="" textlink="">
      <xdr:nvSpPr>
        <xdr:cNvPr id="666" name="楕円 665">
          <a:extLst>
            <a:ext uri="{FF2B5EF4-FFF2-40B4-BE49-F238E27FC236}">
              <a16:creationId xmlns:a16="http://schemas.microsoft.com/office/drawing/2014/main" id="{18235041-0251-4C4D-83F4-DAC58E8F083C}"/>
            </a:ext>
          </a:extLst>
        </xdr:cNvPr>
        <xdr:cNvSpPr/>
      </xdr:nvSpPr>
      <xdr:spPr>
        <a:xfrm>
          <a:off x="13096875" y="1313551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57694</xdr:rowOff>
    </xdr:from>
    <xdr:to>
      <xdr:col>81</xdr:col>
      <xdr:colOff>50800</xdr:colOff>
      <xdr:row>81</xdr:row>
      <xdr:rowOff>132806</xdr:rowOff>
    </xdr:to>
    <xdr:cxnSp macro="">
      <xdr:nvCxnSpPr>
        <xdr:cNvPr id="667" name="直線コネクタ 666">
          <a:extLst>
            <a:ext uri="{FF2B5EF4-FFF2-40B4-BE49-F238E27FC236}">
              <a16:creationId xmlns:a16="http://schemas.microsoft.com/office/drawing/2014/main" id="{840139FC-B6E4-408F-9A16-C79201F5F276}"/>
            </a:ext>
          </a:extLst>
        </xdr:cNvPr>
        <xdr:cNvCxnSpPr/>
      </xdr:nvCxnSpPr>
      <xdr:spPr>
        <a:xfrm>
          <a:off x="13144500" y="13183144"/>
          <a:ext cx="790575"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103232</xdr:rowOff>
    </xdr:from>
    <xdr:to>
      <xdr:col>72</xdr:col>
      <xdr:colOff>38100</xdr:colOff>
      <xdr:row>81</xdr:row>
      <xdr:rowOff>33382</xdr:rowOff>
    </xdr:to>
    <xdr:sp macro="" textlink="">
      <xdr:nvSpPr>
        <xdr:cNvPr id="668" name="楕円 667">
          <a:extLst>
            <a:ext uri="{FF2B5EF4-FFF2-40B4-BE49-F238E27FC236}">
              <a16:creationId xmlns:a16="http://schemas.microsoft.com/office/drawing/2014/main" id="{66CC07B6-B4DE-450C-A4C8-25FA2243A8B6}"/>
            </a:ext>
          </a:extLst>
        </xdr:cNvPr>
        <xdr:cNvSpPr/>
      </xdr:nvSpPr>
      <xdr:spPr>
        <a:xfrm>
          <a:off x="12296775" y="1306993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154032</xdr:rowOff>
    </xdr:from>
    <xdr:to>
      <xdr:col>76</xdr:col>
      <xdr:colOff>114300</xdr:colOff>
      <xdr:row>81</xdr:row>
      <xdr:rowOff>57694</xdr:rowOff>
    </xdr:to>
    <xdr:cxnSp macro="">
      <xdr:nvCxnSpPr>
        <xdr:cNvPr id="669" name="直線コネクタ 668">
          <a:extLst>
            <a:ext uri="{FF2B5EF4-FFF2-40B4-BE49-F238E27FC236}">
              <a16:creationId xmlns:a16="http://schemas.microsoft.com/office/drawing/2014/main" id="{5836AAAB-DC35-4F5B-8FB5-9A5B5165A70D}"/>
            </a:ext>
          </a:extLst>
        </xdr:cNvPr>
        <xdr:cNvCxnSpPr/>
      </xdr:nvCxnSpPr>
      <xdr:spPr>
        <a:xfrm>
          <a:off x="12344400" y="13117557"/>
          <a:ext cx="800100" cy="65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28121</xdr:rowOff>
    </xdr:from>
    <xdr:to>
      <xdr:col>67</xdr:col>
      <xdr:colOff>101600</xdr:colOff>
      <xdr:row>80</xdr:row>
      <xdr:rowOff>129721</xdr:rowOff>
    </xdr:to>
    <xdr:sp macro="" textlink="">
      <xdr:nvSpPr>
        <xdr:cNvPr id="670" name="楕円 669">
          <a:extLst>
            <a:ext uri="{FF2B5EF4-FFF2-40B4-BE49-F238E27FC236}">
              <a16:creationId xmlns:a16="http://schemas.microsoft.com/office/drawing/2014/main" id="{2BDDDE9E-5706-4271-9101-56B4469EBD4C}"/>
            </a:ext>
          </a:extLst>
        </xdr:cNvPr>
        <xdr:cNvSpPr/>
      </xdr:nvSpPr>
      <xdr:spPr>
        <a:xfrm>
          <a:off x="11487150" y="1299482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78921</xdr:rowOff>
    </xdr:from>
    <xdr:to>
      <xdr:col>71</xdr:col>
      <xdr:colOff>177800</xdr:colOff>
      <xdr:row>80</xdr:row>
      <xdr:rowOff>154032</xdr:rowOff>
    </xdr:to>
    <xdr:cxnSp macro="">
      <xdr:nvCxnSpPr>
        <xdr:cNvPr id="671" name="直線コネクタ 670">
          <a:extLst>
            <a:ext uri="{FF2B5EF4-FFF2-40B4-BE49-F238E27FC236}">
              <a16:creationId xmlns:a16="http://schemas.microsoft.com/office/drawing/2014/main" id="{32452067-56E6-4CF3-845D-E2892CA6AEBB}"/>
            </a:ext>
          </a:extLst>
        </xdr:cNvPr>
        <xdr:cNvCxnSpPr/>
      </xdr:nvCxnSpPr>
      <xdr:spPr>
        <a:xfrm>
          <a:off x="11534775" y="13042446"/>
          <a:ext cx="809625"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85</xdr:row>
      <xdr:rowOff>21245</xdr:rowOff>
    </xdr:from>
    <xdr:ext cx="405111" cy="259045"/>
    <xdr:sp macro="" textlink="">
      <xdr:nvSpPr>
        <xdr:cNvPr id="672" name="n_1aveValue【児童館】&#10;有形固定資産減価償却率">
          <a:extLst>
            <a:ext uri="{FF2B5EF4-FFF2-40B4-BE49-F238E27FC236}">
              <a16:creationId xmlns:a16="http://schemas.microsoft.com/office/drawing/2014/main" id="{3E7692AD-F5DB-40D0-B412-BB963F735A75}"/>
            </a:ext>
          </a:extLst>
        </xdr:cNvPr>
        <xdr:cNvSpPr txBox="1"/>
      </xdr:nvSpPr>
      <xdr:spPr>
        <a:xfrm>
          <a:off x="13745219" y="13794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160038</xdr:rowOff>
    </xdr:from>
    <xdr:ext cx="405111" cy="259045"/>
    <xdr:sp macro="" textlink="">
      <xdr:nvSpPr>
        <xdr:cNvPr id="673" name="n_2aveValue【児童館】&#10;有形固定資産減価償却率">
          <a:extLst>
            <a:ext uri="{FF2B5EF4-FFF2-40B4-BE49-F238E27FC236}">
              <a16:creationId xmlns:a16="http://schemas.microsoft.com/office/drawing/2014/main" id="{E5A644DF-1BD3-40BF-8CD6-049B3CF322C7}"/>
            </a:ext>
          </a:extLst>
        </xdr:cNvPr>
        <xdr:cNvSpPr txBox="1"/>
      </xdr:nvSpPr>
      <xdr:spPr>
        <a:xfrm>
          <a:off x="12964169" y="13774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80027</xdr:rowOff>
    </xdr:from>
    <xdr:ext cx="405111" cy="259045"/>
    <xdr:sp macro="" textlink="">
      <xdr:nvSpPr>
        <xdr:cNvPr id="674" name="n_3aveValue【児童館】&#10;有形固定資産減価償却率">
          <a:extLst>
            <a:ext uri="{FF2B5EF4-FFF2-40B4-BE49-F238E27FC236}">
              <a16:creationId xmlns:a16="http://schemas.microsoft.com/office/drawing/2014/main" id="{F24D1867-E23E-4ECE-AB99-F415B4B9467A}"/>
            </a:ext>
          </a:extLst>
        </xdr:cNvPr>
        <xdr:cNvSpPr txBox="1"/>
      </xdr:nvSpPr>
      <xdr:spPr>
        <a:xfrm>
          <a:off x="12164069" y="13694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70229</xdr:rowOff>
    </xdr:from>
    <xdr:ext cx="405111" cy="259045"/>
    <xdr:sp macro="" textlink="">
      <xdr:nvSpPr>
        <xdr:cNvPr id="675" name="n_4aveValue【児童館】&#10;有形固定資産減価償却率">
          <a:extLst>
            <a:ext uri="{FF2B5EF4-FFF2-40B4-BE49-F238E27FC236}">
              <a16:creationId xmlns:a16="http://schemas.microsoft.com/office/drawing/2014/main" id="{881CD52A-9939-4F09-ABC3-581E15515A77}"/>
            </a:ext>
          </a:extLst>
        </xdr:cNvPr>
        <xdr:cNvSpPr txBox="1"/>
      </xdr:nvSpPr>
      <xdr:spPr>
        <a:xfrm>
          <a:off x="11354444" y="13678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28683</xdr:rowOff>
    </xdr:from>
    <xdr:ext cx="405111" cy="259045"/>
    <xdr:sp macro="" textlink="">
      <xdr:nvSpPr>
        <xdr:cNvPr id="676" name="n_1mainValue【児童館】&#10;有形固定資産減価償却率">
          <a:extLst>
            <a:ext uri="{FF2B5EF4-FFF2-40B4-BE49-F238E27FC236}">
              <a16:creationId xmlns:a16="http://schemas.microsoft.com/office/drawing/2014/main" id="{1D546531-3784-4356-9CB5-D3EA93A5AFED}"/>
            </a:ext>
          </a:extLst>
        </xdr:cNvPr>
        <xdr:cNvSpPr txBox="1"/>
      </xdr:nvSpPr>
      <xdr:spPr>
        <a:xfrm>
          <a:off x="13745219" y="12989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125021</xdr:rowOff>
    </xdr:from>
    <xdr:ext cx="405111" cy="259045"/>
    <xdr:sp macro="" textlink="">
      <xdr:nvSpPr>
        <xdr:cNvPr id="677" name="n_2mainValue【児童館】&#10;有形固定資産減価償却率">
          <a:extLst>
            <a:ext uri="{FF2B5EF4-FFF2-40B4-BE49-F238E27FC236}">
              <a16:creationId xmlns:a16="http://schemas.microsoft.com/office/drawing/2014/main" id="{40BB8DA0-812A-4F3A-9D6C-DE67EA13E7AE}"/>
            </a:ext>
          </a:extLst>
        </xdr:cNvPr>
        <xdr:cNvSpPr txBox="1"/>
      </xdr:nvSpPr>
      <xdr:spPr>
        <a:xfrm>
          <a:off x="12964169" y="12923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49909</xdr:rowOff>
    </xdr:from>
    <xdr:ext cx="405111" cy="259045"/>
    <xdr:sp macro="" textlink="">
      <xdr:nvSpPr>
        <xdr:cNvPr id="678" name="n_3mainValue【児童館】&#10;有形固定資産減価償却率">
          <a:extLst>
            <a:ext uri="{FF2B5EF4-FFF2-40B4-BE49-F238E27FC236}">
              <a16:creationId xmlns:a16="http://schemas.microsoft.com/office/drawing/2014/main" id="{388A553A-0F7C-495B-890C-7BF6A7D12DB3}"/>
            </a:ext>
          </a:extLst>
        </xdr:cNvPr>
        <xdr:cNvSpPr txBox="1"/>
      </xdr:nvSpPr>
      <xdr:spPr>
        <a:xfrm>
          <a:off x="12164069" y="12848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146248</xdr:rowOff>
    </xdr:from>
    <xdr:ext cx="405111" cy="259045"/>
    <xdr:sp macro="" textlink="">
      <xdr:nvSpPr>
        <xdr:cNvPr id="679" name="n_4mainValue【児童館】&#10;有形固定資産減価償却率">
          <a:extLst>
            <a:ext uri="{FF2B5EF4-FFF2-40B4-BE49-F238E27FC236}">
              <a16:creationId xmlns:a16="http://schemas.microsoft.com/office/drawing/2014/main" id="{FAB7C282-1F1D-4D1A-91D6-D5C561993A3D}"/>
            </a:ext>
          </a:extLst>
        </xdr:cNvPr>
        <xdr:cNvSpPr txBox="1"/>
      </xdr:nvSpPr>
      <xdr:spPr>
        <a:xfrm>
          <a:off x="11354444" y="127827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C98C2CFA-4D21-4558-97CF-4128DD459634}"/>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AE5144F6-DFB9-4590-BF70-41B2BD34D4CF}"/>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CD495742-B9F7-4277-BE72-D6520BDED94B}"/>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E58BBEC7-D161-4C9C-8165-E398CBAAB4DB}"/>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6E26B30E-F769-48CB-A34F-5E275BA227D4}"/>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E0A56A95-409F-438F-935C-0655AF8ADD24}"/>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402F5D73-A6DE-4B65-BFE6-819DF3DF442C}"/>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7C0A7330-6C27-4C8E-8C96-F7713AAC299D}"/>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A1C155A8-C607-4AFC-887C-5CCF277F93D6}"/>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18F33463-508B-4991-8991-E60E891ADA6F}"/>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0" name="直線コネクタ 689">
          <a:extLst>
            <a:ext uri="{FF2B5EF4-FFF2-40B4-BE49-F238E27FC236}">
              <a16:creationId xmlns:a16="http://schemas.microsoft.com/office/drawing/2014/main" id="{6E82578E-1BF1-4605-88BB-ABCCB3622ED9}"/>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1" name="テキスト ボックス 690">
          <a:extLst>
            <a:ext uri="{FF2B5EF4-FFF2-40B4-BE49-F238E27FC236}">
              <a16:creationId xmlns:a16="http://schemas.microsoft.com/office/drawing/2014/main" id="{6BEFAEF6-98B7-4915-8CF9-FFC3570F881B}"/>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2" name="直線コネクタ 691">
          <a:extLst>
            <a:ext uri="{FF2B5EF4-FFF2-40B4-BE49-F238E27FC236}">
              <a16:creationId xmlns:a16="http://schemas.microsoft.com/office/drawing/2014/main" id="{15D42CFC-ED1A-4536-AB8D-EDA29B734F2F}"/>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3" name="テキスト ボックス 692">
          <a:extLst>
            <a:ext uri="{FF2B5EF4-FFF2-40B4-BE49-F238E27FC236}">
              <a16:creationId xmlns:a16="http://schemas.microsoft.com/office/drawing/2014/main" id="{30964F3E-5201-4DB7-8129-8D36BB6EDA12}"/>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4" name="直線コネクタ 693">
          <a:extLst>
            <a:ext uri="{FF2B5EF4-FFF2-40B4-BE49-F238E27FC236}">
              <a16:creationId xmlns:a16="http://schemas.microsoft.com/office/drawing/2014/main" id="{91C50363-2C43-4CE1-A50E-DD65FF6AB9A8}"/>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5" name="テキスト ボックス 694">
          <a:extLst>
            <a:ext uri="{FF2B5EF4-FFF2-40B4-BE49-F238E27FC236}">
              <a16:creationId xmlns:a16="http://schemas.microsoft.com/office/drawing/2014/main" id="{B28349E2-C719-4814-9A4E-E16C469C2BB5}"/>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6" name="直線コネクタ 695">
          <a:extLst>
            <a:ext uri="{FF2B5EF4-FFF2-40B4-BE49-F238E27FC236}">
              <a16:creationId xmlns:a16="http://schemas.microsoft.com/office/drawing/2014/main" id="{6BC1A1F4-B444-4EF0-871A-FE20F2565B7E}"/>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7" name="テキスト ボックス 696">
          <a:extLst>
            <a:ext uri="{FF2B5EF4-FFF2-40B4-BE49-F238E27FC236}">
              <a16:creationId xmlns:a16="http://schemas.microsoft.com/office/drawing/2014/main" id="{F8D50DB3-A7D7-4F6D-9BDC-EE3F461EAC51}"/>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8" name="直線コネクタ 697">
          <a:extLst>
            <a:ext uri="{FF2B5EF4-FFF2-40B4-BE49-F238E27FC236}">
              <a16:creationId xmlns:a16="http://schemas.microsoft.com/office/drawing/2014/main" id="{307CC75C-CF8B-416C-A110-E9B4444F1B01}"/>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9" name="テキスト ボックス 698">
          <a:extLst>
            <a:ext uri="{FF2B5EF4-FFF2-40B4-BE49-F238E27FC236}">
              <a16:creationId xmlns:a16="http://schemas.microsoft.com/office/drawing/2014/main" id="{7FECE07E-7505-4CCD-AEE0-D1D8D2A3558C}"/>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0" name="【児童館】&#10;一人当たり面積グラフ枠">
          <a:extLst>
            <a:ext uri="{FF2B5EF4-FFF2-40B4-BE49-F238E27FC236}">
              <a16:creationId xmlns:a16="http://schemas.microsoft.com/office/drawing/2014/main" id="{6C0E4EBC-0055-417B-BC92-3556F13C2539}"/>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115824</xdr:rowOff>
    </xdr:from>
    <xdr:to>
      <xdr:col>116</xdr:col>
      <xdr:colOff>62864</xdr:colOff>
      <xdr:row>85</xdr:row>
      <xdr:rowOff>122682</xdr:rowOff>
    </xdr:to>
    <xdr:cxnSp macro="">
      <xdr:nvCxnSpPr>
        <xdr:cNvPr id="701" name="直線コネクタ 700">
          <a:extLst>
            <a:ext uri="{FF2B5EF4-FFF2-40B4-BE49-F238E27FC236}">
              <a16:creationId xmlns:a16="http://schemas.microsoft.com/office/drawing/2014/main" id="{E54D892B-1C59-4F00-B33C-1B7494D31347}"/>
            </a:ext>
          </a:extLst>
        </xdr:cNvPr>
        <xdr:cNvCxnSpPr/>
      </xdr:nvCxnSpPr>
      <xdr:spPr>
        <a:xfrm flipV="1">
          <a:off x="19954239" y="12755499"/>
          <a:ext cx="0" cy="1143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126509</xdr:rowOff>
    </xdr:from>
    <xdr:ext cx="469744" cy="259045"/>
    <xdr:sp macro="" textlink="">
      <xdr:nvSpPr>
        <xdr:cNvPr id="702" name="【児童館】&#10;一人当たり面積最小値テキスト">
          <a:extLst>
            <a:ext uri="{FF2B5EF4-FFF2-40B4-BE49-F238E27FC236}">
              <a16:creationId xmlns:a16="http://schemas.microsoft.com/office/drawing/2014/main" id="{856E086D-B051-497A-B1A5-78211FC08CE1}"/>
            </a:ext>
          </a:extLst>
        </xdr:cNvPr>
        <xdr:cNvSpPr txBox="1"/>
      </xdr:nvSpPr>
      <xdr:spPr>
        <a:xfrm>
          <a:off x="19992975" y="13896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122682</xdr:rowOff>
    </xdr:from>
    <xdr:to>
      <xdr:col>116</xdr:col>
      <xdr:colOff>152400</xdr:colOff>
      <xdr:row>85</xdr:row>
      <xdr:rowOff>122682</xdr:rowOff>
    </xdr:to>
    <xdr:cxnSp macro="">
      <xdr:nvCxnSpPr>
        <xdr:cNvPr id="703" name="直線コネクタ 702">
          <a:extLst>
            <a:ext uri="{FF2B5EF4-FFF2-40B4-BE49-F238E27FC236}">
              <a16:creationId xmlns:a16="http://schemas.microsoft.com/office/drawing/2014/main" id="{C76E6BB9-5E9C-4D8E-A387-FE513DFC51A4}"/>
            </a:ext>
          </a:extLst>
        </xdr:cNvPr>
        <xdr:cNvCxnSpPr/>
      </xdr:nvCxnSpPr>
      <xdr:spPr>
        <a:xfrm>
          <a:off x="19878675" y="1389900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62501</xdr:rowOff>
    </xdr:from>
    <xdr:ext cx="469744" cy="259045"/>
    <xdr:sp macro="" textlink="">
      <xdr:nvSpPr>
        <xdr:cNvPr id="704" name="【児童館】&#10;一人当たり面積最大値テキスト">
          <a:extLst>
            <a:ext uri="{FF2B5EF4-FFF2-40B4-BE49-F238E27FC236}">
              <a16:creationId xmlns:a16="http://schemas.microsoft.com/office/drawing/2014/main" id="{D42BDD10-801A-4FA6-BA51-0684658DF33C}"/>
            </a:ext>
          </a:extLst>
        </xdr:cNvPr>
        <xdr:cNvSpPr txBox="1"/>
      </xdr:nvSpPr>
      <xdr:spPr>
        <a:xfrm>
          <a:off x="19992975" y="12543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115824</xdr:rowOff>
    </xdr:from>
    <xdr:to>
      <xdr:col>116</xdr:col>
      <xdr:colOff>152400</xdr:colOff>
      <xdr:row>78</xdr:row>
      <xdr:rowOff>115824</xdr:rowOff>
    </xdr:to>
    <xdr:cxnSp macro="">
      <xdr:nvCxnSpPr>
        <xdr:cNvPr id="705" name="直線コネクタ 704">
          <a:extLst>
            <a:ext uri="{FF2B5EF4-FFF2-40B4-BE49-F238E27FC236}">
              <a16:creationId xmlns:a16="http://schemas.microsoft.com/office/drawing/2014/main" id="{EBA671CD-2772-486D-8797-B14857CFCB32}"/>
            </a:ext>
          </a:extLst>
        </xdr:cNvPr>
        <xdr:cNvCxnSpPr/>
      </xdr:nvCxnSpPr>
      <xdr:spPr>
        <a:xfrm>
          <a:off x="19878675" y="1275549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126764</xdr:rowOff>
    </xdr:from>
    <xdr:ext cx="469744" cy="259045"/>
    <xdr:sp macro="" textlink="">
      <xdr:nvSpPr>
        <xdr:cNvPr id="706" name="【児童館】&#10;一人当たり面積平均値テキスト">
          <a:extLst>
            <a:ext uri="{FF2B5EF4-FFF2-40B4-BE49-F238E27FC236}">
              <a16:creationId xmlns:a16="http://schemas.microsoft.com/office/drawing/2014/main" id="{36063E2F-9443-4D06-A42B-7DDCD8AC9FE0}"/>
            </a:ext>
          </a:extLst>
        </xdr:cNvPr>
        <xdr:cNvSpPr txBox="1"/>
      </xdr:nvSpPr>
      <xdr:spPr>
        <a:xfrm>
          <a:off x="19992975" y="134109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103887</xdr:rowOff>
    </xdr:from>
    <xdr:to>
      <xdr:col>116</xdr:col>
      <xdr:colOff>114300</xdr:colOff>
      <xdr:row>84</xdr:row>
      <xdr:rowOff>34037</xdr:rowOff>
    </xdr:to>
    <xdr:sp macro="" textlink="">
      <xdr:nvSpPr>
        <xdr:cNvPr id="707" name="フローチャート: 判断 706">
          <a:extLst>
            <a:ext uri="{FF2B5EF4-FFF2-40B4-BE49-F238E27FC236}">
              <a16:creationId xmlns:a16="http://schemas.microsoft.com/office/drawing/2014/main" id="{3DEFB11C-1501-4741-AA03-54AFD7C9F32F}"/>
            </a:ext>
          </a:extLst>
        </xdr:cNvPr>
        <xdr:cNvSpPr/>
      </xdr:nvSpPr>
      <xdr:spPr>
        <a:xfrm>
          <a:off x="19897725" y="1355636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108458</xdr:rowOff>
    </xdr:from>
    <xdr:to>
      <xdr:col>112</xdr:col>
      <xdr:colOff>38100</xdr:colOff>
      <xdr:row>84</xdr:row>
      <xdr:rowOff>38608</xdr:rowOff>
    </xdr:to>
    <xdr:sp macro="" textlink="">
      <xdr:nvSpPr>
        <xdr:cNvPr id="708" name="フローチャート: 判断 707">
          <a:extLst>
            <a:ext uri="{FF2B5EF4-FFF2-40B4-BE49-F238E27FC236}">
              <a16:creationId xmlns:a16="http://schemas.microsoft.com/office/drawing/2014/main" id="{AC5F3532-BABA-4BEA-B995-6755E3D547D1}"/>
            </a:ext>
          </a:extLst>
        </xdr:cNvPr>
        <xdr:cNvSpPr/>
      </xdr:nvSpPr>
      <xdr:spPr>
        <a:xfrm>
          <a:off x="19154775" y="1355458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126746</xdr:rowOff>
    </xdr:from>
    <xdr:to>
      <xdr:col>107</xdr:col>
      <xdr:colOff>101600</xdr:colOff>
      <xdr:row>84</xdr:row>
      <xdr:rowOff>56896</xdr:rowOff>
    </xdr:to>
    <xdr:sp macro="" textlink="">
      <xdr:nvSpPr>
        <xdr:cNvPr id="709" name="フローチャート: 判断 708">
          <a:extLst>
            <a:ext uri="{FF2B5EF4-FFF2-40B4-BE49-F238E27FC236}">
              <a16:creationId xmlns:a16="http://schemas.microsoft.com/office/drawing/2014/main" id="{AB4A9D69-3710-4E1A-871F-374187A88928}"/>
            </a:ext>
          </a:extLst>
        </xdr:cNvPr>
        <xdr:cNvSpPr/>
      </xdr:nvSpPr>
      <xdr:spPr>
        <a:xfrm>
          <a:off x="18345150" y="1357287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126746</xdr:rowOff>
    </xdr:from>
    <xdr:to>
      <xdr:col>102</xdr:col>
      <xdr:colOff>165100</xdr:colOff>
      <xdr:row>84</xdr:row>
      <xdr:rowOff>56896</xdr:rowOff>
    </xdr:to>
    <xdr:sp macro="" textlink="">
      <xdr:nvSpPr>
        <xdr:cNvPr id="710" name="フローチャート: 判断 709">
          <a:extLst>
            <a:ext uri="{FF2B5EF4-FFF2-40B4-BE49-F238E27FC236}">
              <a16:creationId xmlns:a16="http://schemas.microsoft.com/office/drawing/2014/main" id="{2FDD2462-CDD7-4E5D-A950-33D576D65A1E}"/>
            </a:ext>
          </a:extLst>
        </xdr:cNvPr>
        <xdr:cNvSpPr/>
      </xdr:nvSpPr>
      <xdr:spPr>
        <a:xfrm>
          <a:off x="17554575" y="1357287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117602</xdr:rowOff>
    </xdr:from>
    <xdr:to>
      <xdr:col>98</xdr:col>
      <xdr:colOff>38100</xdr:colOff>
      <xdr:row>84</xdr:row>
      <xdr:rowOff>47752</xdr:rowOff>
    </xdr:to>
    <xdr:sp macro="" textlink="">
      <xdr:nvSpPr>
        <xdr:cNvPr id="711" name="フローチャート: 判断 710">
          <a:extLst>
            <a:ext uri="{FF2B5EF4-FFF2-40B4-BE49-F238E27FC236}">
              <a16:creationId xmlns:a16="http://schemas.microsoft.com/office/drawing/2014/main" id="{ABDB99A2-9C9C-4073-A3CA-A410DD4E8579}"/>
            </a:ext>
          </a:extLst>
        </xdr:cNvPr>
        <xdr:cNvSpPr/>
      </xdr:nvSpPr>
      <xdr:spPr>
        <a:xfrm>
          <a:off x="16754475" y="1357007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C99A2C77-C128-4642-A029-8FCFD3ADEA20}"/>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68718FA4-A31F-42E2-9CA3-64AE12DF595B}"/>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8010C9F7-A0E7-4E9E-A643-2D127C07BC83}"/>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74161197-4020-4FBC-973C-EF4C3E31FD67}"/>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9C70F0C9-8856-4B42-9AE1-5AF6D11A073B}"/>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78739</xdr:rowOff>
    </xdr:from>
    <xdr:to>
      <xdr:col>116</xdr:col>
      <xdr:colOff>114300</xdr:colOff>
      <xdr:row>85</xdr:row>
      <xdr:rowOff>8889</xdr:rowOff>
    </xdr:to>
    <xdr:sp macro="" textlink="">
      <xdr:nvSpPr>
        <xdr:cNvPr id="717" name="楕円 716">
          <a:extLst>
            <a:ext uri="{FF2B5EF4-FFF2-40B4-BE49-F238E27FC236}">
              <a16:creationId xmlns:a16="http://schemas.microsoft.com/office/drawing/2014/main" id="{F0EFB9CF-61FF-42C9-9273-C3CD1A2BAF45}"/>
            </a:ext>
          </a:extLst>
        </xdr:cNvPr>
        <xdr:cNvSpPr/>
      </xdr:nvSpPr>
      <xdr:spPr>
        <a:xfrm>
          <a:off x="19897725" y="1368996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57166</xdr:rowOff>
    </xdr:from>
    <xdr:ext cx="469744" cy="259045"/>
    <xdr:sp macro="" textlink="">
      <xdr:nvSpPr>
        <xdr:cNvPr id="718" name="【児童館】&#10;一人当たり面積該当値テキスト">
          <a:extLst>
            <a:ext uri="{FF2B5EF4-FFF2-40B4-BE49-F238E27FC236}">
              <a16:creationId xmlns:a16="http://schemas.microsoft.com/office/drawing/2014/main" id="{2A00215B-D429-4421-A3CB-085D0D1C97B1}"/>
            </a:ext>
          </a:extLst>
        </xdr:cNvPr>
        <xdr:cNvSpPr txBox="1"/>
      </xdr:nvSpPr>
      <xdr:spPr>
        <a:xfrm>
          <a:off x="19992975" y="13668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83313</xdr:rowOff>
    </xdr:from>
    <xdr:to>
      <xdr:col>112</xdr:col>
      <xdr:colOff>38100</xdr:colOff>
      <xdr:row>85</xdr:row>
      <xdr:rowOff>13463</xdr:rowOff>
    </xdr:to>
    <xdr:sp macro="" textlink="">
      <xdr:nvSpPr>
        <xdr:cNvPr id="719" name="楕円 718">
          <a:extLst>
            <a:ext uri="{FF2B5EF4-FFF2-40B4-BE49-F238E27FC236}">
              <a16:creationId xmlns:a16="http://schemas.microsoft.com/office/drawing/2014/main" id="{20EF912E-354D-45E0-A99E-5EB965114BAA}"/>
            </a:ext>
          </a:extLst>
        </xdr:cNvPr>
        <xdr:cNvSpPr/>
      </xdr:nvSpPr>
      <xdr:spPr>
        <a:xfrm>
          <a:off x="19154775" y="1369771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129539</xdr:rowOff>
    </xdr:from>
    <xdr:to>
      <xdr:col>116</xdr:col>
      <xdr:colOff>63500</xdr:colOff>
      <xdr:row>84</xdr:row>
      <xdr:rowOff>134113</xdr:rowOff>
    </xdr:to>
    <xdr:cxnSp macro="">
      <xdr:nvCxnSpPr>
        <xdr:cNvPr id="720" name="直線コネクタ 719">
          <a:extLst>
            <a:ext uri="{FF2B5EF4-FFF2-40B4-BE49-F238E27FC236}">
              <a16:creationId xmlns:a16="http://schemas.microsoft.com/office/drawing/2014/main" id="{E05549B1-C8C5-43EE-B930-E1A69C0AF73A}"/>
            </a:ext>
          </a:extLst>
        </xdr:cNvPr>
        <xdr:cNvCxnSpPr/>
      </xdr:nvCxnSpPr>
      <xdr:spPr>
        <a:xfrm flipV="1">
          <a:off x="19202400" y="13737589"/>
          <a:ext cx="752475" cy="7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92456</xdr:rowOff>
    </xdr:from>
    <xdr:to>
      <xdr:col>107</xdr:col>
      <xdr:colOff>101600</xdr:colOff>
      <xdr:row>85</xdr:row>
      <xdr:rowOff>22606</xdr:rowOff>
    </xdr:to>
    <xdr:sp macro="" textlink="">
      <xdr:nvSpPr>
        <xdr:cNvPr id="721" name="楕円 720">
          <a:extLst>
            <a:ext uri="{FF2B5EF4-FFF2-40B4-BE49-F238E27FC236}">
              <a16:creationId xmlns:a16="http://schemas.microsoft.com/office/drawing/2014/main" id="{4D8A837B-2DD6-41C3-BCE2-52822AC75051}"/>
            </a:ext>
          </a:extLst>
        </xdr:cNvPr>
        <xdr:cNvSpPr/>
      </xdr:nvSpPr>
      <xdr:spPr>
        <a:xfrm>
          <a:off x="18345150" y="1370368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134113</xdr:rowOff>
    </xdr:from>
    <xdr:to>
      <xdr:col>111</xdr:col>
      <xdr:colOff>177800</xdr:colOff>
      <xdr:row>84</xdr:row>
      <xdr:rowOff>143256</xdr:rowOff>
    </xdr:to>
    <xdr:cxnSp macro="">
      <xdr:nvCxnSpPr>
        <xdr:cNvPr id="722" name="直線コネクタ 721">
          <a:extLst>
            <a:ext uri="{FF2B5EF4-FFF2-40B4-BE49-F238E27FC236}">
              <a16:creationId xmlns:a16="http://schemas.microsoft.com/office/drawing/2014/main" id="{542EE117-AA91-4460-8BD6-5265BFFD963A}"/>
            </a:ext>
          </a:extLst>
        </xdr:cNvPr>
        <xdr:cNvCxnSpPr/>
      </xdr:nvCxnSpPr>
      <xdr:spPr>
        <a:xfrm flipV="1">
          <a:off x="18392775" y="13745338"/>
          <a:ext cx="809625" cy="5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97028</xdr:rowOff>
    </xdr:from>
    <xdr:to>
      <xdr:col>102</xdr:col>
      <xdr:colOff>165100</xdr:colOff>
      <xdr:row>85</xdr:row>
      <xdr:rowOff>27178</xdr:rowOff>
    </xdr:to>
    <xdr:sp macro="" textlink="">
      <xdr:nvSpPr>
        <xdr:cNvPr id="723" name="楕円 722">
          <a:extLst>
            <a:ext uri="{FF2B5EF4-FFF2-40B4-BE49-F238E27FC236}">
              <a16:creationId xmlns:a16="http://schemas.microsoft.com/office/drawing/2014/main" id="{809A4243-3078-489D-8B19-F517380AC6DA}"/>
            </a:ext>
          </a:extLst>
        </xdr:cNvPr>
        <xdr:cNvSpPr/>
      </xdr:nvSpPr>
      <xdr:spPr>
        <a:xfrm>
          <a:off x="17554575" y="1370825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143256</xdr:rowOff>
    </xdr:from>
    <xdr:to>
      <xdr:col>107</xdr:col>
      <xdr:colOff>50800</xdr:colOff>
      <xdr:row>84</xdr:row>
      <xdr:rowOff>147828</xdr:rowOff>
    </xdr:to>
    <xdr:cxnSp macro="">
      <xdr:nvCxnSpPr>
        <xdr:cNvPr id="724" name="直線コネクタ 723">
          <a:extLst>
            <a:ext uri="{FF2B5EF4-FFF2-40B4-BE49-F238E27FC236}">
              <a16:creationId xmlns:a16="http://schemas.microsoft.com/office/drawing/2014/main" id="{32880DCF-2882-46B4-932E-A67623C531BE}"/>
            </a:ext>
          </a:extLst>
        </xdr:cNvPr>
        <xdr:cNvCxnSpPr/>
      </xdr:nvCxnSpPr>
      <xdr:spPr>
        <a:xfrm flipV="1">
          <a:off x="17602200" y="13751306"/>
          <a:ext cx="79057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101600</xdr:rowOff>
    </xdr:from>
    <xdr:to>
      <xdr:col>98</xdr:col>
      <xdr:colOff>38100</xdr:colOff>
      <xdr:row>85</xdr:row>
      <xdr:rowOff>31750</xdr:rowOff>
    </xdr:to>
    <xdr:sp macro="" textlink="">
      <xdr:nvSpPr>
        <xdr:cNvPr id="725" name="楕円 724">
          <a:extLst>
            <a:ext uri="{FF2B5EF4-FFF2-40B4-BE49-F238E27FC236}">
              <a16:creationId xmlns:a16="http://schemas.microsoft.com/office/drawing/2014/main" id="{7D4CC824-719C-4080-A727-06CAD2ABFBDC}"/>
            </a:ext>
          </a:extLst>
        </xdr:cNvPr>
        <xdr:cNvSpPr/>
      </xdr:nvSpPr>
      <xdr:spPr>
        <a:xfrm>
          <a:off x="16754475" y="1371600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147828</xdr:rowOff>
    </xdr:from>
    <xdr:to>
      <xdr:col>102</xdr:col>
      <xdr:colOff>114300</xdr:colOff>
      <xdr:row>84</xdr:row>
      <xdr:rowOff>152400</xdr:rowOff>
    </xdr:to>
    <xdr:cxnSp macro="">
      <xdr:nvCxnSpPr>
        <xdr:cNvPr id="726" name="直線コネクタ 725">
          <a:extLst>
            <a:ext uri="{FF2B5EF4-FFF2-40B4-BE49-F238E27FC236}">
              <a16:creationId xmlns:a16="http://schemas.microsoft.com/office/drawing/2014/main" id="{A775EA79-BECC-4EA7-95FA-6AE0ACBDAA58}"/>
            </a:ext>
          </a:extLst>
        </xdr:cNvPr>
        <xdr:cNvCxnSpPr/>
      </xdr:nvCxnSpPr>
      <xdr:spPr>
        <a:xfrm flipV="1">
          <a:off x="16802100" y="13755878"/>
          <a:ext cx="800100"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55135</xdr:rowOff>
    </xdr:from>
    <xdr:ext cx="469744" cy="259045"/>
    <xdr:sp macro="" textlink="">
      <xdr:nvSpPr>
        <xdr:cNvPr id="727" name="n_1aveValue【児童館】&#10;一人当たり面積">
          <a:extLst>
            <a:ext uri="{FF2B5EF4-FFF2-40B4-BE49-F238E27FC236}">
              <a16:creationId xmlns:a16="http://schemas.microsoft.com/office/drawing/2014/main" id="{0CA1F6F6-D2E3-4CD3-BAA6-3CA55BAE276A}"/>
            </a:ext>
          </a:extLst>
        </xdr:cNvPr>
        <xdr:cNvSpPr txBox="1"/>
      </xdr:nvSpPr>
      <xdr:spPr>
        <a:xfrm>
          <a:off x="18983402" y="13342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73423</xdr:rowOff>
    </xdr:from>
    <xdr:ext cx="469744" cy="259045"/>
    <xdr:sp macro="" textlink="">
      <xdr:nvSpPr>
        <xdr:cNvPr id="728" name="n_2aveValue【児童館】&#10;一人当たり面積">
          <a:extLst>
            <a:ext uri="{FF2B5EF4-FFF2-40B4-BE49-F238E27FC236}">
              <a16:creationId xmlns:a16="http://schemas.microsoft.com/office/drawing/2014/main" id="{879BCAEF-CA97-4A4E-A6E6-3702812377B2}"/>
            </a:ext>
          </a:extLst>
        </xdr:cNvPr>
        <xdr:cNvSpPr txBox="1"/>
      </xdr:nvSpPr>
      <xdr:spPr>
        <a:xfrm>
          <a:off x="18183302" y="13360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73423</xdr:rowOff>
    </xdr:from>
    <xdr:ext cx="469744" cy="259045"/>
    <xdr:sp macro="" textlink="">
      <xdr:nvSpPr>
        <xdr:cNvPr id="729" name="n_3aveValue【児童館】&#10;一人当たり面積">
          <a:extLst>
            <a:ext uri="{FF2B5EF4-FFF2-40B4-BE49-F238E27FC236}">
              <a16:creationId xmlns:a16="http://schemas.microsoft.com/office/drawing/2014/main" id="{D886042B-6738-4C47-B4CE-2EF978773290}"/>
            </a:ext>
          </a:extLst>
        </xdr:cNvPr>
        <xdr:cNvSpPr txBox="1"/>
      </xdr:nvSpPr>
      <xdr:spPr>
        <a:xfrm>
          <a:off x="17383202" y="13360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64279</xdr:rowOff>
    </xdr:from>
    <xdr:ext cx="469744" cy="259045"/>
    <xdr:sp macro="" textlink="">
      <xdr:nvSpPr>
        <xdr:cNvPr id="730" name="n_4aveValue【児童館】&#10;一人当たり面積">
          <a:extLst>
            <a:ext uri="{FF2B5EF4-FFF2-40B4-BE49-F238E27FC236}">
              <a16:creationId xmlns:a16="http://schemas.microsoft.com/office/drawing/2014/main" id="{882EB363-D81A-4173-BCF6-D30A510B9687}"/>
            </a:ext>
          </a:extLst>
        </xdr:cNvPr>
        <xdr:cNvSpPr txBox="1"/>
      </xdr:nvSpPr>
      <xdr:spPr>
        <a:xfrm>
          <a:off x="16592627" y="13354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4590</xdr:rowOff>
    </xdr:from>
    <xdr:ext cx="469744" cy="259045"/>
    <xdr:sp macro="" textlink="">
      <xdr:nvSpPr>
        <xdr:cNvPr id="731" name="n_1mainValue【児童館】&#10;一人当たり面積">
          <a:extLst>
            <a:ext uri="{FF2B5EF4-FFF2-40B4-BE49-F238E27FC236}">
              <a16:creationId xmlns:a16="http://schemas.microsoft.com/office/drawing/2014/main" id="{02C94EC7-194D-44C4-A2E0-15E644409A55}"/>
            </a:ext>
          </a:extLst>
        </xdr:cNvPr>
        <xdr:cNvSpPr txBox="1"/>
      </xdr:nvSpPr>
      <xdr:spPr>
        <a:xfrm>
          <a:off x="18983402" y="13780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13733</xdr:rowOff>
    </xdr:from>
    <xdr:ext cx="469744" cy="259045"/>
    <xdr:sp macro="" textlink="">
      <xdr:nvSpPr>
        <xdr:cNvPr id="732" name="n_2mainValue【児童館】&#10;一人当たり面積">
          <a:extLst>
            <a:ext uri="{FF2B5EF4-FFF2-40B4-BE49-F238E27FC236}">
              <a16:creationId xmlns:a16="http://schemas.microsoft.com/office/drawing/2014/main" id="{2331EC7B-CE03-4A15-B32B-B22FD1E9687C}"/>
            </a:ext>
          </a:extLst>
        </xdr:cNvPr>
        <xdr:cNvSpPr txBox="1"/>
      </xdr:nvSpPr>
      <xdr:spPr>
        <a:xfrm>
          <a:off x="18183302" y="13783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18305</xdr:rowOff>
    </xdr:from>
    <xdr:ext cx="469744" cy="259045"/>
    <xdr:sp macro="" textlink="">
      <xdr:nvSpPr>
        <xdr:cNvPr id="733" name="n_3mainValue【児童館】&#10;一人当たり面積">
          <a:extLst>
            <a:ext uri="{FF2B5EF4-FFF2-40B4-BE49-F238E27FC236}">
              <a16:creationId xmlns:a16="http://schemas.microsoft.com/office/drawing/2014/main" id="{E3B1FD3B-25A1-4735-B61D-E1B038156718}"/>
            </a:ext>
          </a:extLst>
        </xdr:cNvPr>
        <xdr:cNvSpPr txBox="1"/>
      </xdr:nvSpPr>
      <xdr:spPr>
        <a:xfrm>
          <a:off x="17383202" y="13791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22877</xdr:rowOff>
    </xdr:from>
    <xdr:ext cx="469744" cy="259045"/>
    <xdr:sp macro="" textlink="">
      <xdr:nvSpPr>
        <xdr:cNvPr id="734" name="n_4mainValue【児童館】&#10;一人当たり面積">
          <a:extLst>
            <a:ext uri="{FF2B5EF4-FFF2-40B4-BE49-F238E27FC236}">
              <a16:creationId xmlns:a16="http://schemas.microsoft.com/office/drawing/2014/main" id="{83E7DF51-DCD1-4244-AE93-02FB826855E0}"/>
            </a:ext>
          </a:extLst>
        </xdr:cNvPr>
        <xdr:cNvSpPr txBox="1"/>
      </xdr:nvSpPr>
      <xdr:spPr>
        <a:xfrm>
          <a:off x="16592627" y="13799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5" name="正方形/長方形 734">
          <a:extLst>
            <a:ext uri="{FF2B5EF4-FFF2-40B4-BE49-F238E27FC236}">
              <a16:creationId xmlns:a16="http://schemas.microsoft.com/office/drawing/2014/main" id="{CD6C3D7F-36DB-43DC-90B4-419BE13854DA}"/>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6" name="正方形/長方形 735">
          <a:extLst>
            <a:ext uri="{FF2B5EF4-FFF2-40B4-BE49-F238E27FC236}">
              <a16:creationId xmlns:a16="http://schemas.microsoft.com/office/drawing/2014/main" id="{09FA5041-EAEF-4313-A158-4954144E6893}"/>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7" name="正方形/長方形 736">
          <a:extLst>
            <a:ext uri="{FF2B5EF4-FFF2-40B4-BE49-F238E27FC236}">
              <a16:creationId xmlns:a16="http://schemas.microsoft.com/office/drawing/2014/main" id="{81B77CEF-120C-4063-9B32-BECB39A5A739}"/>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8" name="正方形/長方形 737">
          <a:extLst>
            <a:ext uri="{FF2B5EF4-FFF2-40B4-BE49-F238E27FC236}">
              <a16:creationId xmlns:a16="http://schemas.microsoft.com/office/drawing/2014/main" id="{E46DBA3D-271A-41B5-8200-0C7140821F0C}"/>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9" name="正方形/長方形 738">
          <a:extLst>
            <a:ext uri="{FF2B5EF4-FFF2-40B4-BE49-F238E27FC236}">
              <a16:creationId xmlns:a16="http://schemas.microsoft.com/office/drawing/2014/main" id="{79DF38FC-91F1-4912-A009-BB5C27ACC579}"/>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0" name="正方形/長方形 739">
          <a:extLst>
            <a:ext uri="{FF2B5EF4-FFF2-40B4-BE49-F238E27FC236}">
              <a16:creationId xmlns:a16="http://schemas.microsoft.com/office/drawing/2014/main" id="{B6D7C11A-4F3B-4C52-AA37-10A2A820F3A4}"/>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1" name="正方形/長方形 740">
          <a:extLst>
            <a:ext uri="{FF2B5EF4-FFF2-40B4-BE49-F238E27FC236}">
              <a16:creationId xmlns:a16="http://schemas.microsoft.com/office/drawing/2014/main" id="{BF5ABDE7-CB6A-4BB3-9C9E-113FBF8367B2}"/>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2" name="正方形/長方形 741">
          <a:extLst>
            <a:ext uri="{FF2B5EF4-FFF2-40B4-BE49-F238E27FC236}">
              <a16:creationId xmlns:a16="http://schemas.microsoft.com/office/drawing/2014/main" id="{C3BD74D5-4293-4DD9-8664-D7E072F5FD76}"/>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3" name="テキスト ボックス 742">
          <a:extLst>
            <a:ext uri="{FF2B5EF4-FFF2-40B4-BE49-F238E27FC236}">
              <a16:creationId xmlns:a16="http://schemas.microsoft.com/office/drawing/2014/main" id="{71576389-ECED-4969-8E4F-9C7404FC3322}"/>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4" name="直線コネクタ 743">
          <a:extLst>
            <a:ext uri="{FF2B5EF4-FFF2-40B4-BE49-F238E27FC236}">
              <a16:creationId xmlns:a16="http://schemas.microsoft.com/office/drawing/2014/main" id="{F9CCC3C6-CCFC-4C05-875E-97434DFC4119}"/>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5" name="テキスト ボックス 744">
          <a:extLst>
            <a:ext uri="{FF2B5EF4-FFF2-40B4-BE49-F238E27FC236}">
              <a16:creationId xmlns:a16="http://schemas.microsoft.com/office/drawing/2014/main" id="{2943DB9B-3613-4CA2-83D6-832233554037}"/>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6" name="直線コネクタ 745">
          <a:extLst>
            <a:ext uri="{FF2B5EF4-FFF2-40B4-BE49-F238E27FC236}">
              <a16:creationId xmlns:a16="http://schemas.microsoft.com/office/drawing/2014/main" id="{45FA48F4-52DC-4AA0-B4A5-0C1095C67892}"/>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7" name="テキスト ボックス 746">
          <a:extLst>
            <a:ext uri="{FF2B5EF4-FFF2-40B4-BE49-F238E27FC236}">
              <a16:creationId xmlns:a16="http://schemas.microsoft.com/office/drawing/2014/main" id="{713D7C48-1EBF-4FFC-9BAD-402CC585E397}"/>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8" name="直線コネクタ 747">
          <a:extLst>
            <a:ext uri="{FF2B5EF4-FFF2-40B4-BE49-F238E27FC236}">
              <a16:creationId xmlns:a16="http://schemas.microsoft.com/office/drawing/2014/main" id="{B5C4B0D2-C874-4258-9692-0BB7C7440468}"/>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9" name="テキスト ボックス 748">
          <a:extLst>
            <a:ext uri="{FF2B5EF4-FFF2-40B4-BE49-F238E27FC236}">
              <a16:creationId xmlns:a16="http://schemas.microsoft.com/office/drawing/2014/main" id="{C3DC8986-E253-4FA1-B002-A8093EAF5E2C}"/>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0" name="直線コネクタ 749">
          <a:extLst>
            <a:ext uri="{FF2B5EF4-FFF2-40B4-BE49-F238E27FC236}">
              <a16:creationId xmlns:a16="http://schemas.microsoft.com/office/drawing/2014/main" id="{4C738500-9AC6-4F59-8057-F74E41B3A33A}"/>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1" name="テキスト ボックス 750">
          <a:extLst>
            <a:ext uri="{FF2B5EF4-FFF2-40B4-BE49-F238E27FC236}">
              <a16:creationId xmlns:a16="http://schemas.microsoft.com/office/drawing/2014/main" id="{E082B969-5FDD-486C-B39B-5F22E532118A}"/>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2" name="直線コネクタ 751">
          <a:extLst>
            <a:ext uri="{FF2B5EF4-FFF2-40B4-BE49-F238E27FC236}">
              <a16:creationId xmlns:a16="http://schemas.microsoft.com/office/drawing/2014/main" id="{FF6F7D41-ACB7-4F7F-A3CF-2AACD3E67C6D}"/>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3" name="テキスト ボックス 752">
          <a:extLst>
            <a:ext uri="{FF2B5EF4-FFF2-40B4-BE49-F238E27FC236}">
              <a16:creationId xmlns:a16="http://schemas.microsoft.com/office/drawing/2014/main" id="{CDAED7E7-8EE5-4041-9A45-579474228588}"/>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4" name="直線コネクタ 753">
          <a:extLst>
            <a:ext uri="{FF2B5EF4-FFF2-40B4-BE49-F238E27FC236}">
              <a16:creationId xmlns:a16="http://schemas.microsoft.com/office/drawing/2014/main" id="{09A18787-7EB2-43BB-B4FD-15D03830B341}"/>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5" name="テキスト ボックス 754">
          <a:extLst>
            <a:ext uri="{FF2B5EF4-FFF2-40B4-BE49-F238E27FC236}">
              <a16:creationId xmlns:a16="http://schemas.microsoft.com/office/drawing/2014/main" id="{B3049CC5-0282-4357-8399-4F5F8B96774D}"/>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6" name="直線コネクタ 755">
          <a:extLst>
            <a:ext uri="{FF2B5EF4-FFF2-40B4-BE49-F238E27FC236}">
              <a16:creationId xmlns:a16="http://schemas.microsoft.com/office/drawing/2014/main" id="{D935E2B0-14CE-422F-AC44-A1DDDBA1EE44}"/>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7" name="テキスト ボックス 756">
          <a:extLst>
            <a:ext uri="{FF2B5EF4-FFF2-40B4-BE49-F238E27FC236}">
              <a16:creationId xmlns:a16="http://schemas.microsoft.com/office/drawing/2014/main" id="{7443427C-81F5-4F2D-8568-296BD2EFFC23}"/>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8" name="直線コネクタ 757">
          <a:extLst>
            <a:ext uri="{FF2B5EF4-FFF2-40B4-BE49-F238E27FC236}">
              <a16:creationId xmlns:a16="http://schemas.microsoft.com/office/drawing/2014/main" id="{69593261-BF5A-4B19-A923-9F211E7ACB4A}"/>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9" name="【公民館】&#10;有形固定資産減価償却率グラフ枠">
          <a:extLst>
            <a:ext uri="{FF2B5EF4-FFF2-40B4-BE49-F238E27FC236}">
              <a16:creationId xmlns:a16="http://schemas.microsoft.com/office/drawing/2014/main" id="{8FEDFA82-1A30-4576-8915-EDDB2B832C2D}"/>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27214</xdr:rowOff>
    </xdr:from>
    <xdr:to>
      <xdr:col>85</xdr:col>
      <xdr:colOff>126364</xdr:colOff>
      <xdr:row>109</xdr:row>
      <xdr:rowOff>35379</xdr:rowOff>
    </xdr:to>
    <xdr:cxnSp macro="">
      <xdr:nvCxnSpPr>
        <xdr:cNvPr id="760" name="直線コネクタ 759">
          <a:extLst>
            <a:ext uri="{FF2B5EF4-FFF2-40B4-BE49-F238E27FC236}">
              <a16:creationId xmlns:a16="http://schemas.microsoft.com/office/drawing/2014/main" id="{148D5FB6-1523-4862-9977-34FFA10B009C}"/>
            </a:ext>
          </a:extLst>
        </xdr:cNvPr>
        <xdr:cNvCxnSpPr/>
      </xdr:nvCxnSpPr>
      <xdr:spPr>
        <a:xfrm flipV="1">
          <a:off x="14696439" y="16318139"/>
          <a:ext cx="0" cy="1548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1" name="【公民館】&#10;有形固定資産減価償却率最小値テキスト">
          <a:extLst>
            <a:ext uri="{FF2B5EF4-FFF2-40B4-BE49-F238E27FC236}">
              <a16:creationId xmlns:a16="http://schemas.microsoft.com/office/drawing/2014/main" id="{0E180BD6-A1DF-4E1E-9E7D-6ADE95F6F62C}"/>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2" name="直線コネクタ 761">
          <a:extLst>
            <a:ext uri="{FF2B5EF4-FFF2-40B4-BE49-F238E27FC236}">
              <a16:creationId xmlns:a16="http://schemas.microsoft.com/office/drawing/2014/main" id="{F72D8070-78B9-49D1-9529-C55F4C4A543A}"/>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145341</xdr:rowOff>
    </xdr:from>
    <xdr:ext cx="340478" cy="259045"/>
    <xdr:sp macro="" textlink="">
      <xdr:nvSpPr>
        <xdr:cNvPr id="763" name="【公民館】&#10;有形固定資産減価償却率最大値テキスト">
          <a:extLst>
            <a:ext uri="{FF2B5EF4-FFF2-40B4-BE49-F238E27FC236}">
              <a16:creationId xmlns:a16="http://schemas.microsoft.com/office/drawing/2014/main" id="{2B164ADF-A364-4AE3-8C94-36C9E5D23052}"/>
            </a:ext>
          </a:extLst>
        </xdr:cNvPr>
        <xdr:cNvSpPr txBox="1"/>
      </xdr:nvSpPr>
      <xdr:spPr>
        <a:xfrm>
          <a:off x="14735175" y="1608701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27214</xdr:rowOff>
    </xdr:from>
    <xdr:to>
      <xdr:col>86</xdr:col>
      <xdr:colOff>25400</xdr:colOff>
      <xdr:row>100</xdr:row>
      <xdr:rowOff>27214</xdr:rowOff>
    </xdr:to>
    <xdr:cxnSp macro="">
      <xdr:nvCxnSpPr>
        <xdr:cNvPr id="764" name="直線コネクタ 763">
          <a:extLst>
            <a:ext uri="{FF2B5EF4-FFF2-40B4-BE49-F238E27FC236}">
              <a16:creationId xmlns:a16="http://schemas.microsoft.com/office/drawing/2014/main" id="{783D2002-A430-439C-93D5-52F75E47AA69}"/>
            </a:ext>
          </a:extLst>
        </xdr:cNvPr>
        <xdr:cNvCxnSpPr/>
      </xdr:nvCxnSpPr>
      <xdr:spPr>
        <a:xfrm>
          <a:off x="14611350" y="163181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106</xdr:row>
      <xdr:rowOff>51179</xdr:rowOff>
    </xdr:from>
    <xdr:ext cx="405111" cy="259045"/>
    <xdr:sp macro="" textlink="">
      <xdr:nvSpPr>
        <xdr:cNvPr id="765" name="【公民館】&#10;有形固定資産減価償却率平均値テキスト">
          <a:extLst>
            <a:ext uri="{FF2B5EF4-FFF2-40B4-BE49-F238E27FC236}">
              <a16:creationId xmlns:a16="http://schemas.microsoft.com/office/drawing/2014/main" id="{9FD34CEB-188E-4186-BE9B-1BFD1DF2451E}"/>
            </a:ext>
          </a:extLst>
        </xdr:cNvPr>
        <xdr:cNvSpPr txBox="1"/>
      </xdr:nvSpPr>
      <xdr:spPr>
        <a:xfrm>
          <a:off x="14735175" y="173644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72752</xdr:rowOff>
    </xdr:from>
    <xdr:to>
      <xdr:col>85</xdr:col>
      <xdr:colOff>177800</xdr:colOff>
      <xdr:row>107</xdr:row>
      <xdr:rowOff>2902</xdr:rowOff>
    </xdr:to>
    <xdr:sp macro="" textlink="">
      <xdr:nvSpPr>
        <xdr:cNvPr id="766" name="フローチャート: 判断 765">
          <a:extLst>
            <a:ext uri="{FF2B5EF4-FFF2-40B4-BE49-F238E27FC236}">
              <a16:creationId xmlns:a16="http://schemas.microsoft.com/office/drawing/2014/main" id="{14D41564-E33F-430C-9B95-FC66E5C84A42}"/>
            </a:ext>
          </a:extLst>
        </xdr:cNvPr>
        <xdr:cNvSpPr/>
      </xdr:nvSpPr>
      <xdr:spPr>
        <a:xfrm>
          <a:off x="14649450" y="1738602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54792</xdr:rowOff>
    </xdr:from>
    <xdr:to>
      <xdr:col>81</xdr:col>
      <xdr:colOff>101600</xdr:colOff>
      <xdr:row>106</xdr:row>
      <xdr:rowOff>156392</xdr:rowOff>
    </xdr:to>
    <xdr:sp macro="" textlink="">
      <xdr:nvSpPr>
        <xdr:cNvPr id="767" name="フローチャート: 判断 766">
          <a:extLst>
            <a:ext uri="{FF2B5EF4-FFF2-40B4-BE49-F238E27FC236}">
              <a16:creationId xmlns:a16="http://schemas.microsoft.com/office/drawing/2014/main" id="{AD8FCBD2-F635-44AF-99E4-2C31C1849D31}"/>
            </a:ext>
          </a:extLst>
        </xdr:cNvPr>
        <xdr:cNvSpPr/>
      </xdr:nvSpPr>
      <xdr:spPr>
        <a:xfrm>
          <a:off x="13887450" y="1737124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28666</xdr:rowOff>
    </xdr:from>
    <xdr:to>
      <xdr:col>76</xdr:col>
      <xdr:colOff>165100</xdr:colOff>
      <xdr:row>106</xdr:row>
      <xdr:rowOff>130266</xdr:rowOff>
    </xdr:to>
    <xdr:sp macro="" textlink="">
      <xdr:nvSpPr>
        <xdr:cNvPr id="768" name="フローチャート: 判断 767">
          <a:extLst>
            <a:ext uri="{FF2B5EF4-FFF2-40B4-BE49-F238E27FC236}">
              <a16:creationId xmlns:a16="http://schemas.microsoft.com/office/drawing/2014/main" id="{F86E825A-59BF-4780-91F3-47AC3B5F2366}"/>
            </a:ext>
          </a:extLst>
        </xdr:cNvPr>
        <xdr:cNvSpPr/>
      </xdr:nvSpPr>
      <xdr:spPr>
        <a:xfrm>
          <a:off x="13096875" y="1734194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142966</xdr:rowOff>
    </xdr:from>
    <xdr:to>
      <xdr:col>72</xdr:col>
      <xdr:colOff>38100</xdr:colOff>
      <xdr:row>106</xdr:row>
      <xdr:rowOff>73116</xdr:rowOff>
    </xdr:to>
    <xdr:sp macro="" textlink="">
      <xdr:nvSpPr>
        <xdr:cNvPr id="769" name="フローチャート: 判断 768">
          <a:extLst>
            <a:ext uri="{FF2B5EF4-FFF2-40B4-BE49-F238E27FC236}">
              <a16:creationId xmlns:a16="http://schemas.microsoft.com/office/drawing/2014/main" id="{92B34919-65B2-4DC1-BB98-CEF3DCD4B29E}"/>
            </a:ext>
          </a:extLst>
        </xdr:cNvPr>
        <xdr:cNvSpPr/>
      </xdr:nvSpPr>
      <xdr:spPr>
        <a:xfrm>
          <a:off x="12296775" y="1728479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770" name="フローチャート: 判断 769">
          <a:extLst>
            <a:ext uri="{FF2B5EF4-FFF2-40B4-BE49-F238E27FC236}">
              <a16:creationId xmlns:a16="http://schemas.microsoft.com/office/drawing/2014/main" id="{D1817EAB-292D-48BE-84A8-C14DCF13AFEE}"/>
            </a:ext>
          </a:extLst>
        </xdr:cNvPr>
        <xdr:cNvSpPr/>
      </xdr:nvSpPr>
      <xdr:spPr>
        <a:xfrm>
          <a:off x="11487150" y="1726020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6DF26DCD-B97D-4AF8-8C33-972CA329FF1C}"/>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BCBA3CD6-FED1-437F-8A37-4C6711B43284}"/>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140B0CE1-58D5-4E3E-BA8A-955AD281AF53}"/>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57F54E55-EE37-4E90-A021-4478F8334E0A}"/>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63ED19CA-BD3B-466D-8AC8-2F9E280AE28D}"/>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157662</xdr:rowOff>
    </xdr:from>
    <xdr:to>
      <xdr:col>85</xdr:col>
      <xdr:colOff>177800</xdr:colOff>
      <xdr:row>105</xdr:row>
      <xdr:rowOff>87812</xdr:rowOff>
    </xdr:to>
    <xdr:sp macro="" textlink="">
      <xdr:nvSpPr>
        <xdr:cNvPr id="776" name="楕円 775">
          <a:extLst>
            <a:ext uri="{FF2B5EF4-FFF2-40B4-BE49-F238E27FC236}">
              <a16:creationId xmlns:a16="http://schemas.microsoft.com/office/drawing/2014/main" id="{9C5DA501-70F4-48C5-91E9-3B74948F5CF2}"/>
            </a:ext>
          </a:extLst>
        </xdr:cNvPr>
        <xdr:cNvSpPr/>
      </xdr:nvSpPr>
      <xdr:spPr>
        <a:xfrm>
          <a:off x="14649450" y="1713438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9089</xdr:rowOff>
    </xdr:from>
    <xdr:ext cx="405111" cy="259045"/>
    <xdr:sp macro="" textlink="">
      <xdr:nvSpPr>
        <xdr:cNvPr id="777" name="【公民館】&#10;有形固定資産減価償却率該当値テキスト">
          <a:extLst>
            <a:ext uri="{FF2B5EF4-FFF2-40B4-BE49-F238E27FC236}">
              <a16:creationId xmlns:a16="http://schemas.microsoft.com/office/drawing/2014/main" id="{36AD73C1-A0C1-4099-B52A-C2DDEFC7C57E}"/>
            </a:ext>
          </a:extLst>
        </xdr:cNvPr>
        <xdr:cNvSpPr txBox="1"/>
      </xdr:nvSpPr>
      <xdr:spPr>
        <a:xfrm>
          <a:off x="14735175" y="16985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152763</xdr:rowOff>
    </xdr:from>
    <xdr:to>
      <xdr:col>81</xdr:col>
      <xdr:colOff>101600</xdr:colOff>
      <xdr:row>106</xdr:row>
      <xdr:rowOff>82913</xdr:rowOff>
    </xdr:to>
    <xdr:sp macro="" textlink="">
      <xdr:nvSpPr>
        <xdr:cNvPr id="778" name="楕円 777">
          <a:extLst>
            <a:ext uri="{FF2B5EF4-FFF2-40B4-BE49-F238E27FC236}">
              <a16:creationId xmlns:a16="http://schemas.microsoft.com/office/drawing/2014/main" id="{23218AF8-7392-42E6-9DC4-AA8E968DE126}"/>
            </a:ext>
          </a:extLst>
        </xdr:cNvPr>
        <xdr:cNvSpPr/>
      </xdr:nvSpPr>
      <xdr:spPr>
        <a:xfrm>
          <a:off x="13887450" y="1729776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37012</xdr:rowOff>
    </xdr:from>
    <xdr:to>
      <xdr:col>85</xdr:col>
      <xdr:colOff>127000</xdr:colOff>
      <xdr:row>106</xdr:row>
      <xdr:rowOff>32113</xdr:rowOff>
    </xdr:to>
    <xdr:cxnSp macro="">
      <xdr:nvCxnSpPr>
        <xdr:cNvPr id="779" name="直線コネクタ 778">
          <a:extLst>
            <a:ext uri="{FF2B5EF4-FFF2-40B4-BE49-F238E27FC236}">
              <a16:creationId xmlns:a16="http://schemas.microsoft.com/office/drawing/2014/main" id="{534F7B5D-A1E9-4569-8D54-73E439128EC6}"/>
            </a:ext>
          </a:extLst>
        </xdr:cNvPr>
        <xdr:cNvCxnSpPr/>
      </xdr:nvCxnSpPr>
      <xdr:spPr>
        <a:xfrm flipV="1">
          <a:off x="13935075" y="17182012"/>
          <a:ext cx="762000" cy="163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115207</xdr:rowOff>
    </xdr:from>
    <xdr:to>
      <xdr:col>76</xdr:col>
      <xdr:colOff>165100</xdr:colOff>
      <xdr:row>106</xdr:row>
      <xdr:rowOff>45357</xdr:rowOff>
    </xdr:to>
    <xdr:sp macro="" textlink="">
      <xdr:nvSpPr>
        <xdr:cNvPr id="780" name="楕円 779">
          <a:extLst>
            <a:ext uri="{FF2B5EF4-FFF2-40B4-BE49-F238E27FC236}">
              <a16:creationId xmlns:a16="http://schemas.microsoft.com/office/drawing/2014/main" id="{773A6B64-3871-46D7-8708-E88E238D28BE}"/>
            </a:ext>
          </a:extLst>
        </xdr:cNvPr>
        <xdr:cNvSpPr/>
      </xdr:nvSpPr>
      <xdr:spPr>
        <a:xfrm>
          <a:off x="13096875" y="1726020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166007</xdr:rowOff>
    </xdr:from>
    <xdr:to>
      <xdr:col>81</xdr:col>
      <xdr:colOff>50800</xdr:colOff>
      <xdr:row>106</xdr:row>
      <xdr:rowOff>32113</xdr:rowOff>
    </xdr:to>
    <xdr:cxnSp macro="">
      <xdr:nvCxnSpPr>
        <xdr:cNvPr id="781" name="直線コネクタ 780">
          <a:extLst>
            <a:ext uri="{FF2B5EF4-FFF2-40B4-BE49-F238E27FC236}">
              <a16:creationId xmlns:a16="http://schemas.microsoft.com/office/drawing/2014/main" id="{6C9E276F-362E-4761-886F-158C02FC1DAD}"/>
            </a:ext>
          </a:extLst>
        </xdr:cNvPr>
        <xdr:cNvCxnSpPr/>
      </xdr:nvCxnSpPr>
      <xdr:spPr>
        <a:xfrm>
          <a:off x="13144500" y="17307832"/>
          <a:ext cx="790575"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77651</xdr:rowOff>
    </xdr:from>
    <xdr:to>
      <xdr:col>72</xdr:col>
      <xdr:colOff>38100</xdr:colOff>
      <xdr:row>106</xdr:row>
      <xdr:rowOff>7801</xdr:rowOff>
    </xdr:to>
    <xdr:sp macro="" textlink="">
      <xdr:nvSpPr>
        <xdr:cNvPr id="782" name="楕円 781">
          <a:extLst>
            <a:ext uri="{FF2B5EF4-FFF2-40B4-BE49-F238E27FC236}">
              <a16:creationId xmlns:a16="http://schemas.microsoft.com/office/drawing/2014/main" id="{9407AF36-4715-44B1-838E-2552726D58B3}"/>
            </a:ext>
          </a:extLst>
        </xdr:cNvPr>
        <xdr:cNvSpPr/>
      </xdr:nvSpPr>
      <xdr:spPr>
        <a:xfrm>
          <a:off x="12296775" y="1722265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128451</xdr:rowOff>
    </xdr:from>
    <xdr:to>
      <xdr:col>76</xdr:col>
      <xdr:colOff>114300</xdr:colOff>
      <xdr:row>105</xdr:row>
      <xdr:rowOff>166007</xdr:rowOff>
    </xdr:to>
    <xdr:cxnSp macro="">
      <xdr:nvCxnSpPr>
        <xdr:cNvPr id="783" name="直線コネクタ 782">
          <a:extLst>
            <a:ext uri="{FF2B5EF4-FFF2-40B4-BE49-F238E27FC236}">
              <a16:creationId xmlns:a16="http://schemas.microsoft.com/office/drawing/2014/main" id="{FF4C440D-1DBD-4FDC-9252-79D423224B45}"/>
            </a:ext>
          </a:extLst>
        </xdr:cNvPr>
        <xdr:cNvCxnSpPr/>
      </xdr:nvCxnSpPr>
      <xdr:spPr>
        <a:xfrm>
          <a:off x="12344400" y="17270276"/>
          <a:ext cx="8001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40095</xdr:rowOff>
    </xdr:from>
    <xdr:to>
      <xdr:col>67</xdr:col>
      <xdr:colOff>101600</xdr:colOff>
      <xdr:row>105</xdr:row>
      <xdr:rowOff>141695</xdr:rowOff>
    </xdr:to>
    <xdr:sp macro="" textlink="">
      <xdr:nvSpPr>
        <xdr:cNvPr id="784" name="楕円 783">
          <a:extLst>
            <a:ext uri="{FF2B5EF4-FFF2-40B4-BE49-F238E27FC236}">
              <a16:creationId xmlns:a16="http://schemas.microsoft.com/office/drawing/2014/main" id="{9D6956DE-2398-4382-AE56-65EBC8816ADD}"/>
            </a:ext>
          </a:extLst>
        </xdr:cNvPr>
        <xdr:cNvSpPr/>
      </xdr:nvSpPr>
      <xdr:spPr>
        <a:xfrm>
          <a:off x="11487150" y="171850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90895</xdr:rowOff>
    </xdr:from>
    <xdr:to>
      <xdr:col>71</xdr:col>
      <xdr:colOff>177800</xdr:colOff>
      <xdr:row>105</xdr:row>
      <xdr:rowOff>128451</xdr:rowOff>
    </xdr:to>
    <xdr:cxnSp macro="">
      <xdr:nvCxnSpPr>
        <xdr:cNvPr id="785" name="直線コネクタ 784">
          <a:extLst>
            <a:ext uri="{FF2B5EF4-FFF2-40B4-BE49-F238E27FC236}">
              <a16:creationId xmlns:a16="http://schemas.microsoft.com/office/drawing/2014/main" id="{CBC93118-E710-4EEF-8A6F-C2D43D5C235E}"/>
            </a:ext>
          </a:extLst>
        </xdr:cNvPr>
        <xdr:cNvCxnSpPr/>
      </xdr:nvCxnSpPr>
      <xdr:spPr>
        <a:xfrm>
          <a:off x="11534775" y="17232720"/>
          <a:ext cx="809625"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147519</xdr:rowOff>
    </xdr:from>
    <xdr:ext cx="405111" cy="259045"/>
    <xdr:sp macro="" textlink="">
      <xdr:nvSpPr>
        <xdr:cNvPr id="786" name="n_1aveValue【公民館】&#10;有形固定資産減価償却率">
          <a:extLst>
            <a:ext uri="{FF2B5EF4-FFF2-40B4-BE49-F238E27FC236}">
              <a16:creationId xmlns:a16="http://schemas.microsoft.com/office/drawing/2014/main" id="{A3444A1F-47BE-454C-B535-282E69F62AB4}"/>
            </a:ext>
          </a:extLst>
        </xdr:cNvPr>
        <xdr:cNvSpPr txBox="1"/>
      </xdr:nvSpPr>
      <xdr:spPr>
        <a:xfrm>
          <a:off x="13745219" y="17460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121393</xdr:rowOff>
    </xdr:from>
    <xdr:ext cx="405111" cy="259045"/>
    <xdr:sp macro="" textlink="">
      <xdr:nvSpPr>
        <xdr:cNvPr id="787" name="n_2aveValue【公民館】&#10;有形固定資産減価償却率">
          <a:extLst>
            <a:ext uri="{FF2B5EF4-FFF2-40B4-BE49-F238E27FC236}">
              <a16:creationId xmlns:a16="http://schemas.microsoft.com/office/drawing/2014/main" id="{551E6603-F7DF-4D04-AA7C-7C2EF5155B1D}"/>
            </a:ext>
          </a:extLst>
        </xdr:cNvPr>
        <xdr:cNvSpPr txBox="1"/>
      </xdr:nvSpPr>
      <xdr:spPr>
        <a:xfrm>
          <a:off x="12964169" y="17441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64243</xdr:rowOff>
    </xdr:from>
    <xdr:ext cx="405111" cy="259045"/>
    <xdr:sp macro="" textlink="">
      <xdr:nvSpPr>
        <xdr:cNvPr id="788" name="n_3aveValue【公民館】&#10;有形固定資産減価償却率">
          <a:extLst>
            <a:ext uri="{FF2B5EF4-FFF2-40B4-BE49-F238E27FC236}">
              <a16:creationId xmlns:a16="http://schemas.microsoft.com/office/drawing/2014/main" id="{107AA8AB-6264-446A-9B4C-EB07FAF30F3C}"/>
            </a:ext>
          </a:extLst>
        </xdr:cNvPr>
        <xdr:cNvSpPr txBox="1"/>
      </xdr:nvSpPr>
      <xdr:spPr>
        <a:xfrm>
          <a:off x="12164069" y="17383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36484</xdr:rowOff>
    </xdr:from>
    <xdr:ext cx="405111" cy="259045"/>
    <xdr:sp macro="" textlink="">
      <xdr:nvSpPr>
        <xdr:cNvPr id="789" name="n_4aveValue【公民館】&#10;有形固定資産減価償却率">
          <a:extLst>
            <a:ext uri="{FF2B5EF4-FFF2-40B4-BE49-F238E27FC236}">
              <a16:creationId xmlns:a16="http://schemas.microsoft.com/office/drawing/2014/main" id="{2B419084-229E-4FE3-891F-9DAFBE0C52E1}"/>
            </a:ext>
          </a:extLst>
        </xdr:cNvPr>
        <xdr:cNvSpPr txBox="1"/>
      </xdr:nvSpPr>
      <xdr:spPr>
        <a:xfrm>
          <a:off x="11354444" y="17352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99440</xdr:rowOff>
    </xdr:from>
    <xdr:ext cx="405111" cy="259045"/>
    <xdr:sp macro="" textlink="">
      <xdr:nvSpPr>
        <xdr:cNvPr id="790" name="n_1mainValue【公民館】&#10;有形固定資産減価償却率">
          <a:extLst>
            <a:ext uri="{FF2B5EF4-FFF2-40B4-BE49-F238E27FC236}">
              <a16:creationId xmlns:a16="http://schemas.microsoft.com/office/drawing/2014/main" id="{3A8BF4EB-1CDF-42A5-B6E4-995362E03639}"/>
            </a:ext>
          </a:extLst>
        </xdr:cNvPr>
        <xdr:cNvSpPr txBox="1"/>
      </xdr:nvSpPr>
      <xdr:spPr>
        <a:xfrm>
          <a:off x="13745219" y="17076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61884</xdr:rowOff>
    </xdr:from>
    <xdr:ext cx="405111" cy="259045"/>
    <xdr:sp macro="" textlink="">
      <xdr:nvSpPr>
        <xdr:cNvPr id="791" name="n_2mainValue【公民館】&#10;有形固定資産減価償却率">
          <a:extLst>
            <a:ext uri="{FF2B5EF4-FFF2-40B4-BE49-F238E27FC236}">
              <a16:creationId xmlns:a16="http://schemas.microsoft.com/office/drawing/2014/main" id="{E6C4FDF3-9E45-4CC6-BCA7-005AA4FC7765}"/>
            </a:ext>
          </a:extLst>
        </xdr:cNvPr>
        <xdr:cNvSpPr txBox="1"/>
      </xdr:nvSpPr>
      <xdr:spPr>
        <a:xfrm>
          <a:off x="12964169" y="17038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24328</xdr:rowOff>
    </xdr:from>
    <xdr:ext cx="405111" cy="259045"/>
    <xdr:sp macro="" textlink="">
      <xdr:nvSpPr>
        <xdr:cNvPr id="792" name="n_3mainValue【公民館】&#10;有形固定資産減価償却率">
          <a:extLst>
            <a:ext uri="{FF2B5EF4-FFF2-40B4-BE49-F238E27FC236}">
              <a16:creationId xmlns:a16="http://schemas.microsoft.com/office/drawing/2014/main" id="{8D6BE8DB-B1D6-4B14-ADD8-F773F3F70A10}"/>
            </a:ext>
          </a:extLst>
        </xdr:cNvPr>
        <xdr:cNvSpPr txBox="1"/>
      </xdr:nvSpPr>
      <xdr:spPr>
        <a:xfrm>
          <a:off x="12164069" y="17001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158222</xdr:rowOff>
    </xdr:from>
    <xdr:ext cx="405111" cy="259045"/>
    <xdr:sp macro="" textlink="">
      <xdr:nvSpPr>
        <xdr:cNvPr id="793" name="n_4mainValue【公民館】&#10;有形固定資産減価償却率">
          <a:extLst>
            <a:ext uri="{FF2B5EF4-FFF2-40B4-BE49-F238E27FC236}">
              <a16:creationId xmlns:a16="http://schemas.microsoft.com/office/drawing/2014/main" id="{1F4A5D07-2FB1-413A-9579-A6AC8D3E4CE3}"/>
            </a:ext>
          </a:extLst>
        </xdr:cNvPr>
        <xdr:cNvSpPr txBox="1"/>
      </xdr:nvSpPr>
      <xdr:spPr>
        <a:xfrm>
          <a:off x="11354444" y="16963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a:extLst>
            <a:ext uri="{FF2B5EF4-FFF2-40B4-BE49-F238E27FC236}">
              <a16:creationId xmlns:a16="http://schemas.microsoft.com/office/drawing/2014/main" id="{A7E13528-8924-44F3-B43C-BA070AB254C5}"/>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a:extLst>
            <a:ext uri="{FF2B5EF4-FFF2-40B4-BE49-F238E27FC236}">
              <a16:creationId xmlns:a16="http://schemas.microsoft.com/office/drawing/2014/main" id="{FDD1B2D0-A5DA-4650-AE4E-5789FE0D75A7}"/>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a:extLst>
            <a:ext uri="{FF2B5EF4-FFF2-40B4-BE49-F238E27FC236}">
              <a16:creationId xmlns:a16="http://schemas.microsoft.com/office/drawing/2014/main" id="{4C190EDD-3B8D-42DD-89A5-2E3CD7385058}"/>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a:extLst>
            <a:ext uri="{FF2B5EF4-FFF2-40B4-BE49-F238E27FC236}">
              <a16:creationId xmlns:a16="http://schemas.microsoft.com/office/drawing/2014/main" id="{04A9071E-9D9F-4E25-93AA-A6AC89E6F939}"/>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a:extLst>
            <a:ext uri="{FF2B5EF4-FFF2-40B4-BE49-F238E27FC236}">
              <a16:creationId xmlns:a16="http://schemas.microsoft.com/office/drawing/2014/main" id="{472A8F44-9BEA-4839-B47A-FF968E832DEC}"/>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a:extLst>
            <a:ext uri="{FF2B5EF4-FFF2-40B4-BE49-F238E27FC236}">
              <a16:creationId xmlns:a16="http://schemas.microsoft.com/office/drawing/2014/main" id="{DEA49CBF-A384-4890-A053-9364DEFBE4E3}"/>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a:extLst>
            <a:ext uri="{FF2B5EF4-FFF2-40B4-BE49-F238E27FC236}">
              <a16:creationId xmlns:a16="http://schemas.microsoft.com/office/drawing/2014/main" id="{3277FC4D-1A2D-4CCB-9BC3-BFB3036F5B24}"/>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a:extLst>
            <a:ext uri="{FF2B5EF4-FFF2-40B4-BE49-F238E27FC236}">
              <a16:creationId xmlns:a16="http://schemas.microsoft.com/office/drawing/2014/main" id="{32A2E3E7-EF23-4C8A-B4B9-1B79FA758500}"/>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a:extLst>
            <a:ext uri="{FF2B5EF4-FFF2-40B4-BE49-F238E27FC236}">
              <a16:creationId xmlns:a16="http://schemas.microsoft.com/office/drawing/2014/main" id="{2F9568D7-B664-4048-A8A8-A881DEFBFF37}"/>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557E5680-3640-42CF-A48E-723BB2812AF9}"/>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804" name="直線コネクタ 803">
          <a:extLst>
            <a:ext uri="{FF2B5EF4-FFF2-40B4-BE49-F238E27FC236}">
              <a16:creationId xmlns:a16="http://schemas.microsoft.com/office/drawing/2014/main" id="{6DA0F353-48FA-447C-BDE0-8136E64BAE89}"/>
            </a:ext>
          </a:extLst>
        </xdr:cNvPr>
        <xdr:cNvCxnSpPr/>
      </xdr:nvCxnSpPr>
      <xdr:spPr>
        <a:xfrm>
          <a:off x="16459200" y="17621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805" name="テキスト ボックス 804">
          <a:extLst>
            <a:ext uri="{FF2B5EF4-FFF2-40B4-BE49-F238E27FC236}">
              <a16:creationId xmlns:a16="http://schemas.microsoft.com/office/drawing/2014/main" id="{46315F06-1705-448F-AD54-A3C1A6FEAAC8}"/>
            </a:ext>
          </a:extLst>
        </xdr:cNvPr>
        <xdr:cNvSpPr txBox="1"/>
      </xdr:nvSpPr>
      <xdr:spPr>
        <a:xfrm>
          <a:off x="16052346" y="17475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6" name="直線コネクタ 805">
          <a:extLst>
            <a:ext uri="{FF2B5EF4-FFF2-40B4-BE49-F238E27FC236}">
              <a16:creationId xmlns:a16="http://schemas.microsoft.com/office/drawing/2014/main" id="{4A7DB10C-2D91-4A0F-B27D-6D4E359041A6}"/>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7" name="テキスト ボックス 806">
          <a:extLst>
            <a:ext uri="{FF2B5EF4-FFF2-40B4-BE49-F238E27FC236}">
              <a16:creationId xmlns:a16="http://schemas.microsoft.com/office/drawing/2014/main" id="{6D961CA6-3E72-4989-8421-41F0BD69D497}"/>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808" name="直線コネクタ 807">
          <a:extLst>
            <a:ext uri="{FF2B5EF4-FFF2-40B4-BE49-F238E27FC236}">
              <a16:creationId xmlns:a16="http://schemas.microsoft.com/office/drawing/2014/main" id="{5775EE5D-DE78-4735-8CDD-FC865F7E5798}"/>
            </a:ext>
          </a:extLst>
        </xdr:cNvPr>
        <xdr:cNvCxnSpPr/>
      </xdr:nvCxnSpPr>
      <xdr:spPr>
        <a:xfrm>
          <a:off x="16459200" y="1647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809" name="テキスト ボックス 808">
          <a:extLst>
            <a:ext uri="{FF2B5EF4-FFF2-40B4-BE49-F238E27FC236}">
              <a16:creationId xmlns:a16="http://schemas.microsoft.com/office/drawing/2014/main" id="{51814747-C4F9-473D-B1F6-9E7427983C88}"/>
            </a:ext>
          </a:extLst>
        </xdr:cNvPr>
        <xdr:cNvSpPr txBox="1"/>
      </xdr:nvSpPr>
      <xdr:spPr>
        <a:xfrm>
          <a:off x="16052346" y="16332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0" name="直線コネクタ 809">
          <a:extLst>
            <a:ext uri="{FF2B5EF4-FFF2-40B4-BE49-F238E27FC236}">
              <a16:creationId xmlns:a16="http://schemas.microsoft.com/office/drawing/2014/main" id="{BF1BC96F-85A8-4198-8280-3753F67C923A}"/>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1" name="テキスト ボックス 810">
          <a:extLst>
            <a:ext uri="{FF2B5EF4-FFF2-40B4-BE49-F238E27FC236}">
              <a16:creationId xmlns:a16="http://schemas.microsoft.com/office/drawing/2014/main" id="{00E5FEF0-6359-4C03-AFA7-42A5ACE8CC2A}"/>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2" name="【公民館】&#10;一人当たり面積グラフ枠">
          <a:extLst>
            <a:ext uri="{FF2B5EF4-FFF2-40B4-BE49-F238E27FC236}">
              <a16:creationId xmlns:a16="http://schemas.microsoft.com/office/drawing/2014/main" id="{4F95D4BC-7E54-4DF8-AFAF-6628913D1ED1}"/>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55054</xdr:rowOff>
    </xdr:from>
    <xdr:to>
      <xdr:col>116</xdr:col>
      <xdr:colOff>62864</xdr:colOff>
      <xdr:row>107</xdr:row>
      <xdr:rowOff>110489</xdr:rowOff>
    </xdr:to>
    <xdr:cxnSp macro="">
      <xdr:nvCxnSpPr>
        <xdr:cNvPr id="813" name="直線コネクタ 812">
          <a:extLst>
            <a:ext uri="{FF2B5EF4-FFF2-40B4-BE49-F238E27FC236}">
              <a16:creationId xmlns:a16="http://schemas.microsoft.com/office/drawing/2014/main" id="{30DD34EC-488E-4C62-916F-38755CB790C7}"/>
            </a:ext>
          </a:extLst>
        </xdr:cNvPr>
        <xdr:cNvCxnSpPr/>
      </xdr:nvCxnSpPr>
      <xdr:spPr>
        <a:xfrm flipV="1">
          <a:off x="19954239" y="16342804"/>
          <a:ext cx="0" cy="1252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114316</xdr:rowOff>
    </xdr:from>
    <xdr:ext cx="469744" cy="259045"/>
    <xdr:sp macro="" textlink="">
      <xdr:nvSpPr>
        <xdr:cNvPr id="814" name="【公民館】&#10;一人当たり面積最小値テキスト">
          <a:extLst>
            <a:ext uri="{FF2B5EF4-FFF2-40B4-BE49-F238E27FC236}">
              <a16:creationId xmlns:a16="http://schemas.microsoft.com/office/drawing/2014/main" id="{D298090C-98BF-42AA-9DFF-8E73D7DC7CD9}"/>
            </a:ext>
          </a:extLst>
        </xdr:cNvPr>
        <xdr:cNvSpPr txBox="1"/>
      </xdr:nvSpPr>
      <xdr:spPr>
        <a:xfrm>
          <a:off x="19992975" y="17602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110489</xdr:rowOff>
    </xdr:from>
    <xdr:to>
      <xdr:col>116</xdr:col>
      <xdr:colOff>152400</xdr:colOff>
      <xdr:row>107</xdr:row>
      <xdr:rowOff>110489</xdr:rowOff>
    </xdr:to>
    <xdr:cxnSp macro="">
      <xdr:nvCxnSpPr>
        <xdr:cNvPr id="815" name="直線コネクタ 814">
          <a:extLst>
            <a:ext uri="{FF2B5EF4-FFF2-40B4-BE49-F238E27FC236}">
              <a16:creationId xmlns:a16="http://schemas.microsoft.com/office/drawing/2014/main" id="{9414D8A1-7340-48FD-A6CB-2090B8D55F0F}"/>
            </a:ext>
          </a:extLst>
        </xdr:cNvPr>
        <xdr:cNvCxnSpPr/>
      </xdr:nvCxnSpPr>
      <xdr:spPr>
        <a:xfrm>
          <a:off x="19878675" y="175952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1731</xdr:rowOff>
    </xdr:from>
    <xdr:ext cx="469744" cy="259045"/>
    <xdr:sp macro="" textlink="">
      <xdr:nvSpPr>
        <xdr:cNvPr id="816" name="【公民館】&#10;一人当たり面積最大値テキスト">
          <a:extLst>
            <a:ext uri="{FF2B5EF4-FFF2-40B4-BE49-F238E27FC236}">
              <a16:creationId xmlns:a16="http://schemas.microsoft.com/office/drawing/2014/main" id="{F95FA4FE-8F17-4C48-96E2-5DC4F92387E3}"/>
            </a:ext>
          </a:extLst>
        </xdr:cNvPr>
        <xdr:cNvSpPr txBox="1"/>
      </xdr:nvSpPr>
      <xdr:spPr>
        <a:xfrm>
          <a:off x="19992975" y="16118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55054</xdr:rowOff>
    </xdr:from>
    <xdr:to>
      <xdr:col>116</xdr:col>
      <xdr:colOff>152400</xdr:colOff>
      <xdr:row>100</xdr:row>
      <xdr:rowOff>55054</xdr:rowOff>
    </xdr:to>
    <xdr:cxnSp macro="">
      <xdr:nvCxnSpPr>
        <xdr:cNvPr id="817" name="直線コネクタ 816">
          <a:extLst>
            <a:ext uri="{FF2B5EF4-FFF2-40B4-BE49-F238E27FC236}">
              <a16:creationId xmlns:a16="http://schemas.microsoft.com/office/drawing/2014/main" id="{F45895CE-A821-480F-BD05-F712D7CAE5C5}"/>
            </a:ext>
          </a:extLst>
        </xdr:cNvPr>
        <xdr:cNvCxnSpPr/>
      </xdr:nvCxnSpPr>
      <xdr:spPr>
        <a:xfrm>
          <a:off x="19878675" y="1634280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154576</xdr:rowOff>
    </xdr:from>
    <xdr:ext cx="469744" cy="259045"/>
    <xdr:sp macro="" textlink="">
      <xdr:nvSpPr>
        <xdr:cNvPr id="818" name="【公民館】&#10;一人当たり面積平均値テキスト">
          <a:extLst>
            <a:ext uri="{FF2B5EF4-FFF2-40B4-BE49-F238E27FC236}">
              <a16:creationId xmlns:a16="http://schemas.microsoft.com/office/drawing/2014/main" id="{F8EF53E1-2E28-46D6-A66B-700890548C4B}"/>
            </a:ext>
          </a:extLst>
        </xdr:cNvPr>
        <xdr:cNvSpPr txBox="1"/>
      </xdr:nvSpPr>
      <xdr:spPr>
        <a:xfrm>
          <a:off x="19992975" y="171281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131699</xdr:rowOff>
    </xdr:from>
    <xdr:to>
      <xdr:col>116</xdr:col>
      <xdr:colOff>114300</xdr:colOff>
      <xdr:row>106</xdr:row>
      <xdr:rowOff>61849</xdr:rowOff>
    </xdr:to>
    <xdr:sp macro="" textlink="">
      <xdr:nvSpPr>
        <xdr:cNvPr id="819" name="フローチャート: 判断 818">
          <a:extLst>
            <a:ext uri="{FF2B5EF4-FFF2-40B4-BE49-F238E27FC236}">
              <a16:creationId xmlns:a16="http://schemas.microsoft.com/office/drawing/2014/main" id="{17682552-6803-4241-A7B7-EE03199B35E7}"/>
            </a:ext>
          </a:extLst>
        </xdr:cNvPr>
        <xdr:cNvSpPr/>
      </xdr:nvSpPr>
      <xdr:spPr>
        <a:xfrm>
          <a:off x="19897725" y="1727669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140843</xdr:rowOff>
    </xdr:from>
    <xdr:to>
      <xdr:col>112</xdr:col>
      <xdr:colOff>38100</xdr:colOff>
      <xdr:row>106</xdr:row>
      <xdr:rowOff>70993</xdr:rowOff>
    </xdr:to>
    <xdr:sp macro="" textlink="">
      <xdr:nvSpPr>
        <xdr:cNvPr id="820" name="フローチャート: 判断 819">
          <a:extLst>
            <a:ext uri="{FF2B5EF4-FFF2-40B4-BE49-F238E27FC236}">
              <a16:creationId xmlns:a16="http://schemas.microsoft.com/office/drawing/2014/main" id="{7400AB4E-C211-4F8E-8DDE-BA53EAE6E26C}"/>
            </a:ext>
          </a:extLst>
        </xdr:cNvPr>
        <xdr:cNvSpPr/>
      </xdr:nvSpPr>
      <xdr:spPr>
        <a:xfrm>
          <a:off x="19154775" y="1728901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140272</xdr:rowOff>
    </xdr:from>
    <xdr:to>
      <xdr:col>107</xdr:col>
      <xdr:colOff>101600</xdr:colOff>
      <xdr:row>106</xdr:row>
      <xdr:rowOff>70422</xdr:rowOff>
    </xdr:to>
    <xdr:sp macro="" textlink="">
      <xdr:nvSpPr>
        <xdr:cNvPr id="821" name="フローチャート: 判断 820">
          <a:extLst>
            <a:ext uri="{FF2B5EF4-FFF2-40B4-BE49-F238E27FC236}">
              <a16:creationId xmlns:a16="http://schemas.microsoft.com/office/drawing/2014/main" id="{7DB2596A-E102-4643-A144-C44C6862FA24}"/>
            </a:ext>
          </a:extLst>
        </xdr:cNvPr>
        <xdr:cNvSpPr/>
      </xdr:nvSpPr>
      <xdr:spPr>
        <a:xfrm>
          <a:off x="18345150" y="1728844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125413</xdr:rowOff>
    </xdr:from>
    <xdr:to>
      <xdr:col>102</xdr:col>
      <xdr:colOff>165100</xdr:colOff>
      <xdr:row>106</xdr:row>
      <xdr:rowOff>55563</xdr:rowOff>
    </xdr:to>
    <xdr:sp macro="" textlink="">
      <xdr:nvSpPr>
        <xdr:cNvPr id="822" name="フローチャート: 判断 821">
          <a:extLst>
            <a:ext uri="{FF2B5EF4-FFF2-40B4-BE49-F238E27FC236}">
              <a16:creationId xmlns:a16="http://schemas.microsoft.com/office/drawing/2014/main" id="{A403A351-1F64-4975-A941-301FA7FA3257}"/>
            </a:ext>
          </a:extLst>
        </xdr:cNvPr>
        <xdr:cNvSpPr/>
      </xdr:nvSpPr>
      <xdr:spPr>
        <a:xfrm>
          <a:off x="17554575" y="1726723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136271</xdr:rowOff>
    </xdr:from>
    <xdr:to>
      <xdr:col>98</xdr:col>
      <xdr:colOff>38100</xdr:colOff>
      <xdr:row>106</xdr:row>
      <xdr:rowOff>66421</xdr:rowOff>
    </xdr:to>
    <xdr:sp macro="" textlink="">
      <xdr:nvSpPr>
        <xdr:cNvPr id="823" name="フローチャート: 判断 822">
          <a:extLst>
            <a:ext uri="{FF2B5EF4-FFF2-40B4-BE49-F238E27FC236}">
              <a16:creationId xmlns:a16="http://schemas.microsoft.com/office/drawing/2014/main" id="{CBBCC558-720B-413F-8565-6DD72AC5E766}"/>
            </a:ext>
          </a:extLst>
        </xdr:cNvPr>
        <xdr:cNvSpPr/>
      </xdr:nvSpPr>
      <xdr:spPr>
        <a:xfrm>
          <a:off x="16754475" y="1728127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50A1E26B-A276-429A-8C40-492AD487868B}"/>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6E9F0B5C-6F68-4B05-9CFE-E49E19F0B0F3}"/>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F1255D38-0F4C-4F1B-982D-3704E367041E}"/>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6F105A46-20E4-4AA1-B338-FDF012EB8714}"/>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B0D2983D-BD0F-432A-95A4-9599EB67072B}"/>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22543</xdr:rowOff>
    </xdr:from>
    <xdr:to>
      <xdr:col>116</xdr:col>
      <xdr:colOff>114300</xdr:colOff>
      <xdr:row>107</xdr:row>
      <xdr:rowOff>124143</xdr:rowOff>
    </xdr:to>
    <xdr:sp macro="" textlink="">
      <xdr:nvSpPr>
        <xdr:cNvPr id="829" name="楕円 828">
          <a:extLst>
            <a:ext uri="{FF2B5EF4-FFF2-40B4-BE49-F238E27FC236}">
              <a16:creationId xmlns:a16="http://schemas.microsoft.com/office/drawing/2014/main" id="{7D2B88CA-6B10-4F74-B51E-65D0FB72FDBA}"/>
            </a:ext>
          </a:extLst>
        </xdr:cNvPr>
        <xdr:cNvSpPr/>
      </xdr:nvSpPr>
      <xdr:spPr>
        <a:xfrm>
          <a:off x="19897725" y="1751361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108920</xdr:rowOff>
    </xdr:from>
    <xdr:ext cx="469744" cy="259045"/>
    <xdr:sp macro="" textlink="">
      <xdr:nvSpPr>
        <xdr:cNvPr id="830" name="【公民館】&#10;一人当たり面積該当値テキスト">
          <a:extLst>
            <a:ext uri="{FF2B5EF4-FFF2-40B4-BE49-F238E27FC236}">
              <a16:creationId xmlns:a16="http://schemas.microsoft.com/office/drawing/2014/main" id="{D1F3D7C3-FB5F-463E-A117-42243D650104}"/>
            </a:ext>
          </a:extLst>
        </xdr:cNvPr>
        <xdr:cNvSpPr txBox="1"/>
      </xdr:nvSpPr>
      <xdr:spPr>
        <a:xfrm>
          <a:off x="19992975" y="17422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149416</xdr:rowOff>
    </xdr:from>
    <xdr:to>
      <xdr:col>112</xdr:col>
      <xdr:colOff>38100</xdr:colOff>
      <xdr:row>107</xdr:row>
      <xdr:rowOff>79566</xdr:rowOff>
    </xdr:to>
    <xdr:sp macro="" textlink="">
      <xdr:nvSpPr>
        <xdr:cNvPr id="831" name="楕円 830">
          <a:extLst>
            <a:ext uri="{FF2B5EF4-FFF2-40B4-BE49-F238E27FC236}">
              <a16:creationId xmlns:a16="http://schemas.microsoft.com/office/drawing/2014/main" id="{33EFFBAB-D53D-4B9E-889C-657F9A3D683A}"/>
            </a:ext>
          </a:extLst>
        </xdr:cNvPr>
        <xdr:cNvSpPr/>
      </xdr:nvSpPr>
      <xdr:spPr>
        <a:xfrm>
          <a:off x="19154775" y="1746586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28766</xdr:rowOff>
    </xdr:from>
    <xdr:to>
      <xdr:col>116</xdr:col>
      <xdr:colOff>63500</xdr:colOff>
      <xdr:row>107</xdr:row>
      <xdr:rowOff>73343</xdr:rowOff>
    </xdr:to>
    <xdr:cxnSp macro="">
      <xdr:nvCxnSpPr>
        <xdr:cNvPr id="832" name="直線コネクタ 831">
          <a:extLst>
            <a:ext uri="{FF2B5EF4-FFF2-40B4-BE49-F238E27FC236}">
              <a16:creationId xmlns:a16="http://schemas.microsoft.com/office/drawing/2014/main" id="{464001AB-6A00-4A18-AAD9-900AC3F3D54B}"/>
            </a:ext>
          </a:extLst>
        </xdr:cNvPr>
        <xdr:cNvCxnSpPr/>
      </xdr:nvCxnSpPr>
      <xdr:spPr>
        <a:xfrm>
          <a:off x="19202400" y="17513491"/>
          <a:ext cx="752475" cy="47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152845</xdr:rowOff>
    </xdr:from>
    <xdr:to>
      <xdr:col>107</xdr:col>
      <xdr:colOff>101600</xdr:colOff>
      <xdr:row>107</xdr:row>
      <xdr:rowOff>82995</xdr:rowOff>
    </xdr:to>
    <xdr:sp macro="" textlink="">
      <xdr:nvSpPr>
        <xdr:cNvPr id="833" name="楕円 832">
          <a:extLst>
            <a:ext uri="{FF2B5EF4-FFF2-40B4-BE49-F238E27FC236}">
              <a16:creationId xmlns:a16="http://schemas.microsoft.com/office/drawing/2014/main" id="{BB9B5ADE-4086-4717-B251-188680A955F2}"/>
            </a:ext>
          </a:extLst>
        </xdr:cNvPr>
        <xdr:cNvSpPr/>
      </xdr:nvSpPr>
      <xdr:spPr>
        <a:xfrm>
          <a:off x="18345150" y="174692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28766</xdr:rowOff>
    </xdr:from>
    <xdr:to>
      <xdr:col>111</xdr:col>
      <xdr:colOff>177800</xdr:colOff>
      <xdr:row>107</xdr:row>
      <xdr:rowOff>32195</xdr:rowOff>
    </xdr:to>
    <xdr:cxnSp macro="">
      <xdr:nvCxnSpPr>
        <xdr:cNvPr id="834" name="直線コネクタ 833">
          <a:extLst>
            <a:ext uri="{FF2B5EF4-FFF2-40B4-BE49-F238E27FC236}">
              <a16:creationId xmlns:a16="http://schemas.microsoft.com/office/drawing/2014/main" id="{7033A0A7-0C93-4577-A121-4F7DCDD3D2CE}"/>
            </a:ext>
          </a:extLst>
        </xdr:cNvPr>
        <xdr:cNvCxnSpPr/>
      </xdr:nvCxnSpPr>
      <xdr:spPr>
        <a:xfrm flipV="1">
          <a:off x="18392775" y="17513491"/>
          <a:ext cx="809625"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155702</xdr:rowOff>
    </xdr:from>
    <xdr:to>
      <xdr:col>102</xdr:col>
      <xdr:colOff>165100</xdr:colOff>
      <xdr:row>107</xdr:row>
      <xdr:rowOff>85852</xdr:rowOff>
    </xdr:to>
    <xdr:sp macro="" textlink="">
      <xdr:nvSpPr>
        <xdr:cNvPr id="835" name="楕円 834">
          <a:extLst>
            <a:ext uri="{FF2B5EF4-FFF2-40B4-BE49-F238E27FC236}">
              <a16:creationId xmlns:a16="http://schemas.microsoft.com/office/drawing/2014/main" id="{CA327A50-6373-4BEB-B373-3C30E04728A2}"/>
            </a:ext>
          </a:extLst>
        </xdr:cNvPr>
        <xdr:cNvSpPr/>
      </xdr:nvSpPr>
      <xdr:spPr>
        <a:xfrm>
          <a:off x="17554575" y="1747532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32195</xdr:rowOff>
    </xdr:from>
    <xdr:to>
      <xdr:col>107</xdr:col>
      <xdr:colOff>50800</xdr:colOff>
      <xdr:row>107</xdr:row>
      <xdr:rowOff>35052</xdr:rowOff>
    </xdr:to>
    <xdr:cxnSp macro="">
      <xdr:nvCxnSpPr>
        <xdr:cNvPr id="836" name="直線コネクタ 835">
          <a:extLst>
            <a:ext uri="{FF2B5EF4-FFF2-40B4-BE49-F238E27FC236}">
              <a16:creationId xmlns:a16="http://schemas.microsoft.com/office/drawing/2014/main" id="{6EE88B53-4DF7-4899-9631-3805FC8C5C1A}"/>
            </a:ext>
          </a:extLst>
        </xdr:cNvPr>
        <xdr:cNvCxnSpPr/>
      </xdr:nvCxnSpPr>
      <xdr:spPr>
        <a:xfrm flipV="1">
          <a:off x="17602200" y="17516920"/>
          <a:ext cx="790575"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157417</xdr:rowOff>
    </xdr:from>
    <xdr:to>
      <xdr:col>98</xdr:col>
      <xdr:colOff>38100</xdr:colOff>
      <xdr:row>107</xdr:row>
      <xdr:rowOff>87567</xdr:rowOff>
    </xdr:to>
    <xdr:sp macro="" textlink="">
      <xdr:nvSpPr>
        <xdr:cNvPr id="837" name="楕円 836">
          <a:extLst>
            <a:ext uri="{FF2B5EF4-FFF2-40B4-BE49-F238E27FC236}">
              <a16:creationId xmlns:a16="http://schemas.microsoft.com/office/drawing/2014/main" id="{42CA856D-1D1E-4CFD-A9DE-B308DCEA89E8}"/>
            </a:ext>
          </a:extLst>
        </xdr:cNvPr>
        <xdr:cNvSpPr/>
      </xdr:nvSpPr>
      <xdr:spPr>
        <a:xfrm>
          <a:off x="16754475" y="1747704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35052</xdr:rowOff>
    </xdr:from>
    <xdr:to>
      <xdr:col>102</xdr:col>
      <xdr:colOff>114300</xdr:colOff>
      <xdr:row>107</xdr:row>
      <xdr:rowOff>36767</xdr:rowOff>
    </xdr:to>
    <xdr:cxnSp macro="">
      <xdr:nvCxnSpPr>
        <xdr:cNvPr id="838" name="直線コネクタ 837">
          <a:extLst>
            <a:ext uri="{FF2B5EF4-FFF2-40B4-BE49-F238E27FC236}">
              <a16:creationId xmlns:a16="http://schemas.microsoft.com/office/drawing/2014/main" id="{FB5088B8-BCD9-4298-AA64-42D8F74CD7D7}"/>
            </a:ext>
          </a:extLst>
        </xdr:cNvPr>
        <xdr:cNvCxnSpPr/>
      </xdr:nvCxnSpPr>
      <xdr:spPr>
        <a:xfrm flipV="1">
          <a:off x="16802100" y="17522952"/>
          <a:ext cx="8001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87520</xdr:rowOff>
    </xdr:from>
    <xdr:ext cx="469744" cy="259045"/>
    <xdr:sp macro="" textlink="">
      <xdr:nvSpPr>
        <xdr:cNvPr id="839" name="n_1aveValue【公民館】&#10;一人当たり面積">
          <a:extLst>
            <a:ext uri="{FF2B5EF4-FFF2-40B4-BE49-F238E27FC236}">
              <a16:creationId xmlns:a16="http://schemas.microsoft.com/office/drawing/2014/main" id="{02FF2269-C374-4468-9B41-4197E2FFFA63}"/>
            </a:ext>
          </a:extLst>
        </xdr:cNvPr>
        <xdr:cNvSpPr txBox="1"/>
      </xdr:nvSpPr>
      <xdr:spPr>
        <a:xfrm>
          <a:off x="18983402" y="17057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86949</xdr:rowOff>
    </xdr:from>
    <xdr:ext cx="469744" cy="259045"/>
    <xdr:sp macro="" textlink="">
      <xdr:nvSpPr>
        <xdr:cNvPr id="840" name="n_2aveValue【公民館】&#10;一人当たり面積">
          <a:extLst>
            <a:ext uri="{FF2B5EF4-FFF2-40B4-BE49-F238E27FC236}">
              <a16:creationId xmlns:a16="http://schemas.microsoft.com/office/drawing/2014/main" id="{ADF44207-99EA-43A5-854A-4C45A25F47A8}"/>
            </a:ext>
          </a:extLst>
        </xdr:cNvPr>
        <xdr:cNvSpPr txBox="1"/>
      </xdr:nvSpPr>
      <xdr:spPr>
        <a:xfrm>
          <a:off x="18183302" y="17057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72090</xdr:rowOff>
    </xdr:from>
    <xdr:ext cx="469744" cy="259045"/>
    <xdr:sp macro="" textlink="">
      <xdr:nvSpPr>
        <xdr:cNvPr id="841" name="n_3aveValue【公民館】&#10;一人当たり面積">
          <a:extLst>
            <a:ext uri="{FF2B5EF4-FFF2-40B4-BE49-F238E27FC236}">
              <a16:creationId xmlns:a16="http://schemas.microsoft.com/office/drawing/2014/main" id="{AAD94C19-4010-495E-818E-F79B88D2E4AC}"/>
            </a:ext>
          </a:extLst>
        </xdr:cNvPr>
        <xdr:cNvSpPr txBox="1"/>
      </xdr:nvSpPr>
      <xdr:spPr>
        <a:xfrm>
          <a:off x="17383202" y="1704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82948</xdr:rowOff>
    </xdr:from>
    <xdr:ext cx="469744" cy="259045"/>
    <xdr:sp macro="" textlink="">
      <xdr:nvSpPr>
        <xdr:cNvPr id="842" name="n_4aveValue【公民館】&#10;一人当たり面積">
          <a:extLst>
            <a:ext uri="{FF2B5EF4-FFF2-40B4-BE49-F238E27FC236}">
              <a16:creationId xmlns:a16="http://schemas.microsoft.com/office/drawing/2014/main" id="{71FEBF63-41C0-4F6A-82A1-CFD90C0AE354}"/>
            </a:ext>
          </a:extLst>
        </xdr:cNvPr>
        <xdr:cNvSpPr txBox="1"/>
      </xdr:nvSpPr>
      <xdr:spPr>
        <a:xfrm>
          <a:off x="16592627" y="17059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70693</xdr:rowOff>
    </xdr:from>
    <xdr:ext cx="469744" cy="259045"/>
    <xdr:sp macro="" textlink="">
      <xdr:nvSpPr>
        <xdr:cNvPr id="843" name="n_1mainValue【公民館】&#10;一人当たり面積">
          <a:extLst>
            <a:ext uri="{FF2B5EF4-FFF2-40B4-BE49-F238E27FC236}">
              <a16:creationId xmlns:a16="http://schemas.microsoft.com/office/drawing/2014/main" id="{0982CD1F-7710-43E9-B8FB-B7F86CA1403C}"/>
            </a:ext>
          </a:extLst>
        </xdr:cNvPr>
        <xdr:cNvSpPr txBox="1"/>
      </xdr:nvSpPr>
      <xdr:spPr>
        <a:xfrm>
          <a:off x="18983402" y="17555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74122</xdr:rowOff>
    </xdr:from>
    <xdr:ext cx="469744" cy="259045"/>
    <xdr:sp macro="" textlink="">
      <xdr:nvSpPr>
        <xdr:cNvPr id="844" name="n_2mainValue【公民館】&#10;一人当たり面積">
          <a:extLst>
            <a:ext uri="{FF2B5EF4-FFF2-40B4-BE49-F238E27FC236}">
              <a16:creationId xmlns:a16="http://schemas.microsoft.com/office/drawing/2014/main" id="{C11496B4-0807-44DF-A521-0548A41DEBDA}"/>
            </a:ext>
          </a:extLst>
        </xdr:cNvPr>
        <xdr:cNvSpPr txBox="1"/>
      </xdr:nvSpPr>
      <xdr:spPr>
        <a:xfrm>
          <a:off x="18183302" y="17562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76979</xdr:rowOff>
    </xdr:from>
    <xdr:ext cx="469744" cy="259045"/>
    <xdr:sp macro="" textlink="">
      <xdr:nvSpPr>
        <xdr:cNvPr id="845" name="n_3mainValue【公民館】&#10;一人当たり面積">
          <a:extLst>
            <a:ext uri="{FF2B5EF4-FFF2-40B4-BE49-F238E27FC236}">
              <a16:creationId xmlns:a16="http://schemas.microsoft.com/office/drawing/2014/main" id="{A5C29D75-5DA0-4EB3-BEB0-D7912DA01B98}"/>
            </a:ext>
          </a:extLst>
        </xdr:cNvPr>
        <xdr:cNvSpPr txBox="1"/>
      </xdr:nvSpPr>
      <xdr:spPr>
        <a:xfrm>
          <a:off x="17383202" y="17564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78694</xdr:rowOff>
    </xdr:from>
    <xdr:ext cx="469744" cy="259045"/>
    <xdr:sp macro="" textlink="">
      <xdr:nvSpPr>
        <xdr:cNvPr id="846" name="n_4mainValue【公民館】&#10;一人当たり面積">
          <a:extLst>
            <a:ext uri="{FF2B5EF4-FFF2-40B4-BE49-F238E27FC236}">
              <a16:creationId xmlns:a16="http://schemas.microsoft.com/office/drawing/2014/main" id="{4DB7502C-C36D-4EC0-9D67-36ABF780A71F}"/>
            </a:ext>
          </a:extLst>
        </xdr:cNvPr>
        <xdr:cNvSpPr txBox="1"/>
      </xdr:nvSpPr>
      <xdr:spPr>
        <a:xfrm>
          <a:off x="16592627" y="17566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7" name="正方形/長方形 846">
          <a:extLst>
            <a:ext uri="{FF2B5EF4-FFF2-40B4-BE49-F238E27FC236}">
              <a16:creationId xmlns:a16="http://schemas.microsoft.com/office/drawing/2014/main" id="{EA974E8E-CFC6-47C3-B948-8A8CDBFA10F2}"/>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8" name="正方形/長方形 847">
          <a:extLst>
            <a:ext uri="{FF2B5EF4-FFF2-40B4-BE49-F238E27FC236}">
              <a16:creationId xmlns:a16="http://schemas.microsoft.com/office/drawing/2014/main" id="{159994D4-11ED-4062-B3B9-A852A4FC189E}"/>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9" name="テキスト ボックス 848">
          <a:extLst>
            <a:ext uri="{FF2B5EF4-FFF2-40B4-BE49-F238E27FC236}">
              <a16:creationId xmlns:a16="http://schemas.microsoft.com/office/drawing/2014/main" id="{073D8226-A7D2-4916-A6C4-FA7CBCC4AB57}"/>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有形固定資産減価償却率の変動が大きい施設は、公民館（</a:t>
          </a:r>
          <a:r>
            <a:rPr kumimoji="1" lang="en-US" altLang="ja-JP" sz="1300">
              <a:latin typeface="ＭＳ Ｐゴシック" panose="020B0600070205080204" pitchFamily="50" charset="-128"/>
              <a:ea typeface="ＭＳ Ｐゴシック" panose="020B0600070205080204" pitchFamily="50" charset="-128"/>
            </a:rPr>
            <a:t>68.3</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58.1</a:t>
          </a:r>
          <a:r>
            <a:rPr kumimoji="1" lang="ja-JP" altLang="en-US" sz="1300">
              <a:latin typeface="ＭＳ Ｐゴシック" panose="020B0600070205080204" pitchFamily="50" charset="-128"/>
              <a:ea typeface="ＭＳ Ｐゴシック" panose="020B0600070205080204" pitchFamily="50" charset="-128"/>
            </a:rPr>
            <a:t>％）と学校施設（</a:t>
          </a:r>
          <a:r>
            <a:rPr kumimoji="1" lang="en-US" altLang="ja-JP" sz="1300">
              <a:latin typeface="ＭＳ Ｐゴシック" panose="020B0600070205080204" pitchFamily="50" charset="-128"/>
              <a:ea typeface="ＭＳ Ｐゴシック" panose="020B0600070205080204" pitchFamily="50" charset="-128"/>
            </a:rPr>
            <a:t>38.4</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37.5</a:t>
          </a:r>
          <a:r>
            <a:rPr kumimoji="1" lang="ja-JP" altLang="en-US" sz="1300">
              <a:latin typeface="ＭＳ Ｐゴシック" panose="020B0600070205080204" pitchFamily="50" charset="-128"/>
              <a:ea typeface="ＭＳ Ｐゴシック" panose="020B0600070205080204" pitchFamily="50" charset="-128"/>
            </a:rPr>
            <a:t>％）である。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公民館は、老朽化していた中央公民館が解体・除却されたことにより、施設面積が</a:t>
          </a:r>
          <a:r>
            <a:rPr kumimoji="1" lang="en-US" altLang="ja-JP" sz="1300">
              <a:latin typeface="ＭＳ Ｐゴシック" panose="020B0600070205080204" pitchFamily="50" charset="-128"/>
              <a:ea typeface="ＭＳ Ｐゴシック" panose="020B0600070205080204" pitchFamily="50" charset="-128"/>
            </a:rPr>
            <a:t>1,562.4㎡</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872.6㎡</a:t>
          </a:r>
          <a:r>
            <a:rPr kumimoji="1" lang="ja-JP" altLang="en-US" sz="1300">
              <a:latin typeface="ＭＳ Ｐゴシック" panose="020B0600070205080204" pitchFamily="50" charset="-128"/>
              <a:ea typeface="ＭＳ Ｐゴシック" panose="020B0600070205080204" pitchFamily="50" charset="-128"/>
            </a:rPr>
            <a:t>へ大きく減少し、償却率も低下した。学校施設は、</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年度に多良木中学校の屋内運動場改修工事や校舎の調査判明増等により新しい資産が登録されたことで、施設面積が</a:t>
          </a:r>
          <a:r>
            <a:rPr kumimoji="1" lang="en-US" altLang="ja-JP" sz="1300">
              <a:latin typeface="ＭＳ Ｐゴシック" panose="020B0600070205080204" pitchFamily="50" charset="-128"/>
              <a:ea typeface="ＭＳ Ｐゴシック" panose="020B0600070205080204" pitchFamily="50" charset="-128"/>
            </a:rPr>
            <a:t>21,167.8㎡</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23,681.2㎡</a:t>
          </a:r>
          <a:r>
            <a:rPr kumimoji="1" lang="ja-JP" altLang="en-US" sz="1300">
              <a:latin typeface="ＭＳ Ｐゴシック" panose="020B0600070205080204" pitchFamily="50" charset="-128"/>
              <a:ea typeface="ＭＳ Ｐゴシック" panose="020B0600070205080204" pitchFamily="50" charset="-128"/>
            </a:rPr>
            <a:t>へ増加するとともに償却率が低下している。</a:t>
          </a:r>
          <a:br>
            <a:rPr kumimoji="1" lang="en-US" altLang="ja-JP"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認定こども園・幼稚園・保育所、公営住宅の減価償却率は類似団内平均よりも大きく上回っている。特に認定こども園・幼稚園・保育所は</a:t>
          </a:r>
          <a:r>
            <a:rPr kumimoji="1" lang="en-US" altLang="ja-JP" sz="1300">
              <a:latin typeface="ＭＳ Ｐゴシック" panose="020B0600070205080204" pitchFamily="50" charset="-128"/>
              <a:ea typeface="ＭＳ Ｐゴシック" panose="020B0600070205080204" pitchFamily="50" charset="-128"/>
            </a:rPr>
            <a:t>R2</a:t>
          </a:r>
          <a:r>
            <a:rPr kumimoji="1" lang="ja-JP" altLang="en-US" sz="1300">
              <a:latin typeface="ＭＳ Ｐゴシック" panose="020B0600070205080204" pitchFamily="50" charset="-128"/>
              <a:ea typeface="ＭＳ Ｐゴシック" panose="020B0600070205080204" pitchFamily="50" charset="-128"/>
            </a:rPr>
            <a:t>年度の</a:t>
          </a:r>
          <a:r>
            <a:rPr kumimoji="1" lang="en-US" altLang="ja-JP" sz="1300">
              <a:latin typeface="ＭＳ Ｐゴシック" panose="020B0600070205080204" pitchFamily="50" charset="-128"/>
              <a:ea typeface="ＭＳ Ｐゴシック" panose="020B0600070205080204" pitchFamily="50" charset="-128"/>
            </a:rPr>
            <a:t>94.1</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年度の</a:t>
          </a:r>
          <a:r>
            <a:rPr kumimoji="1" lang="en-US" altLang="ja-JP" sz="1300">
              <a:latin typeface="ＭＳ Ｐゴシック" panose="020B0600070205080204" pitchFamily="50" charset="-128"/>
              <a:ea typeface="ＭＳ Ｐゴシック" panose="020B0600070205080204" pitchFamily="50" charset="-128"/>
            </a:rPr>
            <a:t>97.3</a:t>
          </a:r>
          <a:r>
            <a:rPr kumimoji="1" lang="ja-JP" altLang="en-US" sz="1300">
              <a:latin typeface="ＭＳ Ｐゴシック" panose="020B0600070205080204" pitchFamily="50" charset="-128"/>
              <a:ea typeface="ＭＳ Ｐゴシック" panose="020B0600070205080204" pitchFamily="50" charset="-128"/>
            </a:rPr>
            <a:t>％へ一貫して上昇し、新規投資がないまま老朽化が進行している。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今後も公共施設等総合管理計画や個別施設計画に基づき、老朽化した施設の集約化・複合化等を検討していく。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C9D638F-ECE3-42C8-926E-9FD3A2DE8865}"/>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8357EC0-577D-43D6-A02E-447C24ADC853}"/>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CB91B9B-63D7-430C-85CB-F459CF2318C4}"/>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04485D8-F85A-4E0E-96C1-0AAB6630D092}"/>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熊本県多良木町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27455CB-8126-409E-9522-876C7B1E67B8}"/>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A3F8192-CCEA-4986-AE06-C1D3DF231C63}"/>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02FB787-E708-4748-9F12-B0C745AC2601}"/>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B826DB4-1D1C-47B8-A0DC-C5AF72765A50}"/>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F8C99C4-748A-4DC3-BB3D-7DA509B074C4}"/>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E263198-079E-4CAB-8E13-6374A593A09A}"/>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8,321
8,259
165.86
8,342,487
7,806,756
469,765
4,271,844
6,107,513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40762AC-34E3-429B-989F-F83273A4BFF3}"/>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CDB1D1D-EA98-4B5E-A49A-FB14DA5A5505}"/>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459C4CA-6E0B-494B-A44F-985C70F9FF91}"/>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5B10A7B-6D15-4B0C-8DEB-5DA0DA7502B7}"/>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CCAF0C9-1872-4C74-B90D-8ED06D00BE1E}"/>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C4B2A30-93B6-4900-A7B1-08FD1F02AB75}"/>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7B5BC9C-FAF2-4D7F-B142-D7C981FB91C7}"/>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CD7AF4D-E40F-49EF-97E5-26013E2E3BE2}"/>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3E7A7E5-C532-4256-9CD0-0EC8F9706918}"/>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A6ED3AB-335E-4246-B5CE-2C1C000F083D}"/>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17684A2-6CDB-42F2-9CBD-76EAC4776E4D}"/>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7E23191-1C3D-4372-BB01-7C77781981BF}"/>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7EB5CE2-2FAD-49AB-BC1A-F6BB8351EF90}"/>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C54AA14-11A8-42A3-95D7-21AF51799BA9}"/>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378396E-3B48-4A22-9A26-4FA63D036AF5}"/>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F489EA9-8474-4120-AFCC-80112C7E3DDE}"/>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0F59C0F-651C-4183-8B31-22632B25B2F1}"/>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101A452-39A8-4FA4-8C2F-FC96CA7FB047}"/>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0965A99-B9C3-4BEF-98B3-9F99372B348A}"/>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D5DB06B-B79C-43EA-AB89-75A922958314}"/>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310A81D-1231-4AD8-81D2-9B41949D403D}"/>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B256724-C788-4F22-B582-7148F8648264}"/>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C22C394-7013-4CB8-9CBB-16F7BB29625D}"/>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410BF16-3D3A-4269-ABB3-64B5718AE7E9}"/>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63CAFB0-1A22-49AB-B240-1D1830E0E592}"/>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28B1051-701F-4AA1-A5AB-B0EE19784A74}"/>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D6791AA-5F7A-4A1B-B3C1-8704E3759C25}"/>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3E5B3B3-A36E-4DE8-89F5-F3B81A1C87E1}"/>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727A7CC-AA2C-4558-BCB4-AF672DA32B8C}"/>
            </a:ext>
          </a:extLst>
        </xdr:cNvPr>
        <xdr:cNvSpPr/>
      </xdr:nvSpPr>
      <xdr:spPr>
        <a:xfrm>
          <a:off x="6858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604C7412-C956-43A9-8F59-0E24B782A405}"/>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33906B14-BBC1-42FB-8671-76A00BC693D7}"/>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5274309B-3B5F-4198-ACE0-8836C04DFFFB}"/>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C269C1B-E159-4AE2-BF4D-3B0FC3100F6B}"/>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39CB8B31-F9E9-4434-876E-383A1EC4A40B}"/>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12CBC02A-9DA1-444C-8599-E039558EE988}"/>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6C4B6B85-3423-43BB-8561-5395E735EDED}"/>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A1DA49BA-5663-4583-B361-21E4183AFE15}"/>
            </a:ext>
          </a:extLst>
        </xdr:cNvPr>
        <xdr:cNvSpPr/>
      </xdr:nvSpPr>
      <xdr:spPr>
        <a:xfrm>
          <a:off x="59531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BCDC1335-1C1F-4218-82EA-30D28B7352DD}"/>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24FF2F00-D46D-4ADC-9092-76AF4FC9C923}"/>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D279CE6D-CA29-4076-A5F8-644792C8D44A}"/>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7B314EAA-E5B2-495C-B6A1-403BA3226A90}"/>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BDD4E9BB-1AC1-467B-91A4-3DCE099327E8}"/>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4BDDB857-F80A-40A9-951C-DD69E0DF66DA}"/>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23202DFC-E6B9-4993-B9BA-4841FFFA4297}"/>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2730E582-2AAB-4314-ACDD-8999070A15B1}"/>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82D7AB90-CB04-4399-AD61-314FAEDDEBD8}"/>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4EC5231E-B4D0-4295-8202-BE07EC08E3F1}"/>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660546EC-CBC4-4DE4-BB5E-507DD437EF4E}"/>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B9340B9F-F805-40C0-AA99-109477295BC8}"/>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78DE0E26-CD65-4D28-9E74-FAE5EC59796F}"/>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9099B524-F62A-4B1B-9FAB-8F544E886F49}"/>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BCF6F4C5-DAFB-4201-AA9D-9661B743ACAE}"/>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EC1FFD27-B502-4CA3-BE10-7A13082057DF}"/>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B57C77AE-D2D5-4CB3-B3A0-1A93B0DA8BFC}"/>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552B02E5-C732-4020-8897-FB099CF2202F}"/>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911B3462-F798-4866-9583-12D5A5A9B9FE}"/>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0E824F29-4DF9-448D-AD2A-51C561C9859B}"/>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0AD270A4-F35C-4366-ACA4-E1419D768FC4}"/>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BE1DAEE1-8006-49AD-95DA-115C6316607E}"/>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83A984F7-C8C2-408D-BD41-B46BA478F677}"/>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319110A5-5DAB-458D-B36E-5F59B6B006D8}"/>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630D58C5-F3F8-4A21-838B-622BD3C8DABA}"/>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156754</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1DB0DD77-DD18-4708-897A-559AD6637691}"/>
            </a:ext>
          </a:extLst>
        </xdr:cNvPr>
        <xdr:cNvCxnSpPr/>
      </xdr:nvCxnSpPr>
      <xdr:spPr>
        <a:xfrm flipV="1">
          <a:off x="4180840" y="9075329"/>
          <a:ext cx="0" cy="1428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187D2734-0DE4-4FD8-AD7F-18FC6205FC66}"/>
            </a:ext>
          </a:extLst>
        </xdr:cNvPr>
        <xdr:cNvSpPr txBox="1"/>
      </xdr:nvSpPr>
      <xdr:spPr>
        <a:xfrm>
          <a:off x="42195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FBBF600D-8D53-4370-94F8-51B4E793B12E}"/>
            </a:ext>
          </a:extLst>
        </xdr:cNvPr>
        <xdr:cNvCxnSpPr/>
      </xdr:nvCxnSpPr>
      <xdr:spPr>
        <a:xfrm>
          <a:off x="4105275"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103431</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07141FAB-AD3D-466A-A8AA-D92081BE2418}"/>
            </a:ext>
          </a:extLst>
        </xdr:cNvPr>
        <xdr:cNvSpPr txBox="1"/>
      </xdr:nvSpPr>
      <xdr:spPr>
        <a:xfrm>
          <a:off x="4219575" y="886008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156754</xdr:rowOff>
    </xdr:from>
    <xdr:to>
      <xdr:col>24</xdr:col>
      <xdr:colOff>152400</xdr:colOff>
      <xdr:row>55</xdr:row>
      <xdr:rowOff>156754</xdr:rowOff>
    </xdr:to>
    <xdr:cxnSp macro="">
      <xdr:nvCxnSpPr>
        <xdr:cNvPr id="78" name="直線コネクタ 77">
          <a:extLst>
            <a:ext uri="{FF2B5EF4-FFF2-40B4-BE49-F238E27FC236}">
              <a16:creationId xmlns:a16="http://schemas.microsoft.com/office/drawing/2014/main" id="{4FB2D73D-F6C4-4513-94FF-3457611707C7}"/>
            </a:ext>
          </a:extLst>
        </xdr:cNvPr>
        <xdr:cNvCxnSpPr/>
      </xdr:nvCxnSpPr>
      <xdr:spPr>
        <a:xfrm>
          <a:off x="4105275" y="907532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107242</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E84B5552-B6E3-4991-BD93-A84AAD724D17}"/>
            </a:ext>
          </a:extLst>
        </xdr:cNvPr>
        <xdr:cNvSpPr txBox="1"/>
      </xdr:nvSpPr>
      <xdr:spPr>
        <a:xfrm>
          <a:off x="4219575" y="9991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128815</xdr:rowOff>
    </xdr:from>
    <xdr:to>
      <xdr:col>24</xdr:col>
      <xdr:colOff>114300</xdr:colOff>
      <xdr:row>62</xdr:row>
      <xdr:rowOff>58965</xdr:rowOff>
    </xdr:to>
    <xdr:sp macro="" textlink="">
      <xdr:nvSpPr>
        <xdr:cNvPr id="80" name="フローチャート: 判断 79">
          <a:extLst>
            <a:ext uri="{FF2B5EF4-FFF2-40B4-BE49-F238E27FC236}">
              <a16:creationId xmlns:a16="http://schemas.microsoft.com/office/drawing/2014/main" id="{5BDF2432-A46C-46C3-B468-D1526FDE7F97}"/>
            </a:ext>
          </a:extLst>
        </xdr:cNvPr>
        <xdr:cNvSpPr/>
      </xdr:nvSpPr>
      <xdr:spPr>
        <a:xfrm>
          <a:off x="4124325" y="1001259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87993</xdr:rowOff>
    </xdr:from>
    <xdr:to>
      <xdr:col>20</xdr:col>
      <xdr:colOff>38100</xdr:colOff>
      <xdr:row>62</xdr:row>
      <xdr:rowOff>18143</xdr:rowOff>
    </xdr:to>
    <xdr:sp macro="" textlink="">
      <xdr:nvSpPr>
        <xdr:cNvPr id="81" name="フローチャート: 判断 80">
          <a:extLst>
            <a:ext uri="{FF2B5EF4-FFF2-40B4-BE49-F238E27FC236}">
              <a16:creationId xmlns:a16="http://schemas.microsoft.com/office/drawing/2014/main" id="{3A5C50D8-7D92-4028-8B17-D92114BE3A03}"/>
            </a:ext>
          </a:extLst>
        </xdr:cNvPr>
        <xdr:cNvSpPr/>
      </xdr:nvSpPr>
      <xdr:spPr>
        <a:xfrm>
          <a:off x="3381375" y="997176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120650</xdr:rowOff>
    </xdr:from>
    <xdr:to>
      <xdr:col>15</xdr:col>
      <xdr:colOff>101600</xdr:colOff>
      <xdr:row>62</xdr:row>
      <xdr:rowOff>50800</xdr:rowOff>
    </xdr:to>
    <xdr:sp macro="" textlink="">
      <xdr:nvSpPr>
        <xdr:cNvPr id="82" name="フローチャート: 判断 81">
          <a:extLst>
            <a:ext uri="{FF2B5EF4-FFF2-40B4-BE49-F238E27FC236}">
              <a16:creationId xmlns:a16="http://schemas.microsoft.com/office/drawing/2014/main" id="{65937259-EBAD-4817-8E81-C631688C07B3}"/>
            </a:ext>
          </a:extLst>
        </xdr:cNvPr>
        <xdr:cNvSpPr/>
      </xdr:nvSpPr>
      <xdr:spPr>
        <a:xfrm>
          <a:off x="2571750" y="100107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87993</xdr:rowOff>
    </xdr:from>
    <xdr:to>
      <xdr:col>10</xdr:col>
      <xdr:colOff>165100</xdr:colOff>
      <xdr:row>62</xdr:row>
      <xdr:rowOff>18143</xdr:rowOff>
    </xdr:to>
    <xdr:sp macro="" textlink="">
      <xdr:nvSpPr>
        <xdr:cNvPr id="83" name="フローチャート: 判断 82">
          <a:extLst>
            <a:ext uri="{FF2B5EF4-FFF2-40B4-BE49-F238E27FC236}">
              <a16:creationId xmlns:a16="http://schemas.microsoft.com/office/drawing/2014/main" id="{EE5C6CDE-D2CF-48A4-8402-3AA743F0DDFD}"/>
            </a:ext>
          </a:extLst>
        </xdr:cNvPr>
        <xdr:cNvSpPr/>
      </xdr:nvSpPr>
      <xdr:spPr>
        <a:xfrm>
          <a:off x="1781175" y="997176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53703</xdr:rowOff>
    </xdr:from>
    <xdr:to>
      <xdr:col>6</xdr:col>
      <xdr:colOff>38100</xdr:colOff>
      <xdr:row>61</xdr:row>
      <xdr:rowOff>155303</xdr:rowOff>
    </xdr:to>
    <xdr:sp macro="" textlink="">
      <xdr:nvSpPr>
        <xdr:cNvPr id="84" name="フローチャート: 判断 83">
          <a:extLst>
            <a:ext uri="{FF2B5EF4-FFF2-40B4-BE49-F238E27FC236}">
              <a16:creationId xmlns:a16="http://schemas.microsoft.com/office/drawing/2014/main" id="{C02BCB09-B4F8-4241-A0C6-66C68A5BAA4E}"/>
            </a:ext>
          </a:extLst>
        </xdr:cNvPr>
        <xdr:cNvSpPr/>
      </xdr:nvSpPr>
      <xdr:spPr>
        <a:xfrm>
          <a:off x="981075" y="993747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81F7D51D-113E-4F26-A3CA-D31494247C04}"/>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03A85AA1-173D-492F-B383-35C740EACBE4}"/>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FA964199-34F8-4440-AB7A-AEABE3DC391D}"/>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1C9723E4-352B-4BE5-B165-D923EB558E97}"/>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EE5AF045-A4D6-4BA8-8F5E-B4CE99C4D654}"/>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127181</xdr:rowOff>
    </xdr:from>
    <xdr:to>
      <xdr:col>24</xdr:col>
      <xdr:colOff>114300</xdr:colOff>
      <xdr:row>62</xdr:row>
      <xdr:rowOff>57331</xdr:rowOff>
    </xdr:to>
    <xdr:sp macro="" textlink="">
      <xdr:nvSpPr>
        <xdr:cNvPr id="90" name="楕円 89">
          <a:extLst>
            <a:ext uri="{FF2B5EF4-FFF2-40B4-BE49-F238E27FC236}">
              <a16:creationId xmlns:a16="http://schemas.microsoft.com/office/drawing/2014/main" id="{26D0CCAB-A107-4463-8467-03DCC4069E5F}"/>
            </a:ext>
          </a:extLst>
        </xdr:cNvPr>
        <xdr:cNvSpPr/>
      </xdr:nvSpPr>
      <xdr:spPr>
        <a:xfrm>
          <a:off x="4124325" y="1001095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150058</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42A8DA08-7772-4133-8BD9-D83C7CDAFE39}"/>
            </a:ext>
          </a:extLst>
        </xdr:cNvPr>
        <xdr:cNvSpPr txBox="1"/>
      </xdr:nvSpPr>
      <xdr:spPr>
        <a:xfrm>
          <a:off x="4219575" y="987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83094</xdr:rowOff>
    </xdr:from>
    <xdr:to>
      <xdr:col>20</xdr:col>
      <xdr:colOff>38100</xdr:colOff>
      <xdr:row>62</xdr:row>
      <xdr:rowOff>13244</xdr:rowOff>
    </xdr:to>
    <xdr:sp macro="" textlink="">
      <xdr:nvSpPr>
        <xdr:cNvPr id="92" name="楕円 91">
          <a:extLst>
            <a:ext uri="{FF2B5EF4-FFF2-40B4-BE49-F238E27FC236}">
              <a16:creationId xmlns:a16="http://schemas.microsoft.com/office/drawing/2014/main" id="{DB627B27-1CA9-4849-BFD8-77BB260DFE4D}"/>
            </a:ext>
          </a:extLst>
        </xdr:cNvPr>
        <xdr:cNvSpPr/>
      </xdr:nvSpPr>
      <xdr:spPr>
        <a:xfrm>
          <a:off x="3381375" y="9973219"/>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133894</xdr:rowOff>
    </xdr:from>
    <xdr:to>
      <xdr:col>24</xdr:col>
      <xdr:colOff>63500</xdr:colOff>
      <xdr:row>62</xdr:row>
      <xdr:rowOff>6531</xdr:rowOff>
    </xdr:to>
    <xdr:cxnSp macro="">
      <xdr:nvCxnSpPr>
        <xdr:cNvPr id="93" name="直線コネクタ 92">
          <a:extLst>
            <a:ext uri="{FF2B5EF4-FFF2-40B4-BE49-F238E27FC236}">
              <a16:creationId xmlns:a16="http://schemas.microsoft.com/office/drawing/2014/main" id="{2B030172-8981-41A5-8329-AA2556CBC39D}"/>
            </a:ext>
          </a:extLst>
        </xdr:cNvPr>
        <xdr:cNvCxnSpPr/>
      </xdr:nvCxnSpPr>
      <xdr:spPr>
        <a:xfrm>
          <a:off x="3429000" y="10020844"/>
          <a:ext cx="752475" cy="37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47172</xdr:rowOff>
    </xdr:from>
    <xdr:to>
      <xdr:col>15</xdr:col>
      <xdr:colOff>101600</xdr:colOff>
      <xdr:row>61</xdr:row>
      <xdr:rowOff>148772</xdr:rowOff>
    </xdr:to>
    <xdr:sp macro="" textlink="">
      <xdr:nvSpPr>
        <xdr:cNvPr id="94" name="楕円 93">
          <a:extLst>
            <a:ext uri="{FF2B5EF4-FFF2-40B4-BE49-F238E27FC236}">
              <a16:creationId xmlns:a16="http://schemas.microsoft.com/office/drawing/2014/main" id="{9A45D304-6365-4C30-8B34-C41A3D09A430}"/>
            </a:ext>
          </a:extLst>
        </xdr:cNvPr>
        <xdr:cNvSpPr/>
      </xdr:nvSpPr>
      <xdr:spPr>
        <a:xfrm>
          <a:off x="2571750" y="993729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97972</xdr:rowOff>
    </xdr:from>
    <xdr:to>
      <xdr:col>19</xdr:col>
      <xdr:colOff>177800</xdr:colOff>
      <xdr:row>61</xdr:row>
      <xdr:rowOff>133894</xdr:rowOff>
    </xdr:to>
    <xdr:cxnSp macro="">
      <xdr:nvCxnSpPr>
        <xdr:cNvPr id="95" name="直線コネクタ 94">
          <a:extLst>
            <a:ext uri="{FF2B5EF4-FFF2-40B4-BE49-F238E27FC236}">
              <a16:creationId xmlns:a16="http://schemas.microsoft.com/office/drawing/2014/main" id="{DA3B394E-15BA-4895-AC3E-9EBA6CC27B2B}"/>
            </a:ext>
          </a:extLst>
        </xdr:cNvPr>
        <xdr:cNvCxnSpPr/>
      </xdr:nvCxnSpPr>
      <xdr:spPr>
        <a:xfrm>
          <a:off x="2619375" y="9984922"/>
          <a:ext cx="809625"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16147</xdr:rowOff>
    </xdr:from>
    <xdr:to>
      <xdr:col>10</xdr:col>
      <xdr:colOff>165100</xdr:colOff>
      <xdr:row>61</xdr:row>
      <xdr:rowOff>117747</xdr:rowOff>
    </xdr:to>
    <xdr:sp macro="" textlink="">
      <xdr:nvSpPr>
        <xdr:cNvPr id="96" name="楕円 95">
          <a:extLst>
            <a:ext uri="{FF2B5EF4-FFF2-40B4-BE49-F238E27FC236}">
              <a16:creationId xmlns:a16="http://schemas.microsoft.com/office/drawing/2014/main" id="{E4990FC8-B4F1-446B-BD2E-052537F3F3CD}"/>
            </a:ext>
          </a:extLst>
        </xdr:cNvPr>
        <xdr:cNvSpPr/>
      </xdr:nvSpPr>
      <xdr:spPr>
        <a:xfrm>
          <a:off x="1781175" y="990309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66947</xdr:rowOff>
    </xdr:from>
    <xdr:to>
      <xdr:col>15</xdr:col>
      <xdr:colOff>50800</xdr:colOff>
      <xdr:row>61</xdr:row>
      <xdr:rowOff>97972</xdr:rowOff>
    </xdr:to>
    <xdr:cxnSp macro="">
      <xdr:nvCxnSpPr>
        <xdr:cNvPr id="97" name="直線コネクタ 96">
          <a:extLst>
            <a:ext uri="{FF2B5EF4-FFF2-40B4-BE49-F238E27FC236}">
              <a16:creationId xmlns:a16="http://schemas.microsoft.com/office/drawing/2014/main" id="{768AAC7F-254B-4525-A5F8-D151097F7BF3}"/>
            </a:ext>
          </a:extLst>
        </xdr:cNvPr>
        <xdr:cNvCxnSpPr/>
      </xdr:nvCxnSpPr>
      <xdr:spPr>
        <a:xfrm>
          <a:off x="1828800" y="9950722"/>
          <a:ext cx="790575" cy="34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145143</xdr:rowOff>
    </xdr:from>
    <xdr:to>
      <xdr:col>6</xdr:col>
      <xdr:colOff>38100</xdr:colOff>
      <xdr:row>61</xdr:row>
      <xdr:rowOff>75293</xdr:rowOff>
    </xdr:to>
    <xdr:sp macro="" textlink="">
      <xdr:nvSpPr>
        <xdr:cNvPr id="98" name="楕円 97">
          <a:extLst>
            <a:ext uri="{FF2B5EF4-FFF2-40B4-BE49-F238E27FC236}">
              <a16:creationId xmlns:a16="http://schemas.microsoft.com/office/drawing/2014/main" id="{38A7957E-CE81-4C04-828A-1058CD913456}"/>
            </a:ext>
          </a:extLst>
        </xdr:cNvPr>
        <xdr:cNvSpPr/>
      </xdr:nvSpPr>
      <xdr:spPr>
        <a:xfrm>
          <a:off x="981075" y="986699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24493</xdr:rowOff>
    </xdr:from>
    <xdr:to>
      <xdr:col>10</xdr:col>
      <xdr:colOff>114300</xdr:colOff>
      <xdr:row>61</xdr:row>
      <xdr:rowOff>66947</xdr:rowOff>
    </xdr:to>
    <xdr:cxnSp macro="">
      <xdr:nvCxnSpPr>
        <xdr:cNvPr id="99" name="直線コネクタ 98">
          <a:extLst>
            <a:ext uri="{FF2B5EF4-FFF2-40B4-BE49-F238E27FC236}">
              <a16:creationId xmlns:a16="http://schemas.microsoft.com/office/drawing/2014/main" id="{747659A4-8D83-4267-86D8-FBDD09B4BF0C}"/>
            </a:ext>
          </a:extLst>
        </xdr:cNvPr>
        <xdr:cNvCxnSpPr/>
      </xdr:nvCxnSpPr>
      <xdr:spPr>
        <a:xfrm>
          <a:off x="1028700" y="9914618"/>
          <a:ext cx="800100" cy="36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9270</xdr:rowOff>
    </xdr:from>
    <xdr:ext cx="405111" cy="259045"/>
    <xdr:sp macro="" textlink="">
      <xdr:nvSpPr>
        <xdr:cNvPr id="100" name="n_1aveValue【体育館・プール】&#10;有形固定資産減価償却率">
          <a:extLst>
            <a:ext uri="{FF2B5EF4-FFF2-40B4-BE49-F238E27FC236}">
              <a16:creationId xmlns:a16="http://schemas.microsoft.com/office/drawing/2014/main" id="{4B7C8A16-1E04-422D-BB4F-08FB680AE3B2}"/>
            </a:ext>
          </a:extLst>
        </xdr:cNvPr>
        <xdr:cNvSpPr txBox="1"/>
      </xdr:nvSpPr>
      <xdr:spPr>
        <a:xfrm>
          <a:off x="3239144" y="10061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41927</xdr:rowOff>
    </xdr:from>
    <xdr:ext cx="405111" cy="259045"/>
    <xdr:sp macro="" textlink="">
      <xdr:nvSpPr>
        <xdr:cNvPr id="101" name="n_2aveValue【体育館・プール】&#10;有形固定資産減価償却率">
          <a:extLst>
            <a:ext uri="{FF2B5EF4-FFF2-40B4-BE49-F238E27FC236}">
              <a16:creationId xmlns:a16="http://schemas.microsoft.com/office/drawing/2014/main" id="{A431B038-3B94-40AC-AEC0-7781F020D25C}"/>
            </a:ext>
          </a:extLst>
        </xdr:cNvPr>
        <xdr:cNvSpPr txBox="1"/>
      </xdr:nvSpPr>
      <xdr:spPr>
        <a:xfrm>
          <a:off x="2439044" y="10093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9270</xdr:rowOff>
    </xdr:from>
    <xdr:ext cx="405111" cy="259045"/>
    <xdr:sp macro="" textlink="">
      <xdr:nvSpPr>
        <xdr:cNvPr id="102" name="n_3aveValue【体育館・プール】&#10;有形固定資産減価償却率">
          <a:extLst>
            <a:ext uri="{FF2B5EF4-FFF2-40B4-BE49-F238E27FC236}">
              <a16:creationId xmlns:a16="http://schemas.microsoft.com/office/drawing/2014/main" id="{907C8955-7340-440A-B024-C351D9CBE5B4}"/>
            </a:ext>
          </a:extLst>
        </xdr:cNvPr>
        <xdr:cNvSpPr txBox="1"/>
      </xdr:nvSpPr>
      <xdr:spPr>
        <a:xfrm>
          <a:off x="1648469" y="10061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146430</xdr:rowOff>
    </xdr:from>
    <xdr:ext cx="405111" cy="259045"/>
    <xdr:sp macro="" textlink="">
      <xdr:nvSpPr>
        <xdr:cNvPr id="103" name="n_4aveValue【体育館・プール】&#10;有形固定資産減価償却率">
          <a:extLst>
            <a:ext uri="{FF2B5EF4-FFF2-40B4-BE49-F238E27FC236}">
              <a16:creationId xmlns:a16="http://schemas.microsoft.com/office/drawing/2014/main" id="{27989480-5D4A-440C-B43E-4A32B30C6B88}"/>
            </a:ext>
          </a:extLst>
        </xdr:cNvPr>
        <xdr:cNvSpPr txBox="1"/>
      </xdr:nvSpPr>
      <xdr:spPr>
        <a:xfrm>
          <a:off x="848369" y="10030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29771</xdr:rowOff>
    </xdr:from>
    <xdr:ext cx="405111" cy="259045"/>
    <xdr:sp macro="" textlink="">
      <xdr:nvSpPr>
        <xdr:cNvPr id="104" name="n_1mainValue【体育館・プール】&#10;有形固定資産減価償却率">
          <a:extLst>
            <a:ext uri="{FF2B5EF4-FFF2-40B4-BE49-F238E27FC236}">
              <a16:creationId xmlns:a16="http://schemas.microsoft.com/office/drawing/2014/main" id="{A8091957-75E7-4E7D-A89D-34AD62F97660}"/>
            </a:ext>
          </a:extLst>
        </xdr:cNvPr>
        <xdr:cNvSpPr txBox="1"/>
      </xdr:nvSpPr>
      <xdr:spPr>
        <a:xfrm>
          <a:off x="3239144" y="9751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165299</xdr:rowOff>
    </xdr:from>
    <xdr:ext cx="405111" cy="259045"/>
    <xdr:sp macro="" textlink="">
      <xdr:nvSpPr>
        <xdr:cNvPr id="105" name="n_2mainValue【体育館・プール】&#10;有形固定資産減価償却率">
          <a:extLst>
            <a:ext uri="{FF2B5EF4-FFF2-40B4-BE49-F238E27FC236}">
              <a16:creationId xmlns:a16="http://schemas.microsoft.com/office/drawing/2014/main" id="{50351BA9-2271-40F6-91A8-92C1A3C80FA4}"/>
            </a:ext>
          </a:extLst>
        </xdr:cNvPr>
        <xdr:cNvSpPr txBox="1"/>
      </xdr:nvSpPr>
      <xdr:spPr>
        <a:xfrm>
          <a:off x="2439044" y="9725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134274</xdr:rowOff>
    </xdr:from>
    <xdr:ext cx="405111" cy="259045"/>
    <xdr:sp macro="" textlink="">
      <xdr:nvSpPr>
        <xdr:cNvPr id="106" name="n_3mainValue【体育館・プール】&#10;有形固定資産減価償却率">
          <a:extLst>
            <a:ext uri="{FF2B5EF4-FFF2-40B4-BE49-F238E27FC236}">
              <a16:creationId xmlns:a16="http://schemas.microsoft.com/office/drawing/2014/main" id="{C2944487-43E3-4BF7-B1A7-5459EA3626FF}"/>
            </a:ext>
          </a:extLst>
        </xdr:cNvPr>
        <xdr:cNvSpPr txBox="1"/>
      </xdr:nvSpPr>
      <xdr:spPr>
        <a:xfrm>
          <a:off x="1648469" y="9697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91820</xdr:rowOff>
    </xdr:from>
    <xdr:ext cx="405111" cy="259045"/>
    <xdr:sp macro="" textlink="">
      <xdr:nvSpPr>
        <xdr:cNvPr id="107" name="n_4mainValue【体育館・プール】&#10;有形固定資産減価償却率">
          <a:extLst>
            <a:ext uri="{FF2B5EF4-FFF2-40B4-BE49-F238E27FC236}">
              <a16:creationId xmlns:a16="http://schemas.microsoft.com/office/drawing/2014/main" id="{74D4A310-DC58-4F27-A981-66A83BDF3940}"/>
            </a:ext>
          </a:extLst>
        </xdr:cNvPr>
        <xdr:cNvSpPr txBox="1"/>
      </xdr:nvSpPr>
      <xdr:spPr>
        <a:xfrm>
          <a:off x="848369" y="9651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1CCA11E9-4C39-42B4-BE3D-31DDA4A55F29}"/>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01989BC8-F991-4A86-BC05-058B5110F573}"/>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7D96B79D-E2B6-4675-856E-97572AB73B14}"/>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7EBE7692-248C-4325-9FB2-903E59420F6A}"/>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C1A3F51D-9E7E-4E3A-9533-E171AF76EDDF}"/>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675ECB19-EBAA-4E91-AD94-9D9E489A3723}"/>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B9B6619A-211F-43E5-8551-51923401A820}"/>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D513B3EA-0601-4546-A39C-199DFF70E30D}"/>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421E443A-603D-47F6-BAFC-7BAA5F2D03E2}"/>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7517565D-82B9-41D4-BF13-2518A3A737FB}"/>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8" name="直線コネクタ 117">
          <a:extLst>
            <a:ext uri="{FF2B5EF4-FFF2-40B4-BE49-F238E27FC236}">
              <a16:creationId xmlns:a16="http://schemas.microsoft.com/office/drawing/2014/main" id="{814CBCFF-566B-470F-BF1E-92B23049FEE6}"/>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9" name="テキスト ボックス 118">
          <a:extLst>
            <a:ext uri="{FF2B5EF4-FFF2-40B4-BE49-F238E27FC236}">
              <a16:creationId xmlns:a16="http://schemas.microsoft.com/office/drawing/2014/main" id="{447AFE9E-3DD8-4B9D-97C7-C341E4A3FC38}"/>
            </a:ext>
          </a:extLst>
        </xdr:cNvPr>
        <xdr:cNvSpPr txBox="1"/>
      </xdr:nvSpPr>
      <xdr:spPr>
        <a:xfrm>
          <a:off x="5527221"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20" name="直線コネクタ 119">
          <a:extLst>
            <a:ext uri="{FF2B5EF4-FFF2-40B4-BE49-F238E27FC236}">
              <a16:creationId xmlns:a16="http://schemas.microsoft.com/office/drawing/2014/main" id="{579F4BB4-9FD6-4D80-8647-16930E665A78}"/>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1" name="テキスト ボックス 120">
          <a:extLst>
            <a:ext uri="{FF2B5EF4-FFF2-40B4-BE49-F238E27FC236}">
              <a16:creationId xmlns:a16="http://schemas.microsoft.com/office/drawing/2014/main" id="{2557CB2F-E212-4B5E-9E01-5D7C6B7AB70B}"/>
            </a:ext>
          </a:extLst>
        </xdr:cNvPr>
        <xdr:cNvSpPr txBox="1"/>
      </xdr:nvSpPr>
      <xdr:spPr>
        <a:xfrm>
          <a:off x="5527221"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2" name="直線コネクタ 121">
          <a:extLst>
            <a:ext uri="{FF2B5EF4-FFF2-40B4-BE49-F238E27FC236}">
              <a16:creationId xmlns:a16="http://schemas.microsoft.com/office/drawing/2014/main" id="{3A472341-B48F-45B7-8B6E-46255D52D895}"/>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3" name="テキスト ボックス 122">
          <a:extLst>
            <a:ext uri="{FF2B5EF4-FFF2-40B4-BE49-F238E27FC236}">
              <a16:creationId xmlns:a16="http://schemas.microsoft.com/office/drawing/2014/main" id="{5F4562BB-FE23-4F71-BECC-B3F026F78528}"/>
            </a:ext>
          </a:extLst>
        </xdr:cNvPr>
        <xdr:cNvSpPr txBox="1"/>
      </xdr:nvSpPr>
      <xdr:spPr>
        <a:xfrm>
          <a:off x="5527221"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4" name="直線コネクタ 123">
          <a:extLst>
            <a:ext uri="{FF2B5EF4-FFF2-40B4-BE49-F238E27FC236}">
              <a16:creationId xmlns:a16="http://schemas.microsoft.com/office/drawing/2014/main" id="{C24E2AF4-FDCF-49DD-B2C3-DBE82F2E30F5}"/>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5" name="テキスト ボックス 124">
          <a:extLst>
            <a:ext uri="{FF2B5EF4-FFF2-40B4-BE49-F238E27FC236}">
              <a16:creationId xmlns:a16="http://schemas.microsoft.com/office/drawing/2014/main" id="{838861B6-E965-44E8-9B17-7EDB3AB1D4F1}"/>
            </a:ext>
          </a:extLst>
        </xdr:cNvPr>
        <xdr:cNvSpPr txBox="1"/>
      </xdr:nvSpPr>
      <xdr:spPr>
        <a:xfrm>
          <a:off x="5527221"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6" name="直線コネクタ 125">
          <a:extLst>
            <a:ext uri="{FF2B5EF4-FFF2-40B4-BE49-F238E27FC236}">
              <a16:creationId xmlns:a16="http://schemas.microsoft.com/office/drawing/2014/main" id="{81388650-DD02-41F5-B29B-FFE02D4337E2}"/>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7" name="テキスト ボックス 126">
          <a:extLst>
            <a:ext uri="{FF2B5EF4-FFF2-40B4-BE49-F238E27FC236}">
              <a16:creationId xmlns:a16="http://schemas.microsoft.com/office/drawing/2014/main" id="{7F08E020-6748-47E3-90D4-E9D948A59905}"/>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8" name="【体育館・プール】&#10;一人当たり面積グラフ枠">
          <a:extLst>
            <a:ext uri="{FF2B5EF4-FFF2-40B4-BE49-F238E27FC236}">
              <a16:creationId xmlns:a16="http://schemas.microsoft.com/office/drawing/2014/main" id="{22F14E06-5CFD-4F2B-ABC7-68FA0EB2B778}"/>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76353</xdr:rowOff>
    </xdr:from>
    <xdr:to>
      <xdr:col>54</xdr:col>
      <xdr:colOff>189865</xdr:colOff>
      <xdr:row>63</xdr:row>
      <xdr:rowOff>163678</xdr:rowOff>
    </xdr:to>
    <xdr:cxnSp macro="">
      <xdr:nvCxnSpPr>
        <xdr:cNvPr id="129" name="直線コネクタ 128">
          <a:extLst>
            <a:ext uri="{FF2B5EF4-FFF2-40B4-BE49-F238E27FC236}">
              <a16:creationId xmlns:a16="http://schemas.microsoft.com/office/drawing/2014/main" id="{F6F975B7-BCD0-4BA3-A04F-3E21670626BB}"/>
            </a:ext>
          </a:extLst>
        </xdr:cNvPr>
        <xdr:cNvCxnSpPr/>
      </xdr:nvCxnSpPr>
      <xdr:spPr>
        <a:xfrm flipV="1">
          <a:off x="9429115" y="8991753"/>
          <a:ext cx="0" cy="1379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167505</xdr:rowOff>
    </xdr:from>
    <xdr:ext cx="469744" cy="259045"/>
    <xdr:sp macro="" textlink="">
      <xdr:nvSpPr>
        <xdr:cNvPr id="130" name="【体育館・プール】&#10;一人当たり面積最小値テキスト">
          <a:extLst>
            <a:ext uri="{FF2B5EF4-FFF2-40B4-BE49-F238E27FC236}">
              <a16:creationId xmlns:a16="http://schemas.microsoft.com/office/drawing/2014/main" id="{F5A1C4BD-721E-4321-B299-8C465969A6B9}"/>
            </a:ext>
          </a:extLst>
        </xdr:cNvPr>
        <xdr:cNvSpPr txBox="1"/>
      </xdr:nvSpPr>
      <xdr:spPr>
        <a:xfrm>
          <a:off x="9467850" y="10375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163678</xdr:rowOff>
    </xdr:from>
    <xdr:to>
      <xdr:col>55</xdr:col>
      <xdr:colOff>88900</xdr:colOff>
      <xdr:row>63</xdr:row>
      <xdr:rowOff>163678</xdr:rowOff>
    </xdr:to>
    <xdr:cxnSp macro="">
      <xdr:nvCxnSpPr>
        <xdr:cNvPr id="131" name="直線コネクタ 130">
          <a:extLst>
            <a:ext uri="{FF2B5EF4-FFF2-40B4-BE49-F238E27FC236}">
              <a16:creationId xmlns:a16="http://schemas.microsoft.com/office/drawing/2014/main" id="{B6090B54-CD9B-48E4-B784-3D9B3DE1BC57}"/>
            </a:ext>
          </a:extLst>
        </xdr:cNvPr>
        <xdr:cNvCxnSpPr/>
      </xdr:nvCxnSpPr>
      <xdr:spPr>
        <a:xfrm>
          <a:off x="9363075" y="1037130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23030</xdr:rowOff>
    </xdr:from>
    <xdr:ext cx="469744" cy="259045"/>
    <xdr:sp macro="" textlink="">
      <xdr:nvSpPr>
        <xdr:cNvPr id="132" name="【体育館・プール】&#10;一人当たり面積最大値テキスト">
          <a:extLst>
            <a:ext uri="{FF2B5EF4-FFF2-40B4-BE49-F238E27FC236}">
              <a16:creationId xmlns:a16="http://schemas.microsoft.com/office/drawing/2014/main" id="{96037281-E32B-42B5-8B8B-A8AE5D586A2D}"/>
            </a:ext>
          </a:extLst>
        </xdr:cNvPr>
        <xdr:cNvSpPr txBox="1"/>
      </xdr:nvSpPr>
      <xdr:spPr>
        <a:xfrm>
          <a:off x="9467850" y="8779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76353</xdr:rowOff>
    </xdr:from>
    <xdr:to>
      <xdr:col>55</xdr:col>
      <xdr:colOff>88900</xdr:colOff>
      <xdr:row>55</xdr:row>
      <xdr:rowOff>76353</xdr:rowOff>
    </xdr:to>
    <xdr:cxnSp macro="">
      <xdr:nvCxnSpPr>
        <xdr:cNvPr id="133" name="直線コネクタ 132">
          <a:extLst>
            <a:ext uri="{FF2B5EF4-FFF2-40B4-BE49-F238E27FC236}">
              <a16:creationId xmlns:a16="http://schemas.microsoft.com/office/drawing/2014/main" id="{73F21429-A946-4B8D-8A8C-A3551094280A}"/>
            </a:ext>
          </a:extLst>
        </xdr:cNvPr>
        <xdr:cNvCxnSpPr/>
      </xdr:nvCxnSpPr>
      <xdr:spPr>
        <a:xfrm>
          <a:off x="9363075" y="899175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126611</xdr:rowOff>
    </xdr:from>
    <xdr:ext cx="469744" cy="259045"/>
    <xdr:sp macro="" textlink="">
      <xdr:nvSpPr>
        <xdr:cNvPr id="134" name="【体育館・プール】&#10;一人当たり面積平均値テキスト">
          <a:extLst>
            <a:ext uri="{FF2B5EF4-FFF2-40B4-BE49-F238E27FC236}">
              <a16:creationId xmlns:a16="http://schemas.microsoft.com/office/drawing/2014/main" id="{3A7BD6B3-B80B-446B-8DDC-9F2B48054F97}"/>
            </a:ext>
          </a:extLst>
        </xdr:cNvPr>
        <xdr:cNvSpPr txBox="1"/>
      </xdr:nvSpPr>
      <xdr:spPr>
        <a:xfrm>
          <a:off x="9467850" y="98484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103734</xdr:rowOff>
    </xdr:from>
    <xdr:to>
      <xdr:col>55</xdr:col>
      <xdr:colOff>50800</xdr:colOff>
      <xdr:row>62</xdr:row>
      <xdr:rowOff>33884</xdr:rowOff>
    </xdr:to>
    <xdr:sp macro="" textlink="">
      <xdr:nvSpPr>
        <xdr:cNvPr id="135" name="フローチャート: 判断 134">
          <a:extLst>
            <a:ext uri="{FF2B5EF4-FFF2-40B4-BE49-F238E27FC236}">
              <a16:creationId xmlns:a16="http://schemas.microsoft.com/office/drawing/2014/main" id="{DD84634B-B2A4-467E-83C3-573BAB994801}"/>
            </a:ext>
          </a:extLst>
        </xdr:cNvPr>
        <xdr:cNvSpPr/>
      </xdr:nvSpPr>
      <xdr:spPr>
        <a:xfrm>
          <a:off x="9401175" y="9993859"/>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102362</xdr:rowOff>
    </xdr:from>
    <xdr:to>
      <xdr:col>50</xdr:col>
      <xdr:colOff>165100</xdr:colOff>
      <xdr:row>62</xdr:row>
      <xdr:rowOff>32512</xdr:rowOff>
    </xdr:to>
    <xdr:sp macro="" textlink="">
      <xdr:nvSpPr>
        <xdr:cNvPr id="136" name="フローチャート: 判断 135">
          <a:extLst>
            <a:ext uri="{FF2B5EF4-FFF2-40B4-BE49-F238E27FC236}">
              <a16:creationId xmlns:a16="http://schemas.microsoft.com/office/drawing/2014/main" id="{99DB0B81-68EF-44E1-BFD1-80F626F10402}"/>
            </a:ext>
          </a:extLst>
        </xdr:cNvPr>
        <xdr:cNvSpPr/>
      </xdr:nvSpPr>
      <xdr:spPr>
        <a:xfrm>
          <a:off x="8639175" y="999248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118364</xdr:rowOff>
    </xdr:from>
    <xdr:to>
      <xdr:col>46</xdr:col>
      <xdr:colOff>38100</xdr:colOff>
      <xdr:row>62</xdr:row>
      <xdr:rowOff>48514</xdr:rowOff>
    </xdr:to>
    <xdr:sp macro="" textlink="">
      <xdr:nvSpPr>
        <xdr:cNvPr id="137" name="フローチャート: 判断 136">
          <a:extLst>
            <a:ext uri="{FF2B5EF4-FFF2-40B4-BE49-F238E27FC236}">
              <a16:creationId xmlns:a16="http://schemas.microsoft.com/office/drawing/2014/main" id="{BD5EED71-4D0F-4775-85AE-6DAA8E8568E3}"/>
            </a:ext>
          </a:extLst>
        </xdr:cNvPr>
        <xdr:cNvSpPr/>
      </xdr:nvSpPr>
      <xdr:spPr>
        <a:xfrm>
          <a:off x="7839075" y="1000848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132994</xdr:rowOff>
    </xdr:from>
    <xdr:to>
      <xdr:col>41</xdr:col>
      <xdr:colOff>101600</xdr:colOff>
      <xdr:row>62</xdr:row>
      <xdr:rowOff>63144</xdr:rowOff>
    </xdr:to>
    <xdr:sp macro="" textlink="">
      <xdr:nvSpPr>
        <xdr:cNvPr id="138" name="フローチャート: 判断 137">
          <a:extLst>
            <a:ext uri="{FF2B5EF4-FFF2-40B4-BE49-F238E27FC236}">
              <a16:creationId xmlns:a16="http://schemas.microsoft.com/office/drawing/2014/main" id="{22B739AB-2E2F-4DDA-ACB9-ADB50D76FBBA}"/>
            </a:ext>
          </a:extLst>
        </xdr:cNvPr>
        <xdr:cNvSpPr/>
      </xdr:nvSpPr>
      <xdr:spPr>
        <a:xfrm>
          <a:off x="7029450" y="1001994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127051</xdr:rowOff>
    </xdr:from>
    <xdr:to>
      <xdr:col>36</xdr:col>
      <xdr:colOff>165100</xdr:colOff>
      <xdr:row>62</xdr:row>
      <xdr:rowOff>57201</xdr:rowOff>
    </xdr:to>
    <xdr:sp macro="" textlink="">
      <xdr:nvSpPr>
        <xdr:cNvPr id="139" name="フローチャート: 判断 138">
          <a:extLst>
            <a:ext uri="{FF2B5EF4-FFF2-40B4-BE49-F238E27FC236}">
              <a16:creationId xmlns:a16="http://schemas.microsoft.com/office/drawing/2014/main" id="{6B7D1519-25FD-40FA-A580-1E110F10914F}"/>
            </a:ext>
          </a:extLst>
        </xdr:cNvPr>
        <xdr:cNvSpPr/>
      </xdr:nvSpPr>
      <xdr:spPr>
        <a:xfrm>
          <a:off x="6238875" y="1001082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95AF07FB-50A3-4A9A-B4B0-D9B02BD59BAA}"/>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380EBFE5-42FE-459E-A950-6BCBA31C0D95}"/>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21463830-8C91-4C12-B56D-94D613322DD5}"/>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9E2FDBDD-89F6-4F9C-BC74-E904FFC6AE0A}"/>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DBB59E41-A2CA-48D8-92F3-20DEC980670F}"/>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32868</xdr:rowOff>
    </xdr:from>
    <xdr:to>
      <xdr:col>55</xdr:col>
      <xdr:colOff>50800</xdr:colOff>
      <xdr:row>62</xdr:row>
      <xdr:rowOff>134468</xdr:rowOff>
    </xdr:to>
    <xdr:sp macro="" textlink="">
      <xdr:nvSpPr>
        <xdr:cNvPr id="145" name="楕円 144">
          <a:extLst>
            <a:ext uri="{FF2B5EF4-FFF2-40B4-BE49-F238E27FC236}">
              <a16:creationId xmlns:a16="http://schemas.microsoft.com/office/drawing/2014/main" id="{6375225B-D07E-4CB4-B4B5-0C7FCC0823A5}"/>
            </a:ext>
          </a:extLst>
        </xdr:cNvPr>
        <xdr:cNvSpPr/>
      </xdr:nvSpPr>
      <xdr:spPr>
        <a:xfrm>
          <a:off x="9401175" y="10078568"/>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11295</xdr:rowOff>
    </xdr:from>
    <xdr:ext cx="469744" cy="259045"/>
    <xdr:sp macro="" textlink="">
      <xdr:nvSpPr>
        <xdr:cNvPr id="146" name="【体育館・プール】&#10;一人当たり面積該当値テキスト">
          <a:extLst>
            <a:ext uri="{FF2B5EF4-FFF2-40B4-BE49-F238E27FC236}">
              <a16:creationId xmlns:a16="http://schemas.microsoft.com/office/drawing/2014/main" id="{036C1FFE-1F4A-40B6-B972-9F8EEB5E647B}"/>
            </a:ext>
          </a:extLst>
        </xdr:cNvPr>
        <xdr:cNvSpPr txBox="1"/>
      </xdr:nvSpPr>
      <xdr:spPr>
        <a:xfrm>
          <a:off x="9467850" y="10056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40183</xdr:rowOff>
    </xdr:from>
    <xdr:to>
      <xdr:col>50</xdr:col>
      <xdr:colOff>165100</xdr:colOff>
      <xdr:row>62</xdr:row>
      <xdr:rowOff>141783</xdr:rowOff>
    </xdr:to>
    <xdr:sp macro="" textlink="">
      <xdr:nvSpPr>
        <xdr:cNvPr id="147" name="楕円 146">
          <a:extLst>
            <a:ext uri="{FF2B5EF4-FFF2-40B4-BE49-F238E27FC236}">
              <a16:creationId xmlns:a16="http://schemas.microsoft.com/office/drawing/2014/main" id="{93F7D18A-EC46-4107-89CC-21959244F3F2}"/>
            </a:ext>
          </a:extLst>
        </xdr:cNvPr>
        <xdr:cNvSpPr/>
      </xdr:nvSpPr>
      <xdr:spPr>
        <a:xfrm>
          <a:off x="8639175" y="1008905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83668</xdr:rowOff>
    </xdr:from>
    <xdr:to>
      <xdr:col>55</xdr:col>
      <xdr:colOff>0</xdr:colOff>
      <xdr:row>62</xdr:row>
      <xdr:rowOff>90983</xdr:rowOff>
    </xdr:to>
    <xdr:cxnSp macro="">
      <xdr:nvCxnSpPr>
        <xdr:cNvPr id="148" name="直線コネクタ 147">
          <a:extLst>
            <a:ext uri="{FF2B5EF4-FFF2-40B4-BE49-F238E27FC236}">
              <a16:creationId xmlns:a16="http://schemas.microsoft.com/office/drawing/2014/main" id="{914695F3-017A-42D0-9B1D-ED1E062C2B9D}"/>
            </a:ext>
          </a:extLst>
        </xdr:cNvPr>
        <xdr:cNvCxnSpPr/>
      </xdr:nvCxnSpPr>
      <xdr:spPr>
        <a:xfrm flipV="1">
          <a:off x="8686800" y="10135718"/>
          <a:ext cx="742950" cy="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47955</xdr:rowOff>
    </xdr:from>
    <xdr:to>
      <xdr:col>46</xdr:col>
      <xdr:colOff>38100</xdr:colOff>
      <xdr:row>62</xdr:row>
      <xdr:rowOff>149555</xdr:rowOff>
    </xdr:to>
    <xdr:sp macro="" textlink="">
      <xdr:nvSpPr>
        <xdr:cNvPr id="149" name="楕円 148">
          <a:extLst>
            <a:ext uri="{FF2B5EF4-FFF2-40B4-BE49-F238E27FC236}">
              <a16:creationId xmlns:a16="http://schemas.microsoft.com/office/drawing/2014/main" id="{DCE32F3D-8771-44D6-B363-B2290F88AC7E}"/>
            </a:ext>
          </a:extLst>
        </xdr:cNvPr>
        <xdr:cNvSpPr/>
      </xdr:nvSpPr>
      <xdr:spPr>
        <a:xfrm>
          <a:off x="7839075" y="1009365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90983</xdr:rowOff>
    </xdr:from>
    <xdr:to>
      <xdr:col>50</xdr:col>
      <xdr:colOff>114300</xdr:colOff>
      <xdr:row>62</xdr:row>
      <xdr:rowOff>98755</xdr:rowOff>
    </xdr:to>
    <xdr:cxnSp macro="">
      <xdr:nvCxnSpPr>
        <xdr:cNvPr id="150" name="直線コネクタ 149">
          <a:extLst>
            <a:ext uri="{FF2B5EF4-FFF2-40B4-BE49-F238E27FC236}">
              <a16:creationId xmlns:a16="http://schemas.microsoft.com/office/drawing/2014/main" id="{BAB32179-7268-4356-AA13-4EA3C33C874E}"/>
            </a:ext>
          </a:extLst>
        </xdr:cNvPr>
        <xdr:cNvCxnSpPr/>
      </xdr:nvCxnSpPr>
      <xdr:spPr>
        <a:xfrm flipV="1">
          <a:off x="7886700" y="10136683"/>
          <a:ext cx="800100" cy="14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57099</xdr:rowOff>
    </xdr:from>
    <xdr:to>
      <xdr:col>41</xdr:col>
      <xdr:colOff>101600</xdr:colOff>
      <xdr:row>62</xdr:row>
      <xdr:rowOff>158699</xdr:rowOff>
    </xdr:to>
    <xdr:sp macro="" textlink="">
      <xdr:nvSpPr>
        <xdr:cNvPr id="151" name="楕円 150">
          <a:extLst>
            <a:ext uri="{FF2B5EF4-FFF2-40B4-BE49-F238E27FC236}">
              <a16:creationId xmlns:a16="http://schemas.microsoft.com/office/drawing/2014/main" id="{F4EBDA58-0B87-4C70-8102-F816E414A3FE}"/>
            </a:ext>
          </a:extLst>
        </xdr:cNvPr>
        <xdr:cNvSpPr/>
      </xdr:nvSpPr>
      <xdr:spPr>
        <a:xfrm>
          <a:off x="7029450" y="1010597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98755</xdr:rowOff>
    </xdr:from>
    <xdr:to>
      <xdr:col>45</xdr:col>
      <xdr:colOff>177800</xdr:colOff>
      <xdr:row>62</xdr:row>
      <xdr:rowOff>107899</xdr:rowOff>
    </xdr:to>
    <xdr:cxnSp macro="">
      <xdr:nvCxnSpPr>
        <xdr:cNvPr id="152" name="直線コネクタ 151">
          <a:extLst>
            <a:ext uri="{FF2B5EF4-FFF2-40B4-BE49-F238E27FC236}">
              <a16:creationId xmlns:a16="http://schemas.microsoft.com/office/drawing/2014/main" id="{65441CE4-7DD1-4FD2-9295-57E1BC005753}"/>
            </a:ext>
          </a:extLst>
        </xdr:cNvPr>
        <xdr:cNvCxnSpPr/>
      </xdr:nvCxnSpPr>
      <xdr:spPr>
        <a:xfrm flipV="1">
          <a:off x="7077075" y="10150805"/>
          <a:ext cx="809625" cy="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61214</xdr:rowOff>
    </xdr:from>
    <xdr:to>
      <xdr:col>36</xdr:col>
      <xdr:colOff>165100</xdr:colOff>
      <xdr:row>62</xdr:row>
      <xdr:rowOff>162814</xdr:rowOff>
    </xdr:to>
    <xdr:sp macro="" textlink="">
      <xdr:nvSpPr>
        <xdr:cNvPr id="153" name="楕円 152">
          <a:extLst>
            <a:ext uri="{FF2B5EF4-FFF2-40B4-BE49-F238E27FC236}">
              <a16:creationId xmlns:a16="http://schemas.microsoft.com/office/drawing/2014/main" id="{271D4DAC-0BB3-4B93-8432-F965071292F9}"/>
            </a:ext>
          </a:extLst>
        </xdr:cNvPr>
        <xdr:cNvSpPr/>
      </xdr:nvSpPr>
      <xdr:spPr>
        <a:xfrm>
          <a:off x="6238875" y="101132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107899</xdr:rowOff>
    </xdr:from>
    <xdr:to>
      <xdr:col>41</xdr:col>
      <xdr:colOff>50800</xdr:colOff>
      <xdr:row>62</xdr:row>
      <xdr:rowOff>112014</xdr:rowOff>
    </xdr:to>
    <xdr:cxnSp macro="">
      <xdr:nvCxnSpPr>
        <xdr:cNvPr id="154" name="直線コネクタ 153">
          <a:extLst>
            <a:ext uri="{FF2B5EF4-FFF2-40B4-BE49-F238E27FC236}">
              <a16:creationId xmlns:a16="http://schemas.microsoft.com/office/drawing/2014/main" id="{0A069496-D1B2-488C-9B3C-143BA2C97091}"/>
            </a:ext>
          </a:extLst>
        </xdr:cNvPr>
        <xdr:cNvCxnSpPr/>
      </xdr:nvCxnSpPr>
      <xdr:spPr>
        <a:xfrm flipV="1">
          <a:off x="6286500" y="10153599"/>
          <a:ext cx="790575" cy="7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49039</xdr:rowOff>
    </xdr:from>
    <xdr:ext cx="469744" cy="259045"/>
    <xdr:sp macro="" textlink="">
      <xdr:nvSpPr>
        <xdr:cNvPr id="155" name="n_1aveValue【体育館・プール】&#10;一人当たり面積">
          <a:extLst>
            <a:ext uri="{FF2B5EF4-FFF2-40B4-BE49-F238E27FC236}">
              <a16:creationId xmlns:a16="http://schemas.microsoft.com/office/drawing/2014/main" id="{831EAB22-B00F-470E-BD0E-A5B7734AE5BC}"/>
            </a:ext>
          </a:extLst>
        </xdr:cNvPr>
        <xdr:cNvSpPr txBox="1"/>
      </xdr:nvSpPr>
      <xdr:spPr>
        <a:xfrm>
          <a:off x="8458277" y="9770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65041</xdr:rowOff>
    </xdr:from>
    <xdr:ext cx="469744" cy="259045"/>
    <xdr:sp macro="" textlink="">
      <xdr:nvSpPr>
        <xdr:cNvPr id="156" name="n_2aveValue【体育館・プール】&#10;一人当たり面積">
          <a:extLst>
            <a:ext uri="{FF2B5EF4-FFF2-40B4-BE49-F238E27FC236}">
              <a16:creationId xmlns:a16="http://schemas.microsoft.com/office/drawing/2014/main" id="{055BC28F-2D75-4223-A47A-67007057ED76}"/>
            </a:ext>
          </a:extLst>
        </xdr:cNvPr>
        <xdr:cNvSpPr txBox="1"/>
      </xdr:nvSpPr>
      <xdr:spPr>
        <a:xfrm>
          <a:off x="7677227" y="9793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79671</xdr:rowOff>
    </xdr:from>
    <xdr:ext cx="469744" cy="259045"/>
    <xdr:sp macro="" textlink="">
      <xdr:nvSpPr>
        <xdr:cNvPr id="157" name="n_3aveValue【体育館・プール】&#10;一人当たり面積">
          <a:extLst>
            <a:ext uri="{FF2B5EF4-FFF2-40B4-BE49-F238E27FC236}">
              <a16:creationId xmlns:a16="http://schemas.microsoft.com/office/drawing/2014/main" id="{7F8F6D73-001A-4C52-96D1-2BBC846F24A6}"/>
            </a:ext>
          </a:extLst>
        </xdr:cNvPr>
        <xdr:cNvSpPr txBox="1"/>
      </xdr:nvSpPr>
      <xdr:spPr>
        <a:xfrm>
          <a:off x="6867602" y="9807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73728</xdr:rowOff>
    </xdr:from>
    <xdr:ext cx="469744" cy="259045"/>
    <xdr:sp macro="" textlink="">
      <xdr:nvSpPr>
        <xdr:cNvPr id="158" name="n_4aveValue【体育館・プール】&#10;一人当たり面積">
          <a:extLst>
            <a:ext uri="{FF2B5EF4-FFF2-40B4-BE49-F238E27FC236}">
              <a16:creationId xmlns:a16="http://schemas.microsoft.com/office/drawing/2014/main" id="{A7EA7DAA-C461-46A4-A7E3-46CA0B12A0DD}"/>
            </a:ext>
          </a:extLst>
        </xdr:cNvPr>
        <xdr:cNvSpPr txBox="1"/>
      </xdr:nvSpPr>
      <xdr:spPr>
        <a:xfrm>
          <a:off x="6067502" y="9798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132910</xdr:rowOff>
    </xdr:from>
    <xdr:ext cx="469744" cy="259045"/>
    <xdr:sp macro="" textlink="">
      <xdr:nvSpPr>
        <xdr:cNvPr id="159" name="n_1mainValue【体育館・プール】&#10;一人当たり面積">
          <a:extLst>
            <a:ext uri="{FF2B5EF4-FFF2-40B4-BE49-F238E27FC236}">
              <a16:creationId xmlns:a16="http://schemas.microsoft.com/office/drawing/2014/main" id="{6155DF36-300D-46F8-83CB-CBADE5383523}"/>
            </a:ext>
          </a:extLst>
        </xdr:cNvPr>
        <xdr:cNvSpPr txBox="1"/>
      </xdr:nvSpPr>
      <xdr:spPr>
        <a:xfrm>
          <a:off x="8458277" y="10181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140682</xdr:rowOff>
    </xdr:from>
    <xdr:ext cx="469744" cy="259045"/>
    <xdr:sp macro="" textlink="">
      <xdr:nvSpPr>
        <xdr:cNvPr id="160" name="n_2mainValue【体育館・プール】&#10;一人当たり面積">
          <a:extLst>
            <a:ext uri="{FF2B5EF4-FFF2-40B4-BE49-F238E27FC236}">
              <a16:creationId xmlns:a16="http://schemas.microsoft.com/office/drawing/2014/main" id="{EB3339C6-9BBD-448A-BE27-D4A7AB3281E1}"/>
            </a:ext>
          </a:extLst>
        </xdr:cNvPr>
        <xdr:cNvSpPr txBox="1"/>
      </xdr:nvSpPr>
      <xdr:spPr>
        <a:xfrm>
          <a:off x="7677227" y="10192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149826</xdr:rowOff>
    </xdr:from>
    <xdr:ext cx="469744" cy="259045"/>
    <xdr:sp macro="" textlink="">
      <xdr:nvSpPr>
        <xdr:cNvPr id="161" name="n_3mainValue【体育館・プール】&#10;一人当たり面積">
          <a:extLst>
            <a:ext uri="{FF2B5EF4-FFF2-40B4-BE49-F238E27FC236}">
              <a16:creationId xmlns:a16="http://schemas.microsoft.com/office/drawing/2014/main" id="{C3179D7D-B54E-4AE8-86EB-77D137BE381C}"/>
            </a:ext>
          </a:extLst>
        </xdr:cNvPr>
        <xdr:cNvSpPr txBox="1"/>
      </xdr:nvSpPr>
      <xdr:spPr>
        <a:xfrm>
          <a:off x="6867602" y="10198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153941</xdr:rowOff>
    </xdr:from>
    <xdr:ext cx="469744" cy="259045"/>
    <xdr:sp macro="" textlink="">
      <xdr:nvSpPr>
        <xdr:cNvPr id="162" name="n_4mainValue【体育館・プール】&#10;一人当たり面積">
          <a:extLst>
            <a:ext uri="{FF2B5EF4-FFF2-40B4-BE49-F238E27FC236}">
              <a16:creationId xmlns:a16="http://schemas.microsoft.com/office/drawing/2014/main" id="{162CC600-DD45-4D7D-B54B-66249BF07716}"/>
            </a:ext>
          </a:extLst>
        </xdr:cNvPr>
        <xdr:cNvSpPr txBox="1"/>
      </xdr:nvSpPr>
      <xdr:spPr>
        <a:xfrm>
          <a:off x="6067502" y="10202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3" name="正方形/長方形 162">
          <a:extLst>
            <a:ext uri="{FF2B5EF4-FFF2-40B4-BE49-F238E27FC236}">
              <a16:creationId xmlns:a16="http://schemas.microsoft.com/office/drawing/2014/main" id="{968068B5-4955-4A52-A0E0-A34BFD1DCC0B}"/>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4" name="正方形/長方形 163">
          <a:extLst>
            <a:ext uri="{FF2B5EF4-FFF2-40B4-BE49-F238E27FC236}">
              <a16:creationId xmlns:a16="http://schemas.microsoft.com/office/drawing/2014/main" id="{39C605FE-3DED-4608-B4A4-1C8D4858B528}"/>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5" name="正方形/長方形 164">
          <a:extLst>
            <a:ext uri="{FF2B5EF4-FFF2-40B4-BE49-F238E27FC236}">
              <a16:creationId xmlns:a16="http://schemas.microsoft.com/office/drawing/2014/main" id="{63778036-0F3E-4BC4-AFF5-94BABD609926}"/>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6" name="正方形/長方形 165">
          <a:extLst>
            <a:ext uri="{FF2B5EF4-FFF2-40B4-BE49-F238E27FC236}">
              <a16:creationId xmlns:a16="http://schemas.microsoft.com/office/drawing/2014/main" id="{1787C6A1-C46B-4ED3-A9B4-2C272FBBA234}"/>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7" name="正方形/長方形 166">
          <a:extLst>
            <a:ext uri="{FF2B5EF4-FFF2-40B4-BE49-F238E27FC236}">
              <a16:creationId xmlns:a16="http://schemas.microsoft.com/office/drawing/2014/main" id="{A0AD991A-D063-40D1-9F6C-FF7245CCE879}"/>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8" name="正方形/長方形 167">
          <a:extLst>
            <a:ext uri="{FF2B5EF4-FFF2-40B4-BE49-F238E27FC236}">
              <a16:creationId xmlns:a16="http://schemas.microsoft.com/office/drawing/2014/main" id="{2786E48E-DBD0-450D-873E-582B8FE93A0D}"/>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9" name="正方形/長方形 168">
          <a:extLst>
            <a:ext uri="{FF2B5EF4-FFF2-40B4-BE49-F238E27FC236}">
              <a16:creationId xmlns:a16="http://schemas.microsoft.com/office/drawing/2014/main" id="{56A4135F-76AC-4ADB-B910-E7A1B4E790E6}"/>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0" name="正方形/長方形 169">
          <a:extLst>
            <a:ext uri="{FF2B5EF4-FFF2-40B4-BE49-F238E27FC236}">
              <a16:creationId xmlns:a16="http://schemas.microsoft.com/office/drawing/2014/main" id="{EDF54437-A74D-4FF7-A4E1-5E22EE44E4F1}"/>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1" name="テキスト ボックス 170">
          <a:extLst>
            <a:ext uri="{FF2B5EF4-FFF2-40B4-BE49-F238E27FC236}">
              <a16:creationId xmlns:a16="http://schemas.microsoft.com/office/drawing/2014/main" id="{8AC8A87F-91CE-4843-B910-5E5B4739DF19}"/>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2" name="直線コネクタ 171">
          <a:extLst>
            <a:ext uri="{FF2B5EF4-FFF2-40B4-BE49-F238E27FC236}">
              <a16:creationId xmlns:a16="http://schemas.microsoft.com/office/drawing/2014/main" id="{B5CF5BF4-BC83-45FF-8D49-8CA189644C29}"/>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3" name="テキスト ボックス 172">
          <a:extLst>
            <a:ext uri="{FF2B5EF4-FFF2-40B4-BE49-F238E27FC236}">
              <a16:creationId xmlns:a16="http://schemas.microsoft.com/office/drawing/2014/main" id="{DDB7C2ED-6410-4BCE-8EAE-007AB70A62F6}"/>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4" name="直線コネクタ 173">
          <a:extLst>
            <a:ext uri="{FF2B5EF4-FFF2-40B4-BE49-F238E27FC236}">
              <a16:creationId xmlns:a16="http://schemas.microsoft.com/office/drawing/2014/main" id="{5151981D-D1BD-4038-958B-DEA11A20C43D}"/>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5" name="テキスト ボックス 174">
          <a:extLst>
            <a:ext uri="{FF2B5EF4-FFF2-40B4-BE49-F238E27FC236}">
              <a16:creationId xmlns:a16="http://schemas.microsoft.com/office/drawing/2014/main" id="{C5293752-DF83-46FE-AD64-3D7A73C7C66E}"/>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6" name="直線コネクタ 175">
          <a:extLst>
            <a:ext uri="{FF2B5EF4-FFF2-40B4-BE49-F238E27FC236}">
              <a16:creationId xmlns:a16="http://schemas.microsoft.com/office/drawing/2014/main" id="{8EDF4976-3A61-4D47-A392-D192AAE7487B}"/>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7" name="テキスト ボックス 176">
          <a:extLst>
            <a:ext uri="{FF2B5EF4-FFF2-40B4-BE49-F238E27FC236}">
              <a16:creationId xmlns:a16="http://schemas.microsoft.com/office/drawing/2014/main" id="{B9409D0D-ABDC-4C78-8590-AF92D5BF8C3B}"/>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8" name="直線コネクタ 177">
          <a:extLst>
            <a:ext uri="{FF2B5EF4-FFF2-40B4-BE49-F238E27FC236}">
              <a16:creationId xmlns:a16="http://schemas.microsoft.com/office/drawing/2014/main" id="{A551277A-B848-48F9-98FE-D4FA45445C69}"/>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9" name="テキスト ボックス 178">
          <a:extLst>
            <a:ext uri="{FF2B5EF4-FFF2-40B4-BE49-F238E27FC236}">
              <a16:creationId xmlns:a16="http://schemas.microsoft.com/office/drawing/2014/main" id="{7459EFBC-444A-4381-936F-9B00C2FB9646}"/>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0" name="直線コネクタ 179">
          <a:extLst>
            <a:ext uri="{FF2B5EF4-FFF2-40B4-BE49-F238E27FC236}">
              <a16:creationId xmlns:a16="http://schemas.microsoft.com/office/drawing/2014/main" id="{2AF2FDDF-5D2F-4287-93FE-9C3AE7804FFC}"/>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1" name="テキスト ボックス 180">
          <a:extLst>
            <a:ext uri="{FF2B5EF4-FFF2-40B4-BE49-F238E27FC236}">
              <a16:creationId xmlns:a16="http://schemas.microsoft.com/office/drawing/2014/main" id="{29ED7F7C-341A-4E9F-8356-8C836127552C}"/>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2" name="直線コネクタ 181">
          <a:extLst>
            <a:ext uri="{FF2B5EF4-FFF2-40B4-BE49-F238E27FC236}">
              <a16:creationId xmlns:a16="http://schemas.microsoft.com/office/drawing/2014/main" id="{35205F79-68EA-45A1-B21F-0C050C12F839}"/>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3" name="テキスト ボックス 182">
          <a:extLst>
            <a:ext uri="{FF2B5EF4-FFF2-40B4-BE49-F238E27FC236}">
              <a16:creationId xmlns:a16="http://schemas.microsoft.com/office/drawing/2014/main" id="{C0E2FE97-34E6-4422-AF9C-0D31DB56AFE2}"/>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4" name="直線コネクタ 183">
          <a:extLst>
            <a:ext uri="{FF2B5EF4-FFF2-40B4-BE49-F238E27FC236}">
              <a16:creationId xmlns:a16="http://schemas.microsoft.com/office/drawing/2014/main" id="{7853BE45-7962-4717-8109-E9331E0CA737}"/>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5" name="テキスト ボックス 184">
          <a:extLst>
            <a:ext uri="{FF2B5EF4-FFF2-40B4-BE49-F238E27FC236}">
              <a16:creationId xmlns:a16="http://schemas.microsoft.com/office/drawing/2014/main" id="{81EAF04F-C1AF-4A68-9270-7C27A507EBBB}"/>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3045D5BA-5A98-4B7C-B24B-98669E989550}"/>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116205</xdr:rowOff>
    </xdr:from>
    <xdr:to>
      <xdr:col>24</xdr:col>
      <xdr:colOff>62865</xdr:colOff>
      <xdr:row>86</xdr:row>
      <xdr:rowOff>114300</xdr:rowOff>
    </xdr:to>
    <xdr:cxnSp macro="">
      <xdr:nvCxnSpPr>
        <xdr:cNvPr id="187" name="直線コネクタ 186">
          <a:extLst>
            <a:ext uri="{FF2B5EF4-FFF2-40B4-BE49-F238E27FC236}">
              <a16:creationId xmlns:a16="http://schemas.microsoft.com/office/drawing/2014/main" id="{7EF820DB-2E94-4853-8032-8CBE7D2F1397}"/>
            </a:ext>
          </a:extLst>
        </xdr:cNvPr>
        <xdr:cNvCxnSpPr/>
      </xdr:nvCxnSpPr>
      <xdr:spPr>
        <a:xfrm flipV="1">
          <a:off x="4180840" y="12593955"/>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8D2F126C-1045-4BC9-AE18-4828B8596F7B}"/>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9" name="直線コネクタ 188">
          <a:extLst>
            <a:ext uri="{FF2B5EF4-FFF2-40B4-BE49-F238E27FC236}">
              <a16:creationId xmlns:a16="http://schemas.microsoft.com/office/drawing/2014/main" id="{9CDB8069-7A76-45BD-A226-6EBAE8395B5F}"/>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62882</xdr:rowOff>
    </xdr:from>
    <xdr:ext cx="405111" cy="259045"/>
    <xdr:sp macro="" textlink="">
      <xdr:nvSpPr>
        <xdr:cNvPr id="190" name="【福祉施設】&#10;有形固定資産減価償却率最大値テキスト">
          <a:extLst>
            <a:ext uri="{FF2B5EF4-FFF2-40B4-BE49-F238E27FC236}">
              <a16:creationId xmlns:a16="http://schemas.microsoft.com/office/drawing/2014/main" id="{532DC97E-4536-4A41-8C5A-5529DB26375A}"/>
            </a:ext>
          </a:extLst>
        </xdr:cNvPr>
        <xdr:cNvSpPr txBox="1"/>
      </xdr:nvSpPr>
      <xdr:spPr>
        <a:xfrm>
          <a:off x="4219575" y="1238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116205</xdr:rowOff>
    </xdr:from>
    <xdr:to>
      <xdr:col>24</xdr:col>
      <xdr:colOff>152400</xdr:colOff>
      <xdr:row>77</xdr:row>
      <xdr:rowOff>116205</xdr:rowOff>
    </xdr:to>
    <xdr:cxnSp macro="">
      <xdr:nvCxnSpPr>
        <xdr:cNvPr id="191" name="直線コネクタ 190">
          <a:extLst>
            <a:ext uri="{FF2B5EF4-FFF2-40B4-BE49-F238E27FC236}">
              <a16:creationId xmlns:a16="http://schemas.microsoft.com/office/drawing/2014/main" id="{4416EFA7-4D72-4DA0-AE2C-DB014A06FFB3}"/>
            </a:ext>
          </a:extLst>
        </xdr:cNvPr>
        <xdr:cNvCxnSpPr/>
      </xdr:nvCxnSpPr>
      <xdr:spPr>
        <a:xfrm>
          <a:off x="4105275" y="125939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166388</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65784CAF-C250-4F68-9668-1A17D399DF4C}"/>
            </a:ext>
          </a:extLst>
        </xdr:cNvPr>
        <xdr:cNvSpPr txBox="1"/>
      </xdr:nvSpPr>
      <xdr:spPr>
        <a:xfrm>
          <a:off x="4219575" y="131267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143511</xdr:rowOff>
    </xdr:from>
    <xdr:to>
      <xdr:col>24</xdr:col>
      <xdr:colOff>114300</xdr:colOff>
      <xdr:row>82</xdr:row>
      <xdr:rowOff>73661</xdr:rowOff>
    </xdr:to>
    <xdr:sp macro="" textlink="">
      <xdr:nvSpPr>
        <xdr:cNvPr id="193" name="フローチャート: 判断 192">
          <a:extLst>
            <a:ext uri="{FF2B5EF4-FFF2-40B4-BE49-F238E27FC236}">
              <a16:creationId xmlns:a16="http://schemas.microsoft.com/office/drawing/2014/main" id="{4AA821CA-C8C5-47F8-8C90-EE9D47B9DBBF}"/>
            </a:ext>
          </a:extLst>
        </xdr:cNvPr>
        <xdr:cNvSpPr/>
      </xdr:nvSpPr>
      <xdr:spPr>
        <a:xfrm>
          <a:off x="4124325" y="1326578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122555</xdr:rowOff>
    </xdr:from>
    <xdr:to>
      <xdr:col>20</xdr:col>
      <xdr:colOff>38100</xdr:colOff>
      <xdr:row>82</xdr:row>
      <xdr:rowOff>52705</xdr:rowOff>
    </xdr:to>
    <xdr:sp macro="" textlink="">
      <xdr:nvSpPr>
        <xdr:cNvPr id="194" name="フローチャート: 判断 193">
          <a:extLst>
            <a:ext uri="{FF2B5EF4-FFF2-40B4-BE49-F238E27FC236}">
              <a16:creationId xmlns:a16="http://schemas.microsoft.com/office/drawing/2014/main" id="{1A395237-8D56-4C25-881E-E66534A7E4A4}"/>
            </a:ext>
          </a:extLst>
        </xdr:cNvPr>
        <xdr:cNvSpPr/>
      </xdr:nvSpPr>
      <xdr:spPr>
        <a:xfrm>
          <a:off x="3381375" y="1325118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103505</xdr:rowOff>
    </xdr:from>
    <xdr:to>
      <xdr:col>15</xdr:col>
      <xdr:colOff>101600</xdr:colOff>
      <xdr:row>82</xdr:row>
      <xdr:rowOff>33655</xdr:rowOff>
    </xdr:to>
    <xdr:sp macro="" textlink="">
      <xdr:nvSpPr>
        <xdr:cNvPr id="195" name="フローチャート: 判断 194">
          <a:extLst>
            <a:ext uri="{FF2B5EF4-FFF2-40B4-BE49-F238E27FC236}">
              <a16:creationId xmlns:a16="http://schemas.microsoft.com/office/drawing/2014/main" id="{382B09CB-7A9E-44FE-B4F1-F4BE6D465F7D}"/>
            </a:ext>
          </a:extLst>
        </xdr:cNvPr>
        <xdr:cNvSpPr/>
      </xdr:nvSpPr>
      <xdr:spPr>
        <a:xfrm>
          <a:off x="2571750" y="1323213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196" name="フローチャート: 判断 195">
          <a:extLst>
            <a:ext uri="{FF2B5EF4-FFF2-40B4-BE49-F238E27FC236}">
              <a16:creationId xmlns:a16="http://schemas.microsoft.com/office/drawing/2014/main" id="{00F678DD-4FC5-4C35-A688-B1A91FF3B2CE}"/>
            </a:ext>
          </a:extLst>
        </xdr:cNvPr>
        <xdr:cNvSpPr/>
      </xdr:nvSpPr>
      <xdr:spPr>
        <a:xfrm>
          <a:off x="1781175" y="1323213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50164</xdr:rowOff>
    </xdr:from>
    <xdr:to>
      <xdr:col>6</xdr:col>
      <xdr:colOff>38100</xdr:colOff>
      <xdr:row>81</xdr:row>
      <xdr:rowOff>151764</xdr:rowOff>
    </xdr:to>
    <xdr:sp macro="" textlink="">
      <xdr:nvSpPr>
        <xdr:cNvPr id="197" name="フローチャート: 判断 196">
          <a:extLst>
            <a:ext uri="{FF2B5EF4-FFF2-40B4-BE49-F238E27FC236}">
              <a16:creationId xmlns:a16="http://schemas.microsoft.com/office/drawing/2014/main" id="{EF5B9BC0-8B70-45CB-8FE7-502FAEADF8CF}"/>
            </a:ext>
          </a:extLst>
        </xdr:cNvPr>
        <xdr:cNvSpPr/>
      </xdr:nvSpPr>
      <xdr:spPr>
        <a:xfrm>
          <a:off x="981075" y="131724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E63F3F3A-A1BA-49AF-99D8-8A96A5926B13}"/>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A819EF87-7B4B-4DB0-B7EE-8DA6E0BC98B7}"/>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8E3A8B41-F818-4727-A6AD-7A8E12D729C8}"/>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EFC40BD0-5D24-4F70-A0D7-728B85F841C4}"/>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CAED12BC-9EB3-4658-B631-0008A16A9A16}"/>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63500</xdr:rowOff>
    </xdr:from>
    <xdr:to>
      <xdr:col>24</xdr:col>
      <xdr:colOff>114300</xdr:colOff>
      <xdr:row>86</xdr:row>
      <xdr:rowOff>165100</xdr:rowOff>
    </xdr:to>
    <xdr:sp macro="" textlink="">
      <xdr:nvSpPr>
        <xdr:cNvPr id="203" name="楕円 202">
          <a:extLst>
            <a:ext uri="{FF2B5EF4-FFF2-40B4-BE49-F238E27FC236}">
              <a16:creationId xmlns:a16="http://schemas.microsoft.com/office/drawing/2014/main" id="{9BB0DFF9-7F40-4961-9A17-EC6D2709D72F}"/>
            </a:ext>
          </a:extLst>
        </xdr:cNvPr>
        <xdr:cNvSpPr/>
      </xdr:nvSpPr>
      <xdr:spPr>
        <a:xfrm>
          <a:off x="4124325" y="140017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149877</xdr:rowOff>
    </xdr:from>
    <xdr:ext cx="469744" cy="259045"/>
    <xdr:sp macro="" textlink="">
      <xdr:nvSpPr>
        <xdr:cNvPr id="204" name="【福祉施設】&#10;有形固定資産減価償却率該当値テキスト">
          <a:extLst>
            <a:ext uri="{FF2B5EF4-FFF2-40B4-BE49-F238E27FC236}">
              <a16:creationId xmlns:a16="http://schemas.microsoft.com/office/drawing/2014/main" id="{965B5CEB-CC35-4481-BF9F-4FE087134990}"/>
            </a:ext>
          </a:extLst>
        </xdr:cNvPr>
        <xdr:cNvSpPr txBox="1"/>
      </xdr:nvSpPr>
      <xdr:spPr>
        <a:xfrm>
          <a:off x="4219575" y="1392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63500</xdr:rowOff>
    </xdr:from>
    <xdr:to>
      <xdr:col>20</xdr:col>
      <xdr:colOff>38100</xdr:colOff>
      <xdr:row>86</xdr:row>
      <xdr:rowOff>165100</xdr:rowOff>
    </xdr:to>
    <xdr:sp macro="" textlink="">
      <xdr:nvSpPr>
        <xdr:cNvPr id="205" name="楕円 204">
          <a:extLst>
            <a:ext uri="{FF2B5EF4-FFF2-40B4-BE49-F238E27FC236}">
              <a16:creationId xmlns:a16="http://schemas.microsoft.com/office/drawing/2014/main" id="{0156BC0A-3ABA-428A-944D-15327072750A}"/>
            </a:ext>
          </a:extLst>
        </xdr:cNvPr>
        <xdr:cNvSpPr/>
      </xdr:nvSpPr>
      <xdr:spPr>
        <a:xfrm>
          <a:off x="3381375" y="140017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114300</xdr:rowOff>
    </xdr:from>
    <xdr:to>
      <xdr:col>24</xdr:col>
      <xdr:colOff>63500</xdr:colOff>
      <xdr:row>86</xdr:row>
      <xdr:rowOff>114300</xdr:rowOff>
    </xdr:to>
    <xdr:cxnSp macro="">
      <xdr:nvCxnSpPr>
        <xdr:cNvPr id="206" name="直線コネクタ 205">
          <a:extLst>
            <a:ext uri="{FF2B5EF4-FFF2-40B4-BE49-F238E27FC236}">
              <a16:creationId xmlns:a16="http://schemas.microsoft.com/office/drawing/2014/main" id="{3E7E75CC-EC4A-47F2-8304-64682C68595E}"/>
            </a:ext>
          </a:extLst>
        </xdr:cNvPr>
        <xdr:cNvCxnSpPr/>
      </xdr:nvCxnSpPr>
      <xdr:spPr>
        <a:xfrm>
          <a:off x="3429000" y="1404937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63500</xdr:rowOff>
    </xdr:from>
    <xdr:to>
      <xdr:col>15</xdr:col>
      <xdr:colOff>101600</xdr:colOff>
      <xdr:row>86</xdr:row>
      <xdr:rowOff>165100</xdr:rowOff>
    </xdr:to>
    <xdr:sp macro="" textlink="">
      <xdr:nvSpPr>
        <xdr:cNvPr id="207" name="楕円 206">
          <a:extLst>
            <a:ext uri="{FF2B5EF4-FFF2-40B4-BE49-F238E27FC236}">
              <a16:creationId xmlns:a16="http://schemas.microsoft.com/office/drawing/2014/main" id="{1A683BA3-925A-45E3-9518-9A8BF4724B0F}"/>
            </a:ext>
          </a:extLst>
        </xdr:cNvPr>
        <xdr:cNvSpPr/>
      </xdr:nvSpPr>
      <xdr:spPr>
        <a:xfrm>
          <a:off x="2571750" y="140017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114300</xdr:rowOff>
    </xdr:from>
    <xdr:to>
      <xdr:col>19</xdr:col>
      <xdr:colOff>177800</xdr:colOff>
      <xdr:row>86</xdr:row>
      <xdr:rowOff>114300</xdr:rowOff>
    </xdr:to>
    <xdr:cxnSp macro="">
      <xdr:nvCxnSpPr>
        <xdr:cNvPr id="208" name="直線コネクタ 207">
          <a:extLst>
            <a:ext uri="{FF2B5EF4-FFF2-40B4-BE49-F238E27FC236}">
              <a16:creationId xmlns:a16="http://schemas.microsoft.com/office/drawing/2014/main" id="{C5E96E8B-AF37-40C3-A5C1-B1AD6D544FDF}"/>
            </a:ext>
          </a:extLst>
        </xdr:cNvPr>
        <xdr:cNvCxnSpPr/>
      </xdr:nvCxnSpPr>
      <xdr:spPr>
        <a:xfrm>
          <a:off x="2619375" y="1404937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63500</xdr:rowOff>
    </xdr:from>
    <xdr:to>
      <xdr:col>10</xdr:col>
      <xdr:colOff>165100</xdr:colOff>
      <xdr:row>86</xdr:row>
      <xdr:rowOff>165100</xdr:rowOff>
    </xdr:to>
    <xdr:sp macro="" textlink="">
      <xdr:nvSpPr>
        <xdr:cNvPr id="209" name="楕円 208">
          <a:extLst>
            <a:ext uri="{FF2B5EF4-FFF2-40B4-BE49-F238E27FC236}">
              <a16:creationId xmlns:a16="http://schemas.microsoft.com/office/drawing/2014/main" id="{18E98F6F-E752-48CE-8154-57F859654015}"/>
            </a:ext>
          </a:extLst>
        </xdr:cNvPr>
        <xdr:cNvSpPr/>
      </xdr:nvSpPr>
      <xdr:spPr>
        <a:xfrm>
          <a:off x="1781175" y="140017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114300</xdr:rowOff>
    </xdr:from>
    <xdr:to>
      <xdr:col>15</xdr:col>
      <xdr:colOff>50800</xdr:colOff>
      <xdr:row>86</xdr:row>
      <xdr:rowOff>114300</xdr:rowOff>
    </xdr:to>
    <xdr:cxnSp macro="">
      <xdr:nvCxnSpPr>
        <xdr:cNvPr id="210" name="直線コネクタ 209">
          <a:extLst>
            <a:ext uri="{FF2B5EF4-FFF2-40B4-BE49-F238E27FC236}">
              <a16:creationId xmlns:a16="http://schemas.microsoft.com/office/drawing/2014/main" id="{5B0161A8-2515-454F-87E9-3683C4D3A6BE}"/>
            </a:ext>
          </a:extLst>
        </xdr:cNvPr>
        <xdr:cNvCxnSpPr/>
      </xdr:nvCxnSpPr>
      <xdr:spPr>
        <a:xfrm>
          <a:off x="1828800" y="1404937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63500</xdr:rowOff>
    </xdr:from>
    <xdr:to>
      <xdr:col>6</xdr:col>
      <xdr:colOff>38100</xdr:colOff>
      <xdr:row>86</xdr:row>
      <xdr:rowOff>165100</xdr:rowOff>
    </xdr:to>
    <xdr:sp macro="" textlink="">
      <xdr:nvSpPr>
        <xdr:cNvPr id="211" name="楕円 210">
          <a:extLst>
            <a:ext uri="{FF2B5EF4-FFF2-40B4-BE49-F238E27FC236}">
              <a16:creationId xmlns:a16="http://schemas.microsoft.com/office/drawing/2014/main" id="{7C6E0111-5512-478C-9BE3-D74CCD71B736}"/>
            </a:ext>
          </a:extLst>
        </xdr:cNvPr>
        <xdr:cNvSpPr/>
      </xdr:nvSpPr>
      <xdr:spPr>
        <a:xfrm>
          <a:off x="981075" y="140017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114300</xdr:rowOff>
    </xdr:from>
    <xdr:to>
      <xdr:col>10</xdr:col>
      <xdr:colOff>114300</xdr:colOff>
      <xdr:row>86</xdr:row>
      <xdr:rowOff>114300</xdr:rowOff>
    </xdr:to>
    <xdr:cxnSp macro="">
      <xdr:nvCxnSpPr>
        <xdr:cNvPr id="212" name="直線コネクタ 211">
          <a:extLst>
            <a:ext uri="{FF2B5EF4-FFF2-40B4-BE49-F238E27FC236}">
              <a16:creationId xmlns:a16="http://schemas.microsoft.com/office/drawing/2014/main" id="{DB89F700-EF50-40C4-BB91-CA98CC2AC361}"/>
            </a:ext>
          </a:extLst>
        </xdr:cNvPr>
        <xdr:cNvCxnSpPr/>
      </xdr:nvCxnSpPr>
      <xdr:spPr>
        <a:xfrm>
          <a:off x="1028700" y="1404937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69232</xdr:rowOff>
    </xdr:from>
    <xdr:ext cx="405111" cy="259045"/>
    <xdr:sp macro="" textlink="">
      <xdr:nvSpPr>
        <xdr:cNvPr id="213" name="n_1aveValue【福祉施設】&#10;有形固定資産減価償却率">
          <a:extLst>
            <a:ext uri="{FF2B5EF4-FFF2-40B4-BE49-F238E27FC236}">
              <a16:creationId xmlns:a16="http://schemas.microsoft.com/office/drawing/2014/main" id="{175C34B4-F74B-4BDE-B82A-239A9EE50575}"/>
            </a:ext>
          </a:extLst>
        </xdr:cNvPr>
        <xdr:cNvSpPr txBox="1"/>
      </xdr:nvSpPr>
      <xdr:spPr>
        <a:xfrm>
          <a:off x="3239144" y="13029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50182</xdr:rowOff>
    </xdr:from>
    <xdr:ext cx="405111" cy="259045"/>
    <xdr:sp macro="" textlink="">
      <xdr:nvSpPr>
        <xdr:cNvPr id="214" name="n_2aveValue【福祉施設】&#10;有形固定資産減価償却率">
          <a:extLst>
            <a:ext uri="{FF2B5EF4-FFF2-40B4-BE49-F238E27FC236}">
              <a16:creationId xmlns:a16="http://schemas.microsoft.com/office/drawing/2014/main" id="{5DA7815B-94B1-49CA-A804-FFB5AF8E5248}"/>
            </a:ext>
          </a:extLst>
        </xdr:cNvPr>
        <xdr:cNvSpPr txBox="1"/>
      </xdr:nvSpPr>
      <xdr:spPr>
        <a:xfrm>
          <a:off x="2439044" y="13010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50182</xdr:rowOff>
    </xdr:from>
    <xdr:ext cx="405111" cy="259045"/>
    <xdr:sp macro="" textlink="">
      <xdr:nvSpPr>
        <xdr:cNvPr id="215" name="n_3aveValue【福祉施設】&#10;有形固定資産減価償却率">
          <a:extLst>
            <a:ext uri="{FF2B5EF4-FFF2-40B4-BE49-F238E27FC236}">
              <a16:creationId xmlns:a16="http://schemas.microsoft.com/office/drawing/2014/main" id="{9BF405E5-1DC0-446E-89B3-4DD56A74E847}"/>
            </a:ext>
          </a:extLst>
        </xdr:cNvPr>
        <xdr:cNvSpPr txBox="1"/>
      </xdr:nvSpPr>
      <xdr:spPr>
        <a:xfrm>
          <a:off x="1648469" y="13010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168291</xdr:rowOff>
    </xdr:from>
    <xdr:ext cx="405111" cy="259045"/>
    <xdr:sp macro="" textlink="">
      <xdr:nvSpPr>
        <xdr:cNvPr id="216" name="n_4aveValue【福祉施設】&#10;有形固定資産減価償却率">
          <a:extLst>
            <a:ext uri="{FF2B5EF4-FFF2-40B4-BE49-F238E27FC236}">
              <a16:creationId xmlns:a16="http://schemas.microsoft.com/office/drawing/2014/main" id="{D6CE4E00-EB35-475F-8A5A-7D3B970ABFBD}"/>
            </a:ext>
          </a:extLst>
        </xdr:cNvPr>
        <xdr:cNvSpPr txBox="1"/>
      </xdr:nvSpPr>
      <xdr:spPr>
        <a:xfrm>
          <a:off x="848369" y="1296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86</xdr:row>
      <xdr:rowOff>156227</xdr:rowOff>
    </xdr:from>
    <xdr:ext cx="469744" cy="259045"/>
    <xdr:sp macro="" textlink="">
      <xdr:nvSpPr>
        <xdr:cNvPr id="217" name="n_1mainValue【福祉施設】&#10;有形固定資産減価償却率">
          <a:extLst>
            <a:ext uri="{FF2B5EF4-FFF2-40B4-BE49-F238E27FC236}">
              <a16:creationId xmlns:a16="http://schemas.microsoft.com/office/drawing/2014/main" id="{B7FD460A-A4F8-4B19-96F2-3AE134B531B6}"/>
            </a:ext>
          </a:extLst>
        </xdr:cNvPr>
        <xdr:cNvSpPr txBox="1"/>
      </xdr:nvSpPr>
      <xdr:spPr>
        <a:xfrm>
          <a:off x="3210002" y="1409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86</xdr:row>
      <xdr:rowOff>156227</xdr:rowOff>
    </xdr:from>
    <xdr:ext cx="469744" cy="259045"/>
    <xdr:sp macro="" textlink="">
      <xdr:nvSpPr>
        <xdr:cNvPr id="218" name="n_2mainValue【福祉施設】&#10;有形固定資産減価償却率">
          <a:extLst>
            <a:ext uri="{FF2B5EF4-FFF2-40B4-BE49-F238E27FC236}">
              <a16:creationId xmlns:a16="http://schemas.microsoft.com/office/drawing/2014/main" id="{545481BF-A363-421E-9B83-76A055DEF119}"/>
            </a:ext>
          </a:extLst>
        </xdr:cNvPr>
        <xdr:cNvSpPr txBox="1"/>
      </xdr:nvSpPr>
      <xdr:spPr>
        <a:xfrm>
          <a:off x="2409902" y="1409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86</xdr:row>
      <xdr:rowOff>156227</xdr:rowOff>
    </xdr:from>
    <xdr:ext cx="469744" cy="259045"/>
    <xdr:sp macro="" textlink="">
      <xdr:nvSpPr>
        <xdr:cNvPr id="219" name="n_3mainValue【福祉施設】&#10;有形固定資産減価償却率">
          <a:extLst>
            <a:ext uri="{FF2B5EF4-FFF2-40B4-BE49-F238E27FC236}">
              <a16:creationId xmlns:a16="http://schemas.microsoft.com/office/drawing/2014/main" id="{07C6F285-62AD-4316-9995-FF547D30A702}"/>
            </a:ext>
          </a:extLst>
        </xdr:cNvPr>
        <xdr:cNvSpPr txBox="1"/>
      </xdr:nvSpPr>
      <xdr:spPr>
        <a:xfrm>
          <a:off x="1609802" y="1409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86</xdr:row>
      <xdr:rowOff>156227</xdr:rowOff>
    </xdr:from>
    <xdr:ext cx="469744" cy="259045"/>
    <xdr:sp macro="" textlink="">
      <xdr:nvSpPr>
        <xdr:cNvPr id="220" name="n_4mainValue【福祉施設】&#10;有形固定資産減価償却率">
          <a:extLst>
            <a:ext uri="{FF2B5EF4-FFF2-40B4-BE49-F238E27FC236}">
              <a16:creationId xmlns:a16="http://schemas.microsoft.com/office/drawing/2014/main" id="{8E6CB2F9-5DF9-413C-A893-281F9B5664C2}"/>
            </a:ext>
          </a:extLst>
        </xdr:cNvPr>
        <xdr:cNvSpPr txBox="1"/>
      </xdr:nvSpPr>
      <xdr:spPr>
        <a:xfrm>
          <a:off x="819227" y="1409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FF0D6F92-9C8E-4AEC-93CE-0C0F40EE5CC7}"/>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1AE3AA76-608D-4DA5-ACE6-FA09723D357B}"/>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C610D732-1771-409C-B262-F2D186C795A4}"/>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002B70D1-B28F-4E33-B33D-2B5EC77F79FD}"/>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2948FC8A-829E-401D-BDEF-FD26F64602CE}"/>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5966F765-11B8-4235-B66D-9C6FDDA51215}"/>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F3359334-32EA-45AB-905E-B78233B1D73A}"/>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7828E292-F137-4E77-8770-9084F7B39A5B}"/>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FBB02BF7-1FE0-4BFB-928C-846790A40C87}"/>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4DBC9B5B-86B8-44E1-9AB4-A22DED0DCBFB}"/>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1" name="直線コネクタ 230">
          <a:extLst>
            <a:ext uri="{FF2B5EF4-FFF2-40B4-BE49-F238E27FC236}">
              <a16:creationId xmlns:a16="http://schemas.microsoft.com/office/drawing/2014/main" id="{07E31766-0CBD-4A82-ABCB-A093A68D377A}"/>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2" name="テキスト ボックス 231">
          <a:extLst>
            <a:ext uri="{FF2B5EF4-FFF2-40B4-BE49-F238E27FC236}">
              <a16:creationId xmlns:a16="http://schemas.microsoft.com/office/drawing/2014/main" id="{78A58D24-AAF0-49A5-8E1C-284E289FF94F}"/>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3" name="直線コネクタ 232">
          <a:extLst>
            <a:ext uri="{FF2B5EF4-FFF2-40B4-BE49-F238E27FC236}">
              <a16:creationId xmlns:a16="http://schemas.microsoft.com/office/drawing/2014/main" id="{FDA40F1B-2A0F-489C-B1F7-DA1C2E5D2C7B}"/>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4" name="テキスト ボックス 233">
          <a:extLst>
            <a:ext uri="{FF2B5EF4-FFF2-40B4-BE49-F238E27FC236}">
              <a16:creationId xmlns:a16="http://schemas.microsoft.com/office/drawing/2014/main" id="{7734A783-FE32-4E50-B037-C8759EE5DE74}"/>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5" name="直線コネクタ 234">
          <a:extLst>
            <a:ext uri="{FF2B5EF4-FFF2-40B4-BE49-F238E27FC236}">
              <a16:creationId xmlns:a16="http://schemas.microsoft.com/office/drawing/2014/main" id="{DEA78D95-F826-47D6-A9F8-E7307AB0C275}"/>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6" name="テキスト ボックス 235">
          <a:extLst>
            <a:ext uri="{FF2B5EF4-FFF2-40B4-BE49-F238E27FC236}">
              <a16:creationId xmlns:a16="http://schemas.microsoft.com/office/drawing/2014/main" id="{B0A9E3AA-8B68-4006-A075-46D7A76D7B13}"/>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7" name="直線コネクタ 236">
          <a:extLst>
            <a:ext uri="{FF2B5EF4-FFF2-40B4-BE49-F238E27FC236}">
              <a16:creationId xmlns:a16="http://schemas.microsoft.com/office/drawing/2014/main" id="{97BE448B-ACC6-48DB-B902-8698103A5377}"/>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8" name="テキスト ボックス 237">
          <a:extLst>
            <a:ext uri="{FF2B5EF4-FFF2-40B4-BE49-F238E27FC236}">
              <a16:creationId xmlns:a16="http://schemas.microsoft.com/office/drawing/2014/main" id="{274BCBF1-07DE-49AD-ABA0-32CBA58BFEFE}"/>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9" name="直線コネクタ 238">
          <a:extLst>
            <a:ext uri="{FF2B5EF4-FFF2-40B4-BE49-F238E27FC236}">
              <a16:creationId xmlns:a16="http://schemas.microsoft.com/office/drawing/2014/main" id="{568A070E-76A4-4963-A95C-C1D8AB45212D}"/>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0" name="テキスト ボックス 239">
          <a:extLst>
            <a:ext uri="{FF2B5EF4-FFF2-40B4-BE49-F238E27FC236}">
              <a16:creationId xmlns:a16="http://schemas.microsoft.com/office/drawing/2014/main" id="{394DD306-F751-4C51-A263-2CCC899EA183}"/>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1" name="直線コネクタ 240">
          <a:extLst>
            <a:ext uri="{FF2B5EF4-FFF2-40B4-BE49-F238E27FC236}">
              <a16:creationId xmlns:a16="http://schemas.microsoft.com/office/drawing/2014/main" id="{6536AB0F-1419-41DF-91D8-F01B6556E1B9}"/>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2" name="テキスト ボックス 241">
          <a:extLst>
            <a:ext uri="{FF2B5EF4-FFF2-40B4-BE49-F238E27FC236}">
              <a16:creationId xmlns:a16="http://schemas.microsoft.com/office/drawing/2014/main" id="{F232C05A-B97C-416C-830F-88C38362271A}"/>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3" name="【福祉施設】&#10;一人当たり面積グラフ枠">
          <a:extLst>
            <a:ext uri="{FF2B5EF4-FFF2-40B4-BE49-F238E27FC236}">
              <a16:creationId xmlns:a16="http://schemas.microsoft.com/office/drawing/2014/main" id="{2266BFD2-F824-48B5-806D-CF72C430B537}"/>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170307</xdr:rowOff>
    </xdr:from>
    <xdr:to>
      <xdr:col>54</xdr:col>
      <xdr:colOff>189865</xdr:colOff>
      <xdr:row>86</xdr:row>
      <xdr:rowOff>108965</xdr:rowOff>
    </xdr:to>
    <xdr:cxnSp macro="">
      <xdr:nvCxnSpPr>
        <xdr:cNvPr id="244" name="直線コネクタ 243">
          <a:extLst>
            <a:ext uri="{FF2B5EF4-FFF2-40B4-BE49-F238E27FC236}">
              <a16:creationId xmlns:a16="http://schemas.microsoft.com/office/drawing/2014/main" id="{5F8D81CD-9436-4645-84FD-180391FEF34A}"/>
            </a:ext>
          </a:extLst>
        </xdr:cNvPr>
        <xdr:cNvCxnSpPr/>
      </xdr:nvCxnSpPr>
      <xdr:spPr>
        <a:xfrm flipV="1">
          <a:off x="9429115" y="12800457"/>
          <a:ext cx="0" cy="1240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245" name="【福祉施設】&#10;一人当たり面積最小値テキスト">
          <a:extLst>
            <a:ext uri="{FF2B5EF4-FFF2-40B4-BE49-F238E27FC236}">
              <a16:creationId xmlns:a16="http://schemas.microsoft.com/office/drawing/2014/main" id="{E7DD616E-3C77-4E73-85DE-8F1B11C87FE1}"/>
            </a:ext>
          </a:extLst>
        </xdr:cNvPr>
        <xdr:cNvSpPr txBox="1"/>
      </xdr:nvSpPr>
      <xdr:spPr>
        <a:xfrm>
          <a:off x="9467850" y="1404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246" name="直線コネクタ 245">
          <a:extLst>
            <a:ext uri="{FF2B5EF4-FFF2-40B4-BE49-F238E27FC236}">
              <a16:creationId xmlns:a16="http://schemas.microsoft.com/office/drawing/2014/main" id="{995F4C6C-B1F2-4EBA-9008-94A10972CD59}"/>
            </a:ext>
          </a:extLst>
        </xdr:cNvPr>
        <xdr:cNvCxnSpPr/>
      </xdr:nvCxnSpPr>
      <xdr:spPr>
        <a:xfrm>
          <a:off x="9363075" y="1404086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116984</xdr:rowOff>
    </xdr:from>
    <xdr:ext cx="469744" cy="259045"/>
    <xdr:sp macro="" textlink="">
      <xdr:nvSpPr>
        <xdr:cNvPr id="247" name="【福祉施設】&#10;一人当たり面積最大値テキスト">
          <a:extLst>
            <a:ext uri="{FF2B5EF4-FFF2-40B4-BE49-F238E27FC236}">
              <a16:creationId xmlns:a16="http://schemas.microsoft.com/office/drawing/2014/main" id="{E077AEE7-12ED-4217-9DC3-7B38057CA936}"/>
            </a:ext>
          </a:extLst>
        </xdr:cNvPr>
        <xdr:cNvSpPr txBox="1"/>
      </xdr:nvSpPr>
      <xdr:spPr>
        <a:xfrm>
          <a:off x="9467850" y="12594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170307</xdr:rowOff>
    </xdr:from>
    <xdr:to>
      <xdr:col>55</xdr:col>
      <xdr:colOff>88900</xdr:colOff>
      <xdr:row>78</xdr:row>
      <xdr:rowOff>170307</xdr:rowOff>
    </xdr:to>
    <xdr:cxnSp macro="">
      <xdr:nvCxnSpPr>
        <xdr:cNvPr id="248" name="直線コネクタ 247">
          <a:extLst>
            <a:ext uri="{FF2B5EF4-FFF2-40B4-BE49-F238E27FC236}">
              <a16:creationId xmlns:a16="http://schemas.microsoft.com/office/drawing/2014/main" id="{999C765D-2481-44A4-84CC-E8AB673E2734}"/>
            </a:ext>
          </a:extLst>
        </xdr:cNvPr>
        <xdr:cNvCxnSpPr/>
      </xdr:nvCxnSpPr>
      <xdr:spPr>
        <a:xfrm>
          <a:off x="9363075" y="1280045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50944</xdr:rowOff>
    </xdr:from>
    <xdr:ext cx="469744" cy="259045"/>
    <xdr:sp macro="" textlink="">
      <xdr:nvSpPr>
        <xdr:cNvPr id="249" name="【福祉施設】&#10;一人当たり面積平均値テキスト">
          <a:extLst>
            <a:ext uri="{FF2B5EF4-FFF2-40B4-BE49-F238E27FC236}">
              <a16:creationId xmlns:a16="http://schemas.microsoft.com/office/drawing/2014/main" id="{882D1C7A-90B9-413D-8490-A4C687D327BB}"/>
            </a:ext>
          </a:extLst>
        </xdr:cNvPr>
        <xdr:cNvSpPr txBox="1"/>
      </xdr:nvSpPr>
      <xdr:spPr>
        <a:xfrm>
          <a:off x="9467850" y="13658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28067</xdr:rowOff>
    </xdr:from>
    <xdr:to>
      <xdr:col>55</xdr:col>
      <xdr:colOff>50800</xdr:colOff>
      <xdr:row>85</xdr:row>
      <xdr:rowOff>129667</xdr:rowOff>
    </xdr:to>
    <xdr:sp macro="" textlink="">
      <xdr:nvSpPr>
        <xdr:cNvPr id="250" name="フローチャート: 判断 249">
          <a:extLst>
            <a:ext uri="{FF2B5EF4-FFF2-40B4-BE49-F238E27FC236}">
              <a16:creationId xmlns:a16="http://schemas.microsoft.com/office/drawing/2014/main" id="{7BFCBCD5-E424-4F99-BC62-9A45EE375272}"/>
            </a:ext>
          </a:extLst>
        </xdr:cNvPr>
        <xdr:cNvSpPr/>
      </xdr:nvSpPr>
      <xdr:spPr>
        <a:xfrm>
          <a:off x="9401175" y="13804392"/>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33782</xdr:rowOff>
    </xdr:from>
    <xdr:to>
      <xdr:col>50</xdr:col>
      <xdr:colOff>165100</xdr:colOff>
      <xdr:row>85</xdr:row>
      <xdr:rowOff>135382</xdr:rowOff>
    </xdr:to>
    <xdr:sp macro="" textlink="">
      <xdr:nvSpPr>
        <xdr:cNvPr id="251" name="フローチャート: 判断 250">
          <a:extLst>
            <a:ext uri="{FF2B5EF4-FFF2-40B4-BE49-F238E27FC236}">
              <a16:creationId xmlns:a16="http://schemas.microsoft.com/office/drawing/2014/main" id="{6266F3B0-C0B1-4F08-AF9C-628B80E812A6}"/>
            </a:ext>
          </a:extLst>
        </xdr:cNvPr>
        <xdr:cNvSpPr/>
      </xdr:nvSpPr>
      <xdr:spPr>
        <a:xfrm>
          <a:off x="8639175" y="1380375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58928</xdr:rowOff>
    </xdr:from>
    <xdr:to>
      <xdr:col>46</xdr:col>
      <xdr:colOff>38100</xdr:colOff>
      <xdr:row>85</xdr:row>
      <xdr:rowOff>160528</xdr:rowOff>
    </xdr:to>
    <xdr:sp macro="" textlink="">
      <xdr:nvSpPr>
        <xdr:cNvPr id="252" name="フローチャート: 判断 251">
          <a:extLst>
            <a:ext uri="{FF2B5EF4-FFF2-40B4-BE49-F238E27FC236}">
              <a16:creationId xmlns:a16="http://schemas.microsoft.com/office/drawing/2014/main" id="{AFB66D00-5AF5-48E6-BD14-57BADFDB2A6C}"/>
            </a:ext>
          </a:extLst>
        </xdr:cNvPr>
        <xdr:cNvSpPr/>
      </xdr:nvSpPr>
      <xdr:spPr>
        <a:xfrm>
          <a:off x="7839075" y="1383207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78739</xdr:rowOff>
    </xdr:from>
    <xdr:to>
      <xdr:col>41</xdr:col>
      <xdr:colOff>101600</xdr:colOff>
      <xdr:row>86</xdr:row>
      <xdr:rowOff>8889</xdr:rowOff>
    </xdr:to>
    <xdr:sp macro="" textlink="">
      <xdr:nvSpPr>
        <xdr:cNvPr id="253" name="フローチャート: 判断 252">
          <a:extLst>
            <a:ext uri="{FF2B5EF4-FFF2-40B4-BE49-F238E27FC236}">
              <a16:creationId xmlns:a16="http://schemas.microsoft.com/office/drawing/2014/main" id="{B7E1299D-0090-4327-A311-7040E48E0488}"/>
            </a:ext>
          </a:extLst>
        </xdr:cNvPr>
        <xdr:cNvSpPr/>
      </xdr:nvSpPr>
      <xdr:spPr>
        <a:xfrm>
          <a:off x="7029450" y="138518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90170</xdr:rowOff>
    </xdr:from>
    <xdr:to>
      <xdr:col>36</xdr:col>
      <xdr:colOff>165100</xdr:colOff>
      <xdr:row>86</xdr:row>
      <xdr:rowOff>20320</xdr:rowOff>
    </xdr:to>
    <xdr:sp macro="" textlink="">
      <xdr:nvSpPr>
        <xdr:cNvPr id="254" name="フローチャート: 判断 253">
          <a:extLst>
            <a:ext uri="{FF2B5EF4-FFF2-40B4-BE49-F238E27FC236}">
              <a16:creationId xmlns:a16="http://schemas.microsoft.com/office/drawing/2014/main" id="{FF2C1B0C-3435-4669-9677-4F45C74D8081}"/>
            </a:ext>
          </a:extLst>
        </xdr:cNvPr>
        <xdr:cNvSpPr/>
      </xdr:nvSpPr>
      <xdr:spPr>
        <a:xfrm>
          <a:off x="6238875" y="1386014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ADEB34B4-2DF1-4EB4-9EF4-E4386CBB5F4F}"/>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FE9A633C-B85A-4BE3-9243-1C71152CFDC8}"/>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99818EA9-ACC7-44A7-BB15-A3AE78629378}"/>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329C255B-92E1-4422-BBFB-B65109DC0903}"/>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FE044126-A1EF-4EE9-97EB-D1D887BC4A8D}"/>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30735</xdr:rowOff>
    </xdr:from>
    <xdr:to>
      <xdr:col>55</xdr:col>
      <xdr:colOff>50800</xdr:colOff>
      <xdr:row>86</xdr:row>
      <xdr:rowOff>132335</xdr:rowOff>
    </xdr:to>
    <xdr:sp macro="" textlink="">
      <xdr:nvSpPr>
        <xdr:cNvPr id="260" name="楕円 259">
          <a:extLst>
            <a:ext uri="{FF2B5EF4-FFF2-40B4-BE49-F238E27FC236}">
              <a16:creationId xmlns:a16="http://schemas.microsoft.com/office/drawing/2014/main" id="{4574B9BD-C158-4FB1-85ED-964FA2FF7C75}"/>
            </a:ext>
          </a:extLst>
        </xdr:cNvPr>
        <xdr:cNvSpPr/>
      </xdr:nvSpPr>
      <xdr:spPr>
        <a:xfrm>
          <a:off x="9401175" y="1396263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117112</xdr:rowOff>
    </xdr:from>
    <xdr:ext cx="469744" cy="259045"/>
    <xdr:sp macro="" textlink="">
      <xdr:nvSpPr>
        <xdr:cNvPr id="261" name="【福祉施設】&#10;一人当たり面積該当値テキスト">
          <a:extLst>
            <a:ext uri="{FF2B5EF4-FFF2-40B4-BE49-F238E27FC236}">
              <a16:creationId xmlns:a16="http://schemas.microsoft.com/office/drawing/2014/main" id="{872C61DD-0DE4-4553-80DA-270078741787}"/>
            </a:ext>
          </a:extLst>
        </xdr:cNvPr>
        <xdr:cNvSpPr txBox="1"/>
      </xdr:nvSpPr>
      <xdr:spPr>
        <a:xfrm>
          <a:off x="9467850" y="13890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31496</xdr:rowOff>
    </xdr:from>
    <xdr:to>
      <xdr:col>50</xdr:col>
      <xdr:colOff>165100</xdr:colOff>
      <xdr:row>86</xdr:row>
      <xdr:rowOff>133096</xdr:rowOff>
    </xdr:to>
    <xdr:sp macro="" textlink="">
      <xdr:nvSpPr>
        <xdr:cNvPr id="262" name="楕円 261">
          <a:extLst>
            <a:ext uri="{FF2B5EF4-FFF2-40B4-BE49-F238E27FC236}">
              <a16:creationId xmlns:a16="http://schemas.microsoft.com/office/drawing/2014/main" id="{FC53A083-9220-4CEA-9800-FBCA736536C2}"/>
            </a:ext>
          </a:extLst>
        </xdr:cNvPr>
        <xdr:cNvSpPr/>
      </xdr:nvSpPr>
      <xdr:spPr>
        <a:xfrm>
          <a:off x="8639175" y="1396339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81535</xdr:rowOff>
    </xdr:from>
    <xdr:to>
      <xdr:col>55</xdr:col>
      <xdr:colOff>0</xdr:colOff>
      <xdr:row>86</xdr:row>
      <xdr:rowOff>82296</xdr:rowOff>
    </xdr:to>
    <xdr:cxnSp macro="">
      <xdr:nvCxnSpPr>
        <xdr:cNvPr id="263" name="直線コネクタ 262">
          <a:extLst>
            <a:ext uri="{FF2B5EF4-FFF2-40B4-BE49-F238E27FC236}">
              <a16:creationId xmlns:a16="http://schemas.microsoft.com/office/drawing/2014/main" id="{A20860D6-347A-4F8A-AB62-770999B4B430}"/>
            </a:ext>
          </a:extLst>
        </xdr:cNvPr>
        <xdr:cNvCxnSpPr/>
      </xdr:nvCxnSpPr>
      <xdr:spPr>
        <a:xfrm flipV="1">
          <a:off x="8686800" y="14019785"/>
          <a:ext cx="74295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32638</xdr:rowOff>
    </xdr:from>
    <xdr:to>
      <xdr:col>46</xdr:col>
      <xdr:colOff>38100</xdr:colOff>
      <xdr:row>86</xdr:row>
      <xdr:rowOff>134238</xdr:rowOff>
    </xdr:to>
    <xdr:sp macro="" textlink="">
      <xdr:nvSpPr>
        <xdr:cNvPr id="264" name="楕円 263">
          <a:extLst>
            <a:ext uri="{FF2B5EF4-FFF2-40B4-BE49-F238E27FC236}">
              <a16:creationId xmlns:a16="http://schemas.microsoft.com/office/drawing/2014/main" id="{2B40D385-01DA-4FDB-893F-FEC3C49231C7}"/>
            </a:ext>
          </a:extLst>
        </xdr:cNvPr>
        <xdr:cNvSpPr/>
      </xdr:nvSpPr>
      <xdr:spPr>
        <a:xfrm>
          <a:off x="7839075" y="1396453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82296</xdr:rowOff>
    </xdr:from>
    <xdr:to>
      <xdr:col>50</xdr:col>
      <xdr:colOff>114300</xdr:colOff>
      <xdr:row>86</xdr:row>
      <xdr:rowOff>83438</xdr:rowOff>
    </xdr:to>
    <xdr:cxnSp macro="">
      <xdr:nvCxnSpPr>
        <xdr:cNvPr id="265" name="直線コネクタ 264">
          <a:extLst>
            <a:ext uri="{FF2B5EF4-FFF2-40B4-BE49-F238E27FC236}">
              <a16:creationId xmlns:a16="http://schemas.microsoft.com/office/drawing/2014/main" id="{8689DFF1-71CB-4B71-85F0-21ABDAEEDF10}"/>
            </a:ext>
          </a:extLst>
        </xdr:cNvPr>
        <xdr:cNvCxnSpPr/>
      </xdr:nvCxnSpPr>
      <xdr:spPr>
        <a:xfrm flipV="1">
          <a:off x="7886700" y="14020546"/>
          <a:ext cx="8001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33401</xdr:rowOff>
    </xdr:from>
    <xdr:to>
      <xdr:col>41</xdr:col>
      <xdr:colOff>101600</xdr:colOff>
      <xdr:row>86</xdr:row>
      <xdr:rowOff>135001</xdr:rowOff>
    </xdr:to>
    <xdr:sp macro="" textlink="">
      <xdr:nvSpPr>
        <xdr:cNvPr id="266" name="楕円 265">
          <a:extLst>
            <a:ext uri="{FF2B5EF4-FFF2-40B4-BE49-F238E27FC236}">
              <a16:creationId xmlns:a16="http://schemas.microsoft.com/office/drawing/2014/main" id="{31952E06-86DA-4558-B093-E937A738AAD8}"/>
            </a:ext>
          </a:extLst>
        </xdr:cNvPr>
        <xdr:cNvSpPr/>
      </xdr:nvSpPr>
      <xdr:spPr>
        <a:xfrm>
          <a:off x="7029450" y="1396530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83438</xdr:rowOff>
    </xdr:from>
    <xdr:to>
      <xdr:col>45</xdr:col>
      <xdr:colOff>177800</xdr:colOff>
      <xdr:row>86</xdr:row>
      <xdr:rowOff>84201</xdr:rowOff>
    </xdr:to>
    <xdr:cxnSp macro="">
      <xdr:nvCxnSpPr>
        <xdr:cNvPr id="267" name="直線コネクタ 266">
          <a:extLst>
            <a:ext uri="{FF2B5EF4-FFF2-40B4-BE49-F238E27FC236}">
              <a16:creationId xmlns:a16="http://schemas.microsoft.com/office/drawing/2014/main" id="{FAD2DF4B-BEFD-4799-AB19-7970A525A5F1}"/>
            </a:ext>
          </a:extLst>
        </xdr:cNvPr>
        <xdr:cNvCxnSpPr/>
      </xdr:nvCxnSpPr>
      <xdr:spPr>
        <a:xfrm flipV="1">
          <a:off x="7077075" y="14021688"/>
          <a:ext cx="809625"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33782</xdr:rowOff>
    </xdr:from>
    <xdr:to>
      <xdr:col>36</xdr:col>
      <xdr:colOff>165100</xdr:colOff>
      <xdr:row>86</xdr:row>
      <xdr:rowOff>135382</xdr:rowOff>
    </xdr:to>
    <xdr:sp macro="" textlink="">
      <xdr:nvSpPr>
        <xdr:cNvPr id="268" name="楕円 267">
          <a:extLst>
            <a:ext uri="{FF2B5EF4-FFF2-40B4-BE49-F238E27FC236}">
              <a16:creationId xmlns:a16="http://schemas.microsoft.com/office/drawing/2014/main" id="{BC9DA633-0484-4DF9-A916-555903FD9163}"/>
            </a:ext>
          </a:extLst>
        </xdr:cNvPr>
        <xdr:cNvSpPr/>
      </xdr:nvSpPr>
      <xdr:spPr>
        <a:xfrm>
          <a:off x="6238875" y="1396568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84201</xdr:rowOff>
    </xdr:from>
    <xdr:to>
      <xdr:col>41</xdr:col>
      <xdr:colOff>50800</xdr:colOff>
      <xdr:row>86</xdr:row>
      <xdr:rowOff>84582</xdr:rowOff>
    </xdr:to>
    <xdr:cxnSp macro="">
      <xdr:nvCxnSpPr>
        <xdr:cNvPr id="269" name="直線コネクタ 268">
          <a:extLst>
            <a:ext uri="{FF2B5EF4-FFF2-40B4-BE49-F238E27FC236}">
              <a16:creationId xmlns:a16="http://schemas.microsoft.com/office/drawing/2014/main" id="{405FB72D-C15B-43FD-BF94-56EB0B1F4FEA}"/>
            </a:ext>
          </a:extLst>
        </xdr:cNvPr>
        <xdr:cNvCxnSpPr/>
      </xdr:nvCxnSpPr>
      <xdr:spPr>
        <a:xfrm flipV="1">
          <a:off x="6286500" y="14022451"/>
          <a:ext cx="790575"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151909</xdr:rowOff>
    </xdr:from>
    <xdr:ext cx="469744" cy="259045"/>
    <xdr:sp macro="" textlink="">
      <xdr:nvSpPr>
        <xdr:cNvPr id="270" name="n_1aveValue【福祉施設】&#10;一人当たり面積">
          <a:extLst>
            <a:ext uri="{FF2B5EF4-FFF2-40B4-BE49-F238E27FC236}">
              <a16:creationId xmlns:a16="http://schemas.microsoft.com/office/drawing/2014/main" id="{09821311-0B21-4409-A65F-57C9F424F8F2}"/>
            </a:ext>
          </a:extLst>
        </xdr:cNvPr>
        <xdr:cNvSpPr txBox="1"/>
      </xdr:nvSpPr>
      <xdr:spPr>
        <a:xfrm>
          <a:off x="8458277" y="13601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5605</xdr:rowOff>
    </xdr:from>
    <xdr:ext cx="469744" cy="259045"/>
    <xdr:sp macro="" textlink="">
      <xdr:nvSpPr>
        <xdr:cNvPr id="271" name="n_2aveValue【福祉施設】&#10;一人当たり面積">
          <a:extLst>
            <a:ext uri="{FF2B5EF4-FFF2-40B4-BE49-F238E27FC236}">
              <a16:creationId xmlns:a16="http://schemas.microsoft.com/office/drawing/2014/main" id="{CE5F8FE5-3F75-48C1-A2B6-7820F064C42D}"/>
            </a:ext>
          </a:extLst>
        </xdr:cNvPr>
        <xdr:cNvSpPr txBox="1"/>
      </xdr:nvSpPr>
      <xdr:spPr>
        <a:xfrm>
          <a:off x="7677227" y="13620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25416</xdr:rowOff>
    </xdr:from>
    <xdr:ext cx="469744" cy="259045"/>
    <xdr:sp macro="" textlink="">
      <xdr:nvSpPr>
        <xdr:cNvPr id="272" name="n_3aveValue【福祉施設】&#10;一人当たり面積">
          <a:extLst>
            <a:ext uri="{FF2B5EF4-FFF2-40B4-BE49-F238E27FC236}">
              <a16:creationId xmlns:a16="http://schemas.microsoft.com/office/drawing/2014/main" id="{6EE3C9BF-6399-40CA-9283-FC5BF765D3F8}"/>
            </a:ext>
          </a:extLst>
        </xdr:cNvPr>
        <xdr:cNvSpPr txBox="1"/>
      </xdr:nvSpPr>
      <xdr:spPr>
        <a:xfrm>
          <a:off x="6867602" y="13639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36847</xdr:rowOff>
    </xdr:from>
    <xdr:ext cx="469744" cy="259045"/>
    <xdr:sp macro="" textlink="">
      <xdr:nvSpPr>
        <xdr:cNvPr id="273" name="n_4aveValue【福祉施設】&#10;一人当たり面積">
          <a:extLst>
            <a:ext uri="{FF2B5EF4-FFF2-40B4-BE49-F238E27FC236}">
              <a16:creationId xmlns:a16="http://schemas.microsoft.com/office/drawing/2014/main" id="{64468A14-4847-4A9F-87A1-8B643330D887}"/>
            </a:ext>
          </a:extLst>
        </xdr:cNvPr>
        <xdr:cNvSpPr txBox="1"/>
      </xdr:nvSpPr>
      <xdr:spPr>
        <a:xfrm>
          <a:off x="6067502" y="13648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124223</xdr:rowOff>
    </xdr:from>
    <xdr:ext cx="469744" cy="259045"/>
    <xdr:sp macro="" textlink="">
      <xdr:nvSpPr>
        <xdr:cNvPr id="274" name="n_1mainValue【福祉施設】&#10;一人当たり面積">
          <a:extLst>
            <a:ext uri="{FF2B5EF4-FFF2-40B4-BE49-F238E27FC236}">
              <a16:creationId xmlns:a16="http://schemas.microsoft.com/office/drawing/2014/main" id="{569035E3-6F84-494C-A9D4-8E47631F7107}"/>
            </a:ext>
          </a:extLst>
        </xdr:cNvPr>
        <xdr:cNvSpPr txBox="1"/>
      </xdr:nvSpPr>
      <xdr:spPr>
        <a:xfrm>
          <a:off x="8458277" y="14056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125365</xdr:rowOff>
    </xdr:from>
    <xdr:ext cx="469744" cy="259045"/>
    <xdr:sp macro="" textlink="">
      <xdr:nvSpPr>
        <xdr:cNvPr id="275" name="n_2mainValue【福祉施設】&#10;一人当たり面積">
          <a:extLst>
            <a:ext uri="{FF2B5EF4-FFF2-40B4-BE49-F238E27FC236}">
              <a16:creationId xmlns:a16="http://schemas.microsoft.com/office/drawing/2014/main" id="{4E99FFC2-2D40-4485-A08E-328E869C02E6}"/>
            </a:ext>
          </a:extLst>
        </xdr:cNvPr>
        <xdr:cNvSpPr txBox="1"/>
      </xdr:nvSpPr>
      <xdr:spPr>
        <a:xfrm>
          <a:off x="7677227" y="14057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126128</xdr:rowOff>
    </xdr:from>
    <xdr:ext cx="469744" cy="259045"/>
    <xdr:sp macro="" textlink="">
      <xdr:nvSpPr>
        <xdr:cNvPr id="276" name="n_3mainValue【福祉施設】&#10;一人当たり面積">
          <a:extLst>
            <a:ext uri="{FF2B5EF4-FFF2-40B4-BE49-F238E27FC236}">
              <a16:creationId xmlns:a16="http://schemas.microsoft.com/office/drawing/2014/main" id="{A77310E1-D063-4308-9031-3C5819483FD2}"/>
            </a:ext>
          </a:extLst>
        </xdr:cNvPr>
        <xdr:cNvSpPr txBox="1"/>
      </xdr:nvSpPr>
      <xdr:spPr>
        <a:xfrm>
          <a:off x="6867602" y="1405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126509</xdr:rowOff>
    </xdr:from>
    <xdr:ext cx="469744" cy="259045"/>
    <xdr:sp macro="" textlink="">
      <xdr:nvSpPr>
        <xdr:cNvPr id="277" name="n_4mainValue【福祉施設】&#10;一人当たり面積">
          <a:extLst>
            <a:ext uri="{FF2B5EF4-FFF2-40B4-BE49-F238E27FC236}">
              <a16:creationId xmlns:a16="http://schemas.microsoft.com/office/drawing/2014/main" id="{EEB7C8CB-4063-4038-AC97-4F1BD7614DE2}"/>
            </a:ext>
          </a:extLst>
        </xdr:cNvPr>
        <xdr:cNvSpPr txBox="1"/>
      </xdr:nvSpPr>
      <xdr:spPr>
        <a:xfrm>
          <a:off x="6067502" y="14058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322A747E-5E97-4793-8B3E-3BA64CD95BAB}"/>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818264EC-82B0-4732-8272-D85CEDFD90B0}"/>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D947FC80-0381-4639-A5AE-6B77832D1485}"/>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78D3890B-B1B2-42B4-A15A-FA4B4B25630E}"/>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852C7FB7-788C-466A-A7DD-1E1ACD7D30EE}"/>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3B03ADB9-26E3-45BC-B01B-E9764C4829D7}"/>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583F69CB-59FB-4F4A-B6AB-78EAD4319115}"/>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EB59D5E9-F77B-4C14-969C-896917848C8D}"/>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a:extLst>
            <a:ext uri="{FF2B5EF4-FFF2-40B4-BE49-F238E27FC236}">
              <a16:creationId xmlns:a16="http://schemas.microsoft.com/office/drawing/2014/main" id="{8A6B755B-B8F9-405D-8C09-24C433FEDEAE}"/>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a:extLst>
            <a:ext uri="{FF2B5EF4-FFF2-40B4-BE49-F238E27FC236}">
              <a16:creationId xmlns:a16="http://schemas.microsoft.com/office/drawing/2014/main" id="{F693FEED-53D9-40BA-A5D2-20C9C04D1CAA}"/>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a:extLst>
            <a:ext uri="{FF2B5EF4-FFF2-40B4-BE49-F238E27FC236}">
              <a16:creationId xmlns:a16="http://schemas.microsoft.com/office/drawing/2014/main" id="{AFCD1CEF-8B3F-433D-9DBE-3369A6EF82B6}"/>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a:extLst>
            <a:ext uri="{FF2B5EF4-FFF2-40B4-BE49-F238E27FC236}">
              <a16:creationId xmlns:a16="http://schemas.microsoft.com/office/drawing/2014/main" id="{963515AA-4B91-411C-836B-257158F99C08}"/>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a:extLst>
            <a:ext uri="{FF2B5EF4-FFF2-40B4-BE49-F238E27FC236}">
              <a16:creationId xmlns:a16="http://schemas.microsoft.com/office/drawing/2014/main" id="{CAEB0DEF-BF85-4B1C-B846-6C61ABAD2A22}"/>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a:extLst>
            <a:ext uri="{FF2B5EF4-FFF2-40B4-BE49-F238E27FC236}">
              <a16:creationId xmlns:a16="http://schemas.microsoft.com/office/drawing/2014/main" id="{DAD29C63-E8C4-46F7-A43B-FE5316505282}"/>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a:extLst>
            <a:ext uri="{FF2B5EF4-FFF2-40B4-BE49-F238E27FC236}">
              <a16:creationId xmlns:a16="http://schemas.microsoft.com/office/drawing/2014/main" id="{EDF41CF7-0659-4226-88B2-05D0F72E0D75}"/>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a:extLst>
            <a:ext uri="{FF2B5EF4-FFF2-40B4-BE49-F238E27FC236}">
              <a16:creationId xmlns:a16="http://schemas.microsoft.com/office/drawing/2014/main" id="{1770B48B-4851-44EB-8F80-F9915F5D0F8D}"/>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557D7940-B6FB-48D5-810D-79FCC7AFE3CB}"/>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E76E12CB-13B1-4027-8F33-E88DEC3A640D}"/>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F513019E-5D7A-478B-930F-3D6E3C918EDE}"/>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93173815-DDE4-49CC-8BB6-59E847E52630}"/>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20842F27-1189-4DC8-8A8B-A5627972B8DC}"/>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745D7324-89F8-4F6C-AB0B-A1B79C0EA1D0}"/>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8FF3BBAE-C35A-4460-8BDB-9D8785737672}"/>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CBB403F1-FD5B-47BF-8320-9A2565193458}"/>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2" name="テキスト ボックス 301">
          <a:extLst>
            <a:ext uri="{FF2B5EF4-FFF2-40B4-BE49-F238E27FC236}">
              <a16:creationId xmlns:a16="http://schemas.microsoft.com/office/drawing/2014/main" id="{075FAD2E-FA9C-4EA2-86A0-A369051F5781}"/>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3" name="直線コネクタ 302">
          <a:extLst>
            <a:ext uri="{FF2B5EF4-FFF2-40B4-BE49-F238E27FC236}">
              <a16:creationId xmlns:a16="http://schemas.microsoft.com/office/drawing/2014/main" id="{A36F426F-D2C7-4745-A67B-7B05C636E61C}"/>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4" name="テキスト ボックス 303">
          <a:extLst>
            <a:ext uri="{FF2B5EF4-FFF2-40B4-BE49-F238E27FC236}">
              <a16:creationId xmlns:a16="http://schemas.microsoft.com/office/drawing/2014/main" id="{E72DDCD6-5A92-4A46-973A-9685368A839D}"/>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5" name="直線コネクタ 304">
          <a:extLst>
            <a:ext uri="{FF2B5EF4-FFF2-40B4-BE49-F238E27FC236}">
              <a16:creationId xmlns:a16="http://schemas.microsoft.com/office/drawing/2014/main" id="{7D329E36-F070-4395-8AE5-47B4B8FA192F}"/>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6" name="テキスト ボックス 305">
          <a:extLst>
            <a:ext uri="{FF2B5EF4-FFF2-40B4-BE49-F238E27FC236}">
              <a16:creationId xmlns:a16="http://schemas.microsoft.com/office/drawing/2014/main" id="{C5859086-8F47-464E-B787-77DF7192835B}"/>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7" name="直線コネクタ 306">
          <a:extLst>
            <a:ext uri="{FF2B5EF4-FFF2-40B4-BE49-F238E27FC236}">
              <a16:creationId xmlns:a16="http://schemas.microsoft.com/office/drawing/2014/main" id="{064AE351-6179-42AC-AF00-C54C4BAA36D1}"/>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8" name="テキスト ボックス 307">
          <a:extLst>
            <a:ext uri="{FF2B5EF4-FFF2-40B4-BE49-F238E27FC236}">
              <a16:creationId xmlns:a16="http://schemas.microsoft.com/office/drawing/2014/main" id="{FAA816FF-7578-4176-98F6-310EF3B0846E}"/>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9" name="直線コネクタ 308">
          <a:extLst>
            <a:ext uri="{FF2B5EF4-FFF2-40B4-BE49-F238E27FC236}">
              <a16:creationId xmlns:a16="http://schemas.microsoft.com/office/drawing/2014/main" id="{C3332E25-53B4-45F6-8BBF-5E2890D873A3}"/>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0" name="テキスト ボックス 309">
          <a:extLst>
            <a:ext uri="{FF2B5EF4-FFF2-40B4-BE49-F238E27FC236}">
              <a16:creationId xmlns:a16="http://schemas.microsoft.com/office/drawing/2014/main" id="{5026A618-55ED-4DDB-8040-D3850F8A4CEC}"/>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1" name="直線コネクタ 310">
          <a:extLst>
            <a:ext uri="{FF2B5EF4-FFF2-40B4-BE49-F238E27FC236}">
              <a16:creationId xmlns:a16="http://schemas.microsoft.com/office/drawing/2014/main" id="{F0CB29C8-C95C-4259-8475-8AEE6AA9CE16}"/>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2" name="テキスト ボックス 311">
          <a:extLst>
            <a:ext uri="{FF2B5EF4-FFF2-40B4-BE49-F238E27FC236}">
              <a16:creationId xmlns:a16="http://schemas.microsoft.com/office/drawing/2014/main" id="{349384FB-C8F5-4F59-A10F-DE2F44352C2C}"/>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3" name="直線コネクタ 312">
          <a:extLst>
            <a:ext uri="{FF2B5EF4-FFF2-40B4-BE49-F238E27FC236}">
              <a16:creationId xmlns:a16="http://schemas.microsoft.com/office/drawing/2014/main" id="{36CE4645-FDCB-43F6-A3B1-A95F93730290}"/>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4" name="テキスト ボックス 313">
          <a:extLst>
            <a:ext uri="{FF2B5EF4-FFF2-40B4-BE49-F238E27FC236}">
              <a16:creationId xmlns:a16="http://schemas.microsoft.com/office/drawing/2014/main" id="{CCFCBEA8-156D-4969-8A3A-358418307485}"/>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5" name="直線コネクタ 314">
          <a:extLst>
            <a:ext uri="{FF2B5EF4-FFF2-40B4-BE49-F238E27FC236}">
              <a16:creationId xmlns:a16="http://schemas.microsoft.com/office/drawing/2014/main" id="{AE7320BB-00C9-4BC4-81CF-50A7754AEC03}"/>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6" name="テキスト ボックス 315">
          <a:extLst>
            <a:ext uri="{FF2B5EF4-FFF2-40B4-BE49-F238E27FC236}">
              <a16:creationId xmlns:a16="http://schemas.microsoft.com/office/drawing/2014/main" id="{62DF7725-94FE-4CA4-8101-F0EE8595E14A}"/>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7" name="【一般廃棄物処理施設】&#10;有形固定資産減価償却率グラフ枠">
          <a:extLst>
            <a:ext uri="{FF2B5EF4-FFF2-40B4-BE49-F238E27FC236}">
              <a16:creationId xmlns:a16="http://schemas.microsoft.com/office/drawing/2014/main" id="{C4936B82-DAB3-45E3-94E5-808464386A55}"/>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169545</xdr:rowOff>
    </xdr:from>
    <xdr:to>
      <xdr:col>85</xdr:col>
      <xdr:colOff>126364</xdr:colOff>
      <xdr:row>41</xdr:row>
      <xdr:rowOff>163830</xdr:rowOff>
    </xdr:to>
    <xdr:cxnSp macro="">
      <xdr:nvCxnSpPr>
        <xdr:cNvPr id="318" name="直線コネクタ 317">
          <a:extLst>
            <a:ext uri="{FF2B5EF4-FFF2-40B4-BE49-F238E27FC236}">
              <a16:creationId xmlns:a16="http://schemas.microsoft.com/office/drawing/2014/main" id="{DE387E5B-9DB6-4B54-A77A-472213A7D5F6}"/>
            </a:ext>
          </a:extLst>
        </xdr:cNvPr>
        <xdr:cNvCxnSpPr/>
      </xdr:nvCxnSpPr>
      <xdr:spPr>
        <a:xfrm flipV="1">
          <a:off x="14696439" y="5351145"/>
          <a:ext cx="0" cy="1457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167657</xdr:rowOff>
    </xdr:from>
    <xdr:ext cx="405111" cy="259045"/>
    <xdr:sp macro="" textlink="">
      <xdr:nvSpPr>
        <xdr:cNvPr id="319" name="【一般廃棄物処理施設】&#10;有形固定資産減価償却率最小値テキスト">
          <a:extLst>
            <a:ext uri="{FF2B5EF4-FFF2-40B4-BE49-F238E27FC236}">
              <a16:creationId xmlns:a16="http://schemas.microsoft.com/office/drawing/2014/main" id="{98D46A22-4E4C-4E4B-A294-AF70E2F5BAA3}"/>
            </a:ext>
          </a:extLst>
        </xdr:cNvPr>
        <xdr:cNvSpPr txBox="1"/>
      </xdr:nvSpPr>
      <xdr:spPr>
        <a:xfrm>
          <a:off x="14735175" y="6812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163830</xdr:rowOff>
    </xdr:from>
    <xdr:to>
      <xdr:col>86</xdr:col>
      <xdr:colOff>25400</xdr:colOff>
      <xdr:row>41</xdr:row>
      <xdr:rowOff>163830</xdr:rowOff>
    </xdr:to>
    <xdr:cxnSp macro="">
      <xdr:nvCxnSpPr>
        <xdr:cNvPr id="320" name="直線コネクタ 319">
          <a:extLst>
            <a:ext uri="{FF2B5EF4-FFF2-40B4-BE49-F238E27FC236}">
              <a16:creationId xmlns:a16="http://schemas.microsoft.com/office/drawing/2014/main" id="{D35072D6-E38D-432F-B33A-7C7EAC414E47}"/>
            </a:ext>
          </a:extLst>
        </xdr:cNvPr>
        <xdr:cNvCxnSpPr/>
      </xdr:nvCxnSpPr>
      <xdr:spPr>
        <a:xfrm>
          <a:off x="14611350" y="68091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116222</xdr:rowOff>
    </xdr:from>
    <xdr:ext cx="405111" cy="259045"/>
    <xdr:sp macro="" textlink="">
      <xdr:nvSpPr>
        <xdr:cNvPr id="321" name="【一般廃棄物処理施設】&#10;有形固定資産減価償却率最大値テキスト">
          <a:extLst>
            <a:ext uri="{FF2B5EF4-FFF2-40B4-BE49-F238E27FC236}">
              <a16:creationId xmlns:a16="http://schemas.microsoft.com/office/drawing/2014/main" id="{3A11457F-BF90-4284-AD60-BF9B74F742FF}"/>
            </a:ext>
          </a:extLst>
        </xdr:cNvPr>
        <xdr:cNvSpPr txBox="1"/>
      </xdr:nvSpPr>
      <xdr:spPr>
        <a:xfrm>
          <a:off x="14735175" y="5145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169545</xdr:rowOff>
    </xdr:from>
    <xdr:to>
      <xdr:col>86</xdr:col>
      <xdr:colOff>25400</xdr:colOff>
      <xdr:row>32</xdr:row>
      <xdr:rowOff>169545</xdr:rowOff>
    </xdr:to>
    <xdr:cxnSp macro="">
      <xdr:nvCxnSpPr>
        <xdr:cNvPr id="322" name="直線コネクタ 321">
          <a:extLst>
            <a:ext uri="{FF2B5EF4-FFF2-40B4-BE49-F238E27FC236}">
              <a16:creationId xmlns:a16="http://schemas.microsoft.com/office/drawing/2014/main" id="{2C2496E2-8314-45A1-AEFB-5FE857564DF7}"/>
            </a:ext>
          </a:extLst>
        </xdr:cNvPr>
        <xdr:cNvCxnSpPr/>
      </xdr:nvCxnSpPr>
      <xdr:spPr>
        <a:xfrm>
          <a:off x="14611350" y="53511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57167</xdr:rowOff>
    </xdr:from>
    <xdr:ext cx="405111" cy="259045"/>
    <xdr:sp macro="" textlink="">
      <xdr:nvSpPr>
        <xdr:cNvPr id="323" name="【一般廃棄物処理施設】&#10;有形固定資産減価償却率平均値テキスト">
          <a:extLst>
            <a:ext uri="{FF2B5EF4-FFF2-40B4-BE49-F238E27FC236}">
              <a16:creationId xmlns:a16="http://schemas.microsoft.com/office/drawing/2014/main" id="{0CDC6142-4BAB-48D1-BC89-6076C5D8C6BD}"/>
            </a:ext>
          </a:extLst>
        </xdr:cNvPr>
        <xdr:cNvSpPr txBox="1"/>
      </xdr:nvSpPr>
      <xdr:spPr>
        <a:xfrm>
          <a:off x="14735175" y="60579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78740</xdr:rowOff>
    </xdr:from>
    <xdr:to>
      <xdr:col>85</xdr:col>
      <xdr:colOff>177800</xdr:colOff>
      <xdr:row>38</xdr:row>
      <xdr:rowOff>8890</xdr:rowOff>
    </xdr:to>
    <xdr:sp macro="" textlink="">
      <xdr:nvSpPr>
        <xdr:cNvPr id="324" name="フローチャート: 判断 323">
          <a:extLst>
            <a:ext uri="{FF2B5EF4-FFF2-40B4-BE49-F238E27FC236}">
              <a16:creationId xmlns:a16="http://schemas.microsoft.com/office/drawing/2014/main" id="{C649D67B-03E4-478B-B442-21E61AC52591}"/>
            </a:ext>
          </a:extLst>
        </xdr:cNvPr>
        <xdr:cNvSpPr/>
      </xdr:nvSpPr>
      <xdr:spPr>
        <a:xfrm>
          <a:off x="14649450" y="607949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36830</xdr:rowOff>
    </xdr:from>
    <xdr:to>
      <xdr:col>81</xdr:col>
      <xdr:colOff>101600</xdr:colOff>
      <xdr:row>37</xdr:row>
      <xdr:rowOff>138430</xdr:rowOff>
    </xdr:to>
    <xdr:sp macro="" textlink="">
      <xdr:nvSpPr>
        <xdr:cNvPr id="325" name="フローチャート: 判断 324">
          <a:extLst>
            <a:ext uri="{FF2B5EF4-FFF2-40B4-BE49-F238E27FC236}">
              <a16:creationId xmlns:a16="http://schemas.microsoft.com/office/drawing/2014/main" id="{B0E2195D-5B8D-4333-A399-5EBB3111A5E6}"/>
            </a:ext>
          </a:extLst>
        </xdr:cNvPr>
        <xdr:cNvSpPr/>
      </xdr:nvSpPr>
      <xdr:spPr>
        <a:xfrm>
          <a:off x="13887450" y="60375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42545</xdr:rowOff>
    </xdr:from>
    <xdr:to>
      <xdr:col>76</xdr:col>
      <xdr:colOff>165100</xdr:colOff>
      <xdr:row>37</xdr:row>
      <xdr:rowOff>144145</xdr:rowOff>
    </xdr:to>
    <xdr:sp macro="" textlink="">
      <xdr:nvSpPr>
        <xdr:cNvPr id="326" name="フローチャート: 判断 325">
          <a:extLst>
            <a:ext uri="{FF2B5EF4-FFF2-40B4-BE49-F238E27FC236}">
              <a16:creationId xmlns:a16="http://schemas.microsoft.com/office/drawing/2014/main" id="{5C7BCCBE-FABF-4046-9893-B450B3CB3A3D}"/>
            </a:ext>
          </a:extLst>
        </xdr:cNvPr>
        <xdr:cNvSpPr/>
      </xdr:nvSpPr>
      <xdr:spPr>
        <a:xfrm>
          <a:off x="13096875" y="60464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327" name="フローチャート: 判断 326">
          <a:extLst>
            <a:ext uri="{FF2B5EF4-FFF2-40B4-BE49-F238E27FC236}">
              <a16:creationId xmlns:a16="http://schemas.microsoft.com/office/drawing/2014/main" id="{3C0F6ECA-6178-41DF-B224-D2886311032A}"/>
            </a:ext>
          </a:extLst>
        </xdr:cNvPr>
        <xdr:cNvSpPr/>
      </xdr:nvSpPr>
      <xdr:spPr>
        <a:xfrm>
          <a:off x="12296775" y="604774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328" name="フローチャート: 判断 327">
          <a:extLst>
            <a:ext uri="{FF2B5EF4-FFF2-40B4-BE49-F238E27FC236}">
              <a16:creationId xmlns:a16="http://schemas.microsoft.com/office/drawing/2014/main" id="{6C338FC1-51E0-4C95-B121-9B5D770EE625}"/>
            </a:ext>
          </a:extLst>
        </xdr:cNvPr>
        <xdr:cNvSpPr/>
      </xdr:nvSpPr>
      <xdr:spPr>
        <a:xfrm>
          <a:off x="11487150" y="60947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4F972E83-081F-484C-B7DD-439D3E45316C}"/>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E3FFD2AF-AF58-4661-B21E-280780B3D5A2}"/>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BA48E64F-06CC-4266-9FF9-3DA73BCC201E}"/>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FA7AC334-F653-4BF5-A7A8-938A8A4C63B6}"/>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6BF6B827-2E8C-42C6-9CCE-033BA844083D}"/>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50165</xdr:rowOff>
    </xdr:from>
    <xdr:to>
      <xdr:col>85</xdr:col>
      <xdr:colOff>177800</xdr:colOff>
      <xdr:row>37</xdr:row>
      <xdr:rowOff>151765</xdr:rowOff>
    </xdr:to>
    <xdr:sp macro="" textlink="">
      <xdr:nvSpPr>
        <xdr:cNvPr id="334" name="楕円 333">
          <a:extLst>
            <a:ext uri="{FF2B5EF4-FFF2-40B4-BE49-F238E27FC236}">
              <a16:creationId xmlns:a16="http://schemas.microsoft.com/office/drawing/2014/main" id="{532EB443-7301-4291-B5F9-195364FBD919}"/>
            </a:ext>
          </a:extLst>
        </xdr:cNvPr>
        <xdr:cNvSpPr/>
      </xdr:nvSpPr>
      <xdr:spPr>
        <a:xfrm>
          <a:off x="14649450" y="604774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73042</xdr:rowOff>
    </xdr:from>
    <xdr:ext cx="405111" cy="259045"/>
    <xdr:sp macro="" textlink="">
      <xdr:nvSpPr>
        <xdr:cNvPr id="335" name="【一般廃棄物処理施設】&#10;有形固定資産減価償却率該当値テキスト">
          <a:extLst>
            <a:ext uri="{FF2B5EF4-FFF2-40B4-BE49-F238E27FC236}">
              <a16:creationId xmlns:a16="http://schemas.microsoft.com/office/drawing/2014/main" id="{E90F5EEC-0B42-4DD8-A867-258678FEB039}"/>
            </a:ext>
          </a:extLst>
        </xdr:cNvPr>
        <xdr:cNvSpPr txBox="1"/>
      </xdr:nvSpPr>
      <xdr:spPr>
        <a:xfrm>
          <a:off x="14735175" y="591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635</xdr:rowOff>
    </xdr:from>
    <xdr:to>
      <xdr:col>81</xdr:col>
      <xdr:colOff>101600</xdr:colOff>
      <xdr:row>37</xdr:row>
      <xdr:rowOff>102235</xdr:rowOff>
    </xdr:to>
    <xdr:sp macro="" textlink="">
      <xdr:nvSpPr>
        <xdr:cNvPr id="336" name="楕円 335">
          <a:extLst>
            <a:ext uri="{FF2B5EF4-FFF2-40B4-BE49-F238E27FC236}">
              <a16:creationId xmlns:a16="http://schemas.microsoft.com/office/drawing/2014/main" id="{EB39808D-CF14-439B-8079-47D6BA7B1D17}"/>
            </a:ext>
          </a:extLst>
        </xdr:cNvPr>
        <xdr:cNvSpPr/>
      </xdr:nvSpPr>
      <xdr:spPr>
        <a:xfrm>
          <a:off x="13887450" y="600138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51435</xdr:rowOff>
    </xdr:from>
    <xdr:to>
      <xdr:col>85</xdr:col>
      <xdr:colOff>127000</xdr:colOff>
      <xdr:row>37</xdr:row>
      <xdr:rowOff>100965</xdr:rowOff>
    </xdr:to>
    <xdr:cxnSp macro="">
      <xdr:nvCxnSpPr>
        <xdr:cNvPr id="337" name="直線コネクタ 336">
          <a:extLst>
            <a:ext uri="{FF2B5EF4-FFF2-40B4-BE49-F238E27FC236}">
              <a16:creationId xmlns:a16="http://schemas.microsoft.com/office/drawing/2014/main" id="{3F21B14A-E7AC-42C4-9CD7-70383AB2A4A5}"/>
            </a:ext>
          </a:extLst>
        </xdr:cNvPr>
        <xdr:cNvCxnSpPr/>
      </xdr:nvCxnSpPr>
      <xdr:spPr>
        <a:xfrm>
          <a:off x="13935075" y="6049010"/>
          <a:ext cx="762000" cy="5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122555</xdr:rowOff>
    </xdr:from>
    <xdr:to>
      <xdr:col>76</xdr:col>
      <xdr:colOff>165100</xdr:colOff>
      <xdr:row>37</xdr:row>
      <xdr:rowOff>52705</xdr:rowOff>
    </xdr:to>
    <xdr:sp macro="" textlink="">
      <xdr:nvSpPr>
        <xdr:cNvPr id="338" name="楕円 337">
          <a:extLst>
            <a:ext uri="{FF2B5EF4-FFF2-40B4-BE49-F238E27FC236}">
              <a16:creationId xmlns:a16="http://schemas.microsoft.com/office/drawing/2014/main" id="{81EE009D-FB88-4E54-AE6E-82C7083C25E9}"/>
            </a:ext>
          </a:extLst>
        </xdr:cNvPr>
        <xdr:cNvSpPr/>
      </xdr:nvSpPr>
      <xdr:spPr>
        <a:xfrm>
          <a:off x="13096875" y="596455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1905</xdr:rowOff>
    </xdr:from>
    <xdr:to>
      <xdr:col>81</xdr:col>
      <xdr:colOff>50800</xdr:colOff>
      <xdr:row>37</xdr:row>
      <xdr:rowOff>51435</xdr:rowOff>
    </xdr:to>
    <xdr:cxnSp macro="">
      <xdr:nvCxnSpPr>
        <xdr:cNvPr id="339" name="直線コネクタ 338">
          <a:extLst>
            <a:ext uri="{FF2B5EF4-FFF2-40B4-BE49-F238E27FC236}">
              <a16:creationId xmlns:a16="http://schemas.microsoft.com/office/drawing/2014/main" id="{C6D9A988-AA1D-4269-BD6C-04F1FF9BFAFB}"/>
            </a:ext>
          </a:extLst>
        </xdr:cNvPr>
        <xdr:cNvCxnSpPr/>
      </xdr:nvCxnSpPr>
      <xdr:spPr>
        <a:xfrm>
          <a:off x="13144500" y="6002655"/>
          <a:ext cx="790575" cy="4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71120</xdr:rowOff>
    </xdr:from>
    <xdr:to>
      <xdr:col>72</xdr:col>
      <xdr:colOff>38100</xdr:colOff>
      <xdr:row>37</xdr:row>
      <xdr:rowOff>1270</xdr:rowOff>
    </xdr:to>
    <xdr:sp macro="" textlink="">
      <xdr:nvSpPr>
        <xdr:cNvPr id="340" name="楕円 339">
          <a:extLst>
            <a:ext uri="{FF2B5EF4-FFF2-40B4-BE49-F238E27FC236}">
              <a16:creationId xmlns:a16="http://schemas.microsoft.com/office/drawing/2014/main" id="{7AF1EB30-1E8F-465A-8463-EAC25613EB4C}"/>
            </a:ext>
          </a:extLst>
        </xdr:cNvPr>
        <xdr:cNvSpPr/>
      </xdr:nvSpPr>
      <xdr:spPr>
        <a:xfrm>
          <a:off x="12296775" y="59067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121920</xdr:rowOff>
    </xdr:from>
    <xdr:to>
      <xdr:col>76</xdr:col>
      <xdr:colOff>114300</xdr:colOff>
      <xdr:row>37</xdr:row>
      <xdr:rowOff>1905</xdr:rowOff>
    </xdr:to>
    <xdr:cxnSp macro="">
      <xdr:nvCxnSpPr>
        <xdr:cNvPr id="341" name="直線コネクタ 340">
          <a:extLst>
            <a:ext uri="{FF2B5EF4-FFF2-40B4-BE49-F238E27FC236}">
              <a16:creationId xmlns:a16="http://schemas.microsoft.com/office/drawing/2014/main" id="{A1DA0422-6B7B-4377-8845-E357A3B23C82}"/>
            </a:ext>
          </a:extLst>
        </xdr:cNvPr>
        <xdr:cNvCxnSpPr/>
      </xdr:nvCxnSpPr>
      <xdr:spPr>
        <a:xfrm>
          <a:off x="12344400" y="5963920"/>
          <a:ext cx="800100" cy="38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19685</xdr:rowOff>
    </xdr:from>
    <xdr:to>
      <xdr:col>67</xdr:col>
      <xdr:colOff>101600</xdr:colOff>
      <xdr:row>36</xdr:row>
      <xdr:rowOff>121285</xdr:rowOff>
    </xdr:to>
    <xdr:sp macro="" textlink="">
      <xdr:nvSpPr>
        <xdr:cNvPr id="342" name="楕円 341">
          <a:extLst>
            <a:ext uri="{FF2B5EF4-FFF2-40B4-BE49-F238E27FC236}">
              <a16:creationId xmlns:a16="http://schemas.microsoft.com/office/drawing/2014/main" id="{A3DA3BDF-C963-4DD4-B7B7-FB280E097DF5}"/>
            </a:ext>
          </a:extLst>
        </xdr:cNvPr>
        <xdr:cNvSpPr/>
      </xdr:nvSpPr>
      <xdr:spPr>
        <a:xfrm>
          <a:off x="11487150" y="585851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70485</xdr:rowOff>
    </xdr:from>
    <xdr:to>
      <xdr:col>71</xdr:col>
      <xdr:colOff>177800</xdr:colOff>
      <xdr:row>36</xdr:row>
      <xdr:rowOff>121920</xdr:rowOff>
    </xdr:to>
    <xdr:cxnSp macro="">
      <xdr:nvCxnSpPr>
        <xdr:cNvPr id="343" name="直線コネクタ 342">
          <a:extLst>
            <a:ext uri="{FF2B5EF4-FFF2-40B4-BE49-F238E27FC236}">
              <a16:creationId xmlns:a16="http://schemas.microsoft.com/office/drawing/2014/main" id="{05FF4D00-1EC2-43D8-A7D8-A0463F3C7C9F}"/>
            </a:ext>
          </a:extLst>
        </xdr:cNvPr>
        <xdr:cNvCxnSpPr/>
      </xdr:nvCxnSpPr>
      <xdr:spPr>
        <a:xfrm>
          <a:off x="11534775" y="5906135"/>
          <a:ext cx="809625" cy="57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129557</xdr:rowOff>
    </xdr:from>
    <xdr:ext cx="405111" cy="259045"/>
    <xdr:sp macro="" textlink="">
      <xdr:nvSpPr>
        <xdr:cNvPr id="344" name="n_1aveValue【一般廃棄物処理施設】&#10;有形固定資産減価償却率">
          <a:extLst>
            <a:ext uri="{FF2B5EF4-FFF2-40B4-BE49-F238E27FC236}">
              <a16:creationId xmlns:a16="http://schemas.microsoft.com/office/drawing/2014/main" id="{C440CE5C-CA95-4CC2-8905-C3CD5A3FEB6F}"/>
            </a:ext>
          </a:extLst>
        </xdr:cNvPr>
        <xdr:cNvSpPr txBox="1"/>
      </xdr:nvSpPr>
      <xdr:spPr>
        <a:xfrm>
          <a:off x="13745219" y="612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135272</xdr:rowOff>
    </xdr:from>
    <xdr:ext cx="405111" cy="259045"/>
    <xdr:sp macro="" textlink="">
      <xdr:nvSpPr>
        <xdr:cNvPr id="345" name="n_2aveValue【一般廃棄物処理施設】&#10;有形固定資産減価償却率">
          <a:extLst>
            <a:ext uri="{FF2B5EF4-FFF2-40B4-BE49-F238E27FC236}">
              <a16:creationId xmlns:a16="http://schemas.microsoft.com/office/drawing/2014/main" id="{C284F2BA-8BFD-4820-94BD-60184B898045}"/>
            </a:ext>
          </a:extLst>
        </xdr:cNvPr>
        <xdr:cNvSpPr txBox="1"/>
      </xdr:nvSpPr>
      <xdr:spPr>
        <a:xfrm>
          <a:off x="12964169" y="6136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142892</xdr:rowOff>
    </xdr:from>
    <xdr:ext cx="405111" cy="259045"/>
    <xdr:sp macro="" textlink="">
      <xdr:nvSpPr>
        <xdr:cNvPr id="346" name="n_3aveValue【一般廃棄物処理施設】&#10;有形固定資産減価償却率">
          <a:extLst>
            <a:ext uri="{FF2B5EF4-FFF2-40B4-BE49-F238E27FC236}">
              <a16:creationId xmlns:a16="http://schemas.microsoft.com/office/drawing/2014/main" id="{9EBC89BD-53F5-48CA-9834-8F56D4BD1C7A}"/>
            </a:ext>
          </a:extLst>
        </xdr:cNvPr>
        <xdr:cNvSpPr txBox="1"/>
      </xdr:nvSpPr>
      <xdr:spPr>
        <a:xfrm>
          <a:off x="12164069" y="614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15257</xdr:rowOff>
    </xdr:from>
    <xdr:ext cx="405111" cy="259045"/>
    <xdr:sp macro="" textlink="">
      <xdr:nvSpPr>
        <xdr:cNvPr id="347" name="n_4aveValue【一般廃棄物処理施設】&#10;有形固定資産減価償却率">
          <a:extLst>
            <a:ext uri="{FF2B5EF4-FFF2-40B4-BE49-F238E27FC236}">
              <a16:creationId xmlns:a16="http://schemas.microsoft.com/office/drawing/2014/main" id="{8A783205-1AF4-495B-AC1E-8EF10D31DFA1}"/>
            </a:ext>
          </a:extLst>
        </xdr:cNvPr>
        <xdr:cNvSpPr txBox="1"/>
      </xdr:nvSpPr>
      <xdr:spPr>
        <a:xfrm>
          <a:off x="11354444" y="617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118762</xdr:rowOff>
    </xdr:from>
    <xdr:ext cx="405111" cy="259045"/>
    <xdr:sp macro="" textlink="">
      <xdr:nvSpPr>
        <xdr:cNvPr id="348" name="n_1mainValue【一般廃棄物処理施設】&#10;有形固定資産減価償却率">
          <a:extLst>
            <a:ext uri="{FF2B5EF4-FFF2-40B4-BE49-F238E27FC236}">
              <a16:creationId xmlns:a16="http://schemas.microsoft.com/office/drawing/2014/main" id="{FE143A6E-EB98-49C1-B7C9-2B3CB721ECAE}"/>
            </a:ext>
          </a:extLst>
        </xdr:cNvPr>
        <xdr:cNvSpPr txBox="1"/>
      </xdr:nvSpPr>
      <xdr:spPr>
        <a:xfrm>
          <a:off x="13745219" y="5798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69232</xdr:rowOff>
    </xdr:from>
    <xdr:ext cx="405111" cy="259045"/>
    <xdr:sp macro="" textlink="">
      <xdr:nvSpPr>
        <xdr:cNvPr id="349" name="n_2mainValue【一般廃棄物処理施設】&#10;有形固定資産減価償却率">
          <a:extLst>
            <a:ext uri="{FF2B5EF4-FFF2-40B4-BE49-F238E27FC236}">
              <a16:creationId xmlns:a16="http://schemas.microsoft.com/office/drawing/2014/main" id="{23F11B49-1C1B-4EF7-9809-C9CB5A580986}"/>
            </a:ext>
          </a:extLst>
        </xdr:cNvPr>
        <xdr:cNvSpPr txBox="1"/>
      </xdr:nvSpPr>
      <xdr:spPr>
        <a:xfrm>
          <a:off x="12964169" y="5742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17797</xdr:rowOff>
    </xdr:from>
    <xdr:ext cx="405111" cy="259045"/>
    <xdr:sp macro="" textlink="">
      <xdr:nvSpPr>
        <xdr:cNvPr id="350" name="n_3mainValue【一般廃棄物処理施設】&#10;有形固定資産減価償却率">
          <a:extLst>
            <a:ext uri="{FF2B5EF4-FFF2-40B4-BE49-F238E27FC236}">
              <a16:creationId xmlns:a16="http://schemas.microsoft.com/office/drawing/2014/main" id="{2D376401-8059-48AE-ACB3-0FDAE8062E65}"/>
            </a:ext>
          </a:extLst>
        </xdr:cNvPr>
        <xdr:cNvSpPr txBox="1"/>
      </xdr:nvSpPr>
      <xdr:spPr>
        <a:xfrm>
          <a:off x="12164069" y="569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137812</xdr:rowOff>
    </xdr:from>
    <xdr:ext cx="405111" cy="259045"/>
    <xdr:sp macro="" textlink="">
      <xdr:nvSpPr>
        <xdr:cNvPr id="351" name="n_4mainValue【一般廃棄物処理施設】&#10;有形固定資産減価償却率">
          <a:extLst>
            <a:ext uri="{FF2B5EF4-FFF2-40B4-BE49-F238E27FC236}">
              <a16:creationId xmlns:a16="http://schemas.microsoft.com/office/drawing/2014/main" id="{6EAEE329-1311-4835-9B9E-556602F05D72}"/>
            </a:ext>
          </a:extLst>
        </xdr:cNvPr>
        <xdr:cNvSpPr txBox="1"/>
      </xdr:nvSpPr>
      <xdr:spPr>
        <a:xfrm>
          <a:off x="11354444" y="5655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2" name="正方形/長方形 351">
          <a:extLst>
            <a:ext uri="{FF2B5EF4-FFF2-40B4-BE49-F238E27FC236}">
              <a16:creationId xmlns:a16="http://schemas.microsoft.com/office/drawing/2014/main" id="{8F6F7641-1907-4274-BC55-60F512D85927}"/>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3" name="正方形/長方形 352">
          <a:extLst>
            <a:ext uri="{FF2B5EF4-FFF2-40B4-BE49-F238E27FC236}">
              <a16:creationId xmlns:a16="http://schemas.microsoft.com/office/drawing/2014/main" id="{82A2ECAA-8B55-4FEC-B50E-13EA315D5A1E}"/>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4" name="正方形/長方形 353">
          <a:extLst>
            <a:ext uri="{FF2B5EF4-FFF2-40B4-BE49-F238E27FC236}">
              <a16:creationId xmlns:a16="http://schemas.microsoft.com/office/drawing/2014/main" id="{9C6FFDDA-BD87-4571-A368-E3B971891FEB}"/>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5" name="正方形/長方形 354">
          <a:extLst>
            <a:ext uri="{FF2B5EF4-FFF2-40B4-BE49-F238E27FC236}">
              <a16:creationId xmlns:a16="http://schemas.microsoft.com/office/drawing/2014/main" id="{2AD3A0BA-7E88-444E-B2C5-8B1F5D36CE11}"/>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6" name="正方形/長方形 355">
          <a:extLst>
            <a:ext uri="{FF2B5EF4-FFF2-40B4-BE49-F238E27FC236}">
              <a16:creationId xmlns:a16="http://schemas.microsoft.com/office/drawing/2014/main" id="{47DBD286-AD68-40B6-8ED8-DCD0C44D6268}"/>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7" name="正方形/長方形 356">
          <a:extLst>
            <a:ext uri="{FF2B5EF4-FFF2-40B4-BE49-F238E27FC236}">
              <a16:creationId xmlns:a16="http://schemas.microsoft.com/office/drawing/2014/main" id="{AF5D83B4-D115-4367-896F-2477164B11D0}"/>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8" name="正方形/長方形 357">
          <a:extLst>
            <a:ext uri="{FF2B5EF4-FFF2-40B4-BE49-F238E27FC236}">
              <a16:creationId xmlns:a16="http://schemas.microsoft.com/office/drawing/2014/main" id="{FB11A14C-3B48-4D3C-91CF-302BF559612A}"/>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9" name="正方形/長方形 358">
          <a:extLst>
            <a:ext uri="{FF2B5EF4-FFF2-40B4-BE49-F238E27FC236}">
              <a16:creationId xmlns:a16="http://schemas.microsoft.com/office/drawing/2014/main" id="{765F3200-3A48-4DD0-BC56-5B2AB2A8EFE0}"/>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0" name="テキスト ボックス 359">
          <a:extLst>
            <a:ext uri="{FF2B5EF4-FFF2-40B4-BE49-F238E27FC236}">
              <a16:creationId xmlns:a16="http://schemas.microsoft.com/office/drawing/2014/main" id="{3A991719-55C3-41EF-818C-198F6E507D48}"/>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1" name="直線コネクタ 360">
          <a:extLst>
            <a:ext uri="{FF2B5EF4-FFF2-40B4-BE49-F238E27FC236}">
              <a16:creationId xmlns:a16="http://schemas.microsoft.com/office/drawing/2014/main" id="{B2E2F53A-16BE-48AB-84F0-78D57E958F86}"/>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2" name="直線コネクタ 361">
          <a:extLst>
            <a:ext uri="{FF2B5EF4-FFF2-40B4-BE49-F238E27FC236}">
              <a16:creationId xmlns:a16="http://schemas.microsoft.com/office/drawing/2014/main" id="{866A815C-2065-4CAB-95A1-18A944127AB7}"/>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63" name="テキスト ボックス 362">
          <a:extLst>
            <a:ext uri="{FF2B5EF4-FFF2-40B4-BE49-F238E27FC236}">
              <a16:creationId xmlns:a16="http://schemas.microsoft.com/office/drawing/2014/main" id="{6F699E28-6D7F-40E6-AB37-9D907CC4BB2F}"/>
            </a:ext>
          </a:extLst>
        </xdr:cNvPr>
        <xdr:cNvSpPr txBox="1"/>
      </xdr:nvSpPr>
      <xdr:spPr>
        <a:xfrm>
          <a:off x="16248514" y="67126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4" name="直線コネクタ 363">
          <a:extLst>
            <a:ext uri="{FF2B5EF4-FFF2-40B4-BE49-F238E27FC236}">
              <a16:creationId xmlns:a16="http://schemas.microsoft.com/office/drawing/2014/main" id="{CD9B9090-BAB0-4CBC-86DA-E2027C04BB68}"/>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365" name="テキスト ボックス 364">
          <a:extLst>
            <a:ext uri="{FF2B5EF4-FFF2-40B4-BE49-F238E27FC236}">
              <a16:creationId xmlns:a16="http://schemas.microsoft.com/office/drawing/2014/main" id="{ED8163C0-C347-4F6D-8A14-CC7C1BA9ABD8}"/>
            </a:ext>
          </a:extLst>
        </xdr:cNvPr>
        <xdr:cNvSpPr txBox="1"/>
      </xdr:nvSpPr>
      <xdr:spPr>
        <a:xfrm>
          <a:off x="15936806" y="63506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6" name="直線コネクタ 365">
          <a:extLst>
            <a:ext uri="{FF2B5EF4-FFF2-40B4-BE49-F238E27FC236}">
              <a16:creationId xmlns:a16="http://schemas.microsoft.com/office/drawing/2014/main" id="{47C8A04A-16BB-480F-9D50-7B193C6F453C}"/>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67" name="テキスト ボックス 366">
          <a:extLst>
            <a:ext uri="{FF2B5EF4-FFF2-40B4-BE49-F238E27FC236}">
              <a16:creationId xmlns:a16="http://schemas.microsoft.com/office/drawing/2014/main" id="{3D0C76C2-8029-496A-A437-979F7C368502}"/>
            </a:ext>
          </a:extLst>
        </xdr:cNvPr>
        <xdr:cNvSpPr txBox="1"/>
      </xdr:nvSpPr>
      <xdr:spPr>
        <a:xfrm>
          <a:off x="15936806" y="599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8" name="直線コネクタ 367">
          <a:extLst>
            <a:ext uri="{FF2B5EF4-FFF2-40B4-BE49-F238E27FC236}">
              <a16:creationId xmlns:a16="http://schemas.microsoft.com/office/drawing/2014/main" id="{1F2A7C09-937F-4AF2-99E0-8B1BB020F8D8}"/>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369" name="テキスト ボックス 368">
          <a:extLst>
            <a:ext uri="{FF2B5EF4-FFF2-40B4-BE49-F238E27FC236}">
              <a16:creationId xmlns:a16="http://schemas.microsoft.com/office/drawing/2014/main" id="{E76EC50A-AD22-4C36-81E6-1EB3D08EBAF2}"/>
            </a:ext>
          </a:extLst>
        </xdr:cNvPr>
        <xdr:cNvSpPr txBox="1"/>
      </xdr:nvSpPr>
      <xdr:spPr>
        <a:xfrm>
          <a:off x="15936806" y="563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0" name="直線コネクタ 369">
          <a:extLst>
            <a:ext uri="{FF2B5EF4-FFF2-40B4-BE49-F238E27FC236}">
              <a16:creationId xmlns:a16="http://schemas.microsoft.com/office/drawing/2014/main" id="{9CCCCA22-87C1-4C5D-A31B-479F41A521F7}"/>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371" name="テキスト ボックス 370">
          <a:extLst>
            <a:ext uri="{FF2B5EF4-FFF2-40B4-BE49-F238E27FC236}">
              <a16:creationId xmlns:a16="http://schemas.microsoft.com/office/drawing/2014/main" id="{C6FCFE6B-2D32-4571-ABC3-4C6708EB7DF0}"/>
            </a:ext>
          </a:extLst>
        </xdr:cNvPr>
        <xdr:cNvSpPr txBox="1"/>
      </xdr:nvSpPr>
      <xdr:spPr>
        <a:xfrm>
          <a:off x="15936806" y="5274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2" name="直線コネクタ 371">
          <a:extLst>
            <a:ext uri="{FF2B5EF4-FFF2-40B4-BE49-F238E27FC236}">
              <a16:creationId xmlns:a16="http://schemas.microsoft.com/office/drawing/2014/main" id="{FC797D47-11A0-41BE-8D24-6B3E05AA5E7A}"/>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73" name="テキスト ボックス 372">
          <a:extLst>
            <a:ext uri="{FF2B5EF4-FFF2-40B4-BE49-F238E27FC236}">
              <a16:creationId xmlns:a16="http://schemas.microsoft.com/office/drawing/2014/main" id="{0D6C0B4F-1D9C-4127-8BE2-9F98A05CCE5F}"/>
            </a:ext>
          </a:extLst>
        </xdr:cNvPr>
        <xdr:cNvSpPr txBox="1"/>
      </xdr:nvSpPr>
      <xdr:spPr>
        <a:xfrm>
          <a:off x="15849828" y="491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4" name="【一般廃棄物処理施設】&#10;一人当たり有形固定資産（償却資産）額グラフ枠">
          <a:extLst>
            <a:ext uri="{FF2B5EF4-FFF2-40B4-BE49-F238E27FC236}">
              <a16:creationId xmlns:a16="http://schemas.microsoft.com/office/drawing/2014/main" id="{CAEDB133-C775-44CA-B710-307CAFD6A692}"/>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114477</xdr:rowOff>
    </xdr:from>
    <xdr:to>
      <xdr:col>116</xdr:col>
      <xdr:colOff>62864</xdr:colOff>
      <xdr:row>42</xdr:row>
      <xdr:rowOff>32341</xdr:rowOff>
    </xdr:to>
    <xdr:cxnSp macro="">
      <xdr:nvCxnSpPr>
        <xdr:cNvPr id="375" name="直線コネクタ 374">
          <a:extLst>
            <a:ext uri="{FF2B5EF4-FFF2-40B4-BE49-F238E27FC236}">
              <a16:creationId xmlns:a16="http://schemas.microsoft.com/office/drawing/2014/main" id="{0FF03318-6A09-4CC5-9DC4-36D33B07CB76}"/>
            </a:ext>
          </a:extLst>
        </xdr:cNvPr>
        <xdr:cNvCxnSpPr/>
      </xdr:nvCxnSpPr>
      <xdr:spPr>
        <a:xfrm flipV="1">
          <a:off x="19954239" y="5629452"/>
          <a:ext cx="0" cy="1210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36168</xdr:rowOff>
    </xdr:from>
    <xdr:ext cx="469744" cy="259045"/>
    <xdr:sp macro="" textlink="">
      <xdr:nvSpPr>
        <xdr:cNvPr id="376" name="【一般廃棄物処理施設】&#10;一人当たり有形固定資産（償却資産）額最小値テキスト">
          <a:extLst>
            <a:ext uri="{FF2B5EF4-FFF2-40B4-BE49-F238E27FC236}">
              <a16:creationId xmlns:a16="http://schemas.microsoft.com/office/drawing/2014/main" id="{F181E0B0-2F80-458E-BB36-C81500CC071C}"/>
            </a:ext>
          </a:extLst>
        </xdr:cNvPr>
        <xdr:cNvSpPr txBox="1"/>
      </xdr:nvSpPr>
      <xdr:spPr>
        <a:xfrm>
          <a:off x="19992975" y="6846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32341</xdr:rowOff>
    </xdr:from>
    <xdr:to>
      <xdr:col>116</xdr:col>
      <xdr:colOff>152400</xdr:colOff>
      <xdr:row>42</xdr:row>
      <xdr:rowOff>32341</xdr:rowOff>
    </xdr:to>
    <xdr:cxnSp macro="">
      <xdr:nvCxnSpPr>
        <xdr:cNvPr id="377" name="直線コネクタ 376">
          <a:extLst>
            <a:ext uri="{FF2B5EF4-FFF2-40B4-BE49-F238E27FC236}">
              <a16:creationId xmlns:a16="http://schemas.microsoft.com/office/drawing/2014/main" id="{8235114F-182D-4766-BCE8-FCAA3EE5723D}"/>
            </a:ext>
          </a:extLst>
        </xdr:cNvPr>
        <xdr:cNvCxnSpPr/>
      </xdr:nvCxnSpPr>
      <xdr:spPr>
        <a:xfrm>
          <a:off x="19878675" y="683954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61154</xdr:rowOff>
    </xdr:from>
    <xdr:ext cx="599010" cy="259045"/>
    <xdr:sp macro="" textlink="">
      <xdr:nvSpPr>
        <xdr:cNvPr id="378" name="【一般廃棄物処理施設】&#10;一人当たり有形固定資産（償却資産）額最大値テキスト">
          <a:extLst>
            <a:ext uri="{FF2B5EF4-FFF2-40B4-BE49-F238E27FC236}">
              <a16:creationId xmlns:a16="http://schemas.microsoft.com/office/drawing/2014/main" id="{50F5912B-E6F7-49DF-A559-0F093049E571}"/>
            </a:ext>
          </a:extLst>
        </xdr:cNvPr>
        <xdr:cNvSpPr txBox="1"/>
      </xdr:nvSpPr>
      <xdr:spPr>
        <a:xfrm>
          <a:off x="19992975" y="5417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114477</xdr:rowOff>
    </xdr:from>
    <xdr:to>
      <xdr:col>116</xdr:col>
      <xdr:colOff>152400</xdr:colOff>
      <xdr:row>34</xdr:row>
      <xdr:rowOff>114477</xdr:rowOff>
    </xdr:to>
    <xdr:cxnSp macro="">
      <xdr:nvCxnSpPr>
        <xdr:cNvPr id="379" name="直線コネクタ 378">
          <a:extLst>
            <a:ext uri="{FF2B5EF4-FFF2-40B4-BE49-F238E27FC236}">
              <a16:creationId xmlns:a16="http://schemas.microsoft.com/office/drawing/2014/main" id="{699296BA-DDD9-445B-A6F6-16B4FB6A8F16}"/>
            </a:ext>
          </a:extLst>
        </xdr:cNvPr>
        <xdr:cNvCxnSpPr/>
      </xdr:nvCxnSpPr>
      <xdr:spPr>
        <a:xfrm>
          <a:off x="19878675" y="56294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73762</xdr:rowOff>
    </xdr:from>
    <xdr:ext cx="599010" cy="259045"/>
    <xdr:sp macro="" textlink="">
      <xdr:nvSpPr>
        <xdr:cNvPr id="380" name="【一般廃棄物処理施設】&#10;一人当たり有形固定資産（償却資産）額平均値テキスト">
          <a:extLst>
            <a:ext uri="{FF2B5EF4-FFF2-40B4-BE49-F238E27FC236}">
              <a16:creationId xmlns:a16="http://schemas.microsoft.com/office/drawing/2014/main" id="{BA1F2386-381B-4254-BEE0-B5E6D9BB9DA6}"/>
            </a:ext>
          </a:extLst>
        </xdr:cNvPr>
        <xdr:cNvSpPr txBox="1"/>
      </xdr:nvSpPr>
      <xdr:spPr>
        <a:xfrm>
          <a:off x="19992975" y="62364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50885</xdr:rowOff>
    </xdr:from>
    <xdr:to>
      <xdr:col>116</xdr:col>
      <xdr:colOff>114300</xdr:colOff>
      <xdr:row>39</xdr:row>
      <xdr:rowOff>152485</xdr:rowOff>
    </xdr:to>
    <xdr:sp macro="" textlink="">
      <xdr:nvSpPr>
        <xdr:cNvPr id="381" name="フローチャート: 判断 380">
          <a:extLst>
            <a:ext uri="{FF2B5EF4-FFF2-40B4-BE49-F238E27FC236}">
              <a16:creationId xmlns:a16="http://schemas.microsoft.com/office/drawing/2014/main" id="{D7F54D25-35B4-4258-8DD5-BD660115C2D1}"/>
            </a:ext>
          </a:extLst>
        </xdr:cNvPr>
        <xdr:cNvSpPr/>
      </xdr:nvSpPr>
      <xdr:spPr>
        <a:xfrm>
          <a:off x="19897725" y="63723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31766</xdr:rowOff>
    </xdr:from>
    <xdr:to>
      <xdr:col>112</xdr:col>
      <xdr:colOff>38100</xdr:colOff>
      <xdr:row>39</xdr:row>
      <xdr:rowOff>133366</xdr:rowOff>
    </xdr:to>
    <xdr:sp macro="" textlink="">
      <xdr:nvSpPr>
        <xdr:cNvPr id="382" name="フローチャート: 判断 381">
          <a:extLst>
            <a:ext uri="{FF2B5EF4-FFF2-40B4-BE49-F238E27FC236}">
              <a16:creationId xmlns:a16="http://schemas.microsoft.com/office/drawing/2014/main" id="{B24A688B-BBF5-4288-BBDB-CB47AF011DB8}"/>
            </a:ext>
          </a:extLst>
        </xdr:cNvPr>
        <xdr:cNvSpPr/>
      </xdr:nvSpPr>
      <xdr:spPr>
        <a:xfrm>
          <a:off x="19154775" y="635319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62610</xdr:rowOff>
    </xdr:from>
    <xdr:to>
      <xdr:col>107</xdr:col>
      <xdr:colOff>101600</xdr:colOff>
      <xdr:row>39</xdr:row>
      <xdr:rowOff>164210</xdr:rowOff>
    </xdr:to>
    <xdr:sp macro="" textlink="">
      <xdr:nvSpPr>
        <xdr:cNvPr id="383" name="フローチャート: 判断 382">
          <a:extLst>
            <a:ext uri="{FF2B5EF4-FFF2-40B4-BE49-F238E27FC236}">
              <a16:creationId xmlns:a16="http://schemas.microsoft.com/office/drawing/2014/main" id="{FD247F04-94C2-4061-A6D5-EDEBC86BA8F0}"/>
            </a:ext>
          </a:extLst>
        </xdr:cNvPr>
        <xdr:cNvSpPr/>
      </xdr:nvSpPr>
      <xdr:spPr>
        <a:xfrm>
          <a:off x="18345150" y="63903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118303</xdr:rowOff>
    </xdr:from>
    <xdr:to>
      <xdr:col>102</xdr:col>
      <xdr:colOff>165100</xdr:colOff>
      <xdr:row>40</xdr:row>
      <xdr:rowOff>48453</xdr:rowOff>
    </xdr:to>
    <xdr:sp macro="" textlink="">
      <xdr:nvSpPr>
        <xdr:cNvPr id="384" name="フローチャート: 判断 383">
          <a:extLst>
            <a:ext uri="{FF2B5EF4-FFF2-40B4-BE49-F238E27FC236}">
              <a16:creationId xmlns:a16="http://schemas.microsoft.com/office/drawing/2014/main" id="{D59C7273-5DC4-4A62-81F7-B925E0EE8C81}"/>
            </a:ext>
          </a:extLst>
        </xdr:cNvPr>
        <xdr:cNvSpPr/>
      </xdr:nvSpPr>
      <xdr:spPr>
        <a:xfrm>
          <a:off x="17554575" y="644607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154403</xdr:rowOff>
    </xdr:from>
    <xdr:to>
      <xdr:col>98</xdr:col>
      <xdr:colOff>38100</xdr:colOff>
      <xdr:row>40</xdr:row>
      <xdr:rowOff>84553</xdr:rowOff>
    </xdr:to>
    <xdr:sp macro="" textlink="">
      <xdr:nvSpPr>
        <xdr:cNvPr id="385" name="フローチャート: 判断 384">
          <a:extLst>
            <a:ext uri="{FF2B5EF4-FFF2-40B4-BE49-F238E27FC236}">
              <a16:creationId xmlns:a16="http://schemas.microsoft.com/office/drawing/2014/main" id="{FFFBB584-FE0A-4054-8E5A-32F546BDC089}"/>
            </a:ext>
          </a:extLst>
        </xdr:cNvPr>
        <xdr:cNvSpPr/>
      </xdr:nvSpPr>
      <xdr:spPr>
        <a:xfrm>
          <a:off x="16754475" y="647900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22034E5B-5DB7-45E5-935E-DC32E42162EB}"/>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4E037F3A-95CA-4687-8102-A36EA09522A4}"/>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EB3588AF-CDC2-4D22-93B6-B22FE8B91940}"/>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FB92F5C4-9C23-45D8-8841-E23BEF151492}"/>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EA681FDE-7EA2-4685-8612-E9C62C21C42F}"/>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163454</xdr:rowOff>
    </xdr:from>
    <xdr:to>
      <xdr:col>116</xdr:col>
      <xdr:colOff>114300</xdr:colOff>
      <xdr:row>40</xdr:row>
      <xdr:rowOff>93604</xdr:rowOff>
    </xdr:to>
    <xdr:sp macro="" textlink="">
      <xdr:nvSpPr>
        <xdr:cNvPr id="391" name="楕円 390">
          <a:extLst>
            <a:ext uri="{FF2B5EF4-FFF2-40B4-BE49-F238E27FC236}">
              <a16:creationId xmlns:a16="http://schemas.microsoft.com/office/drawing/2014/main" id="{D299B112-7F73-4677-BE73-68FBAAE69E8A}"/>
            </a:ext>
          </a:extLst>
        </xdr:cNvPr>
        <xdr:cNvSpPr/>
      </xdr:nvSpPr>
      <xdr:spPr>
        <a:xfrm>
          <a:off x="19897725" y="648487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141881</xdr:rowOff>
    </xdr:from>
    <xdr:ext cx="599010" cy="259045"/>
    <xdr:sp macro="" textlink="">
      <xdr:nvSpPr>
        <xdr:cNvPr id="392" name="【一般廃棄物処理施設】&#10;一人当たり有形固定資産（償却資産）額該当値テキスト">
          <a:extLst>
            <a:ext uri="{FF2B5EF4-FFF2-40B4-BE49-F238E27FC236}">
              <a16:creationId xmlns:a16="http://schemas.microsoft.com/office/drawing/2014/main" id="{44EF387A-EEAA-436E-A31D-E5D4762959E3}"/>
            </a:ext>
          </a:extLst>
        </xdr:cNvPr>
        <xdr:cNvSpPr txBox="1"/>
      </xdr:nvSpPr>
      <xdr:spPr>
        <a:xfrm>
          <a:off x="19992975" y="6469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166955</xdr:rowOff>
    </xdr:from>
    <xdr:to>
      <xdr:col>112</xdr:col>
      <xdr:colOff>38100</xdr:colOff>
      <xdr:row>40</xdr:row>
      <xdr:rowOff>97105</xdr:rowOff>
    </xdr:to>
    <xdr:sp macro="" textlink="">
      <xdr:nvSpPr>
        <xdr:cNvPr id="393" name="楕円 392">
          <a:extLst>
            <a:ext uri="{FF2B5EF4-FFF2-40B4-BE49-F238E27FC236}">
              <a16:creationId xmlns:a16="http://schemas.microsoft.com/office/drawing/2014/main" id="{EE9F914D-FFAA-4B61-842B-0FE25B24EC4D}"/>
            </a:ext>
          </a:extLst>
        </xdr:cNvPr>
        <xdr:cNvSpPr/>
      </xdr:nvSpPr>
      <xdr:spPr>
        <a:xfrm>
          <a:off x="19154775" y="64883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42804</xdr:rowOff>
    </xdr:from>
    <xdr:to>
      <xdr:col>116</xdr:col>
      <xdr:colOff>63500</xdr:colOff>
      <xdr:row>40</xdr:row>
      <xdr:rowOff>46305</xdr:rowOff>
    </xdr:to>
    <xdr:cxnSp macro="">
      <xdr:nvCxnSpPr>
        <xdr:cNvPr id="394" name="直線コネクタ 393">
          <a:extLst>
            <a:ext uri="{FF2B5EF4-FFF2-40B4-BE49-F238E27FC236}">
              <a16:creationId xmlns:a16="http://schemas.microsoft.com/office/drawing/2014/main" id="{49FE8E6E-2743-496C-B5D0-97ED1D985130}"/>
            </a:ext>
          </a:extLst>
        </xdr:cNvPr>
        <xdr:cNvCxnSpPr/>
      </xdr:nvCxnSpPr>
      <xdr:spPr>
        <a:xfrm flipV="1">
          <a:off x="19202400" y="6532504"/>
          <a:ext cx="752475" cy="3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7841</xdr:rowOff>
    </xdr:from>
    <xdr:to>
      <xdr:col>107</xdr:col>
      <xdr:colOff>101600</xdr:colOff>
      <xdr:row>40</xdr:row>
      <xdr:rowOff>109441</xdr:rowOff>
    </xdr:to>
    <xdr:sp macro="" textlink="">
      <xdr:nvSpPr>
        <xdr:cNvPr id="395" name="楕円 394">
          <a:extLst>
            <a:ext uri="{FF2B5EF4-FFF2-40B4-BE49-F238E27FC236}">
              <a16:creationId xmlns:a16="http://schemas.microsoft.com/office/drawing/2014/main" id="{39F26FDC-E519-46C4-8FC9-E9372C9C041A}"/>
            </a:ext>
          </a:extLst>
        </xdr:cNvPr>
        <xdr:cNvSpPr/>
      </xdr:nvSpPr>
      <xdr:spPr>
        <a:xfrm>
          <a:off x="18345150" y="649754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46305</xdr:rowOff>
    </xdr:from>
    <xdr:to>
      <xdr:col>111</xdr:col>
      <xdr:colOff>177800</xdr:colOff>
      <xdr:row>40</xdr:row>
      <xdr:rowOff>58641</xdr:rowOff>
    </xdr:to>
    <xdr:cxnSp macro="">
      <xdr:nvCxnSpPr>
        <xdr:cNvPr id="396" name="直線コネクタ 395">
          <a:extLst>
            <a:ext uri="{FF2B5EF4-FFF2-40B4-BE49-F238E27FC236}">
              <a16:creationId xmlns:a16="http://schemas.microsoft.com/office/drawing/2014/main" id="{A2E95018-A607-466B-95E3-6C3A2372B96D}"/>
            </a:ext>
          </a:extLst>
        </xdr:cNvPr>
        <xdr:cNvCxnSpPr/>
      </xdr:nvCxnSpPr>
      <xdr:spPr>
        <a:xfrm flipV="1">
          <a:off x="18392775" y="6536005"/>
          <a:ext cx="809625" cy="9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25753</xdr:rowOff>
    </xdr:from>
    <xdr:to>
      <xdr:col>102</xdr:col>
      <xdr:colOff>165100</xdr:colOff>
      <xdr:row>40</xdr:row>
      <xdr:rowOff>127353</xdr:rowOff>
    </xdr:to>
    <xdr:sp macro="" textlink="">
      <xdr:nvSpPr>
        <xdr:cNvPr id="397" name="楕円 396">
          <a:extLst>
            <a:ext uri="{FF2B5EF4-FFF2-40B4-BE49-F238E27FC236}">
              <a16:creationId xmlns:a16="http://schemas.microsoft.com/office/drawing/2014/main" id="{DB8B6CA2-8952-40EF-B72B-BCA2B42AC970}"/>
            </a:ext>
          </a:extLst>
        </xdr:cNvPr>
        <xdr:cNvSpPr/>
      </xdr:nvSpPr>
      <xdr:spPr>
        <a:xfrm>
          <a:off x="17554575" y="651545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58641</xdr:rowOff>
    </xdr:from>
    <xdr:to>
      <xdr:col>107</xdr:col>
      <xdr:colOff>50800</xdr:colOff>
      <xdr:row>40</xdr:row>
      <xdr:rowOff>76553</xdr:rowOff>
    </xdr:to>
    <xdr:cxnSp macro="">
      <xdr:nvCxnSpPr>
        <xdr:cNvPr id="398" name="直線コネクタ 397">
          <a:extLst>
            <a:ext uri="{FF2B5EF4-FFF2-40B4-BE49-F238E27FC236}">
              <a16:creationId xmlns:a16="http://schemas.microsoft.com/office/drawing/2014/main" id="{C9EB945B-37B4-42C1-8EF2-AE65FE86BDB1}"/>
            </a:ext>
          </a:extLst>
        </xdr:cNvPr>
        <xdr:cNvCxnSpPr/>
      </xdr:nvCxnSpPr>
      <xdr:spPr>
        <a:xfrm flipV="1">
          <a:off x="17602200" y="6545166"/>
          <a:ext cx="790575" cy="1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24335</xdr:rowOff>
    </xdr:from>
    <xdr:to>
      <xdr:col>98</xdr:col>
      <xdr:colOff>38100</xdr:colOff>
      <xdr:row>40</xdr:row>
      <xdr:rowOff>125935</xdr:rowOff>
    </xdr:to>
    <xdr:sp macro="" textlink="">
      <xdr:nvSpPr>
        <xdr:cNvPr id="399" name="楕円 398">
          <a:extLst>
            <a:ext uri="{FF2B5EF4-FFF2-40B4-BE49-F238E27FC236}">
              <a16:creationId xmlns:a16="http://schemas.microsoft.com/office/drawing/2014/main" id="{8226BBDB-328D-4ED0-A74A-EACBA88D91AE}"/>
            </a:ext>
          </a:extLst>
        </xdr:cNvPr>
        <xdr:cNvSpPr/>
      </xdr:nvSpPr>
      <xdr:spPr>
        <a:xfrm>
          <a:off x="16754475" y="65140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75135</xdr:rowOff>
    </xdr:from>
    <xdr:to>
      <xdr:col>102</xdr:col>
      <xdr:colOff>114300</xdr:colOff>
      <xdr:row>40</xdr:row>
      <xdr:rowOff>76553</xdr:rowOff>
    </xdr:to>
    <xdr:cxnSp macro="">
      <xdr:nvCxnSpPr>
        <xdr:cNvPr id="400" name="直線コネクタ 399">
          <a:extLst>
            <a:ext uri="{FF2B5EF4-FFF2-40B4-BE49-F238E27FC236}">
              <a16:creationId xmlns:a16="http://schemas.microsoft.com/office/drawing/2014/main" id="{D4F0ADE2-91CE-421C-B104-7EB844ECC10C}"/>
            </a:ext>
          </a:extLst>
        </xdr:cNvPr>
        <xdr:cNvCxnSpPr/>
      </xdr:nvCxnSpPr>
      <xdr:spPr>
        <a:xfrm>
          <a:off x="16802100" y="6561660"/>
          <a:ext cx="800100" cy="1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149893</xdr:rowOff>
    </xdr:from>
    <xdr:ext cx="599010" cy="259045"/>
    <xdr:sp macro="" textlink="">
      <xdr:nvSpPr>
        <xdr:cNvPr id="401" name="n_1aveValue【一般廃棄物処理施設】&#10;一人当たり有形固定資産（償却資産）額">
          <a:extLst>
            <a:ext uri="{FF2B5EF4-FFF2-40B4-BE49-F238E27FC236}">
              <a16:creationId xmlns:a16="http://schemas.microsoft.com/office/drawing/2014/main" id="{A32C9579-F67D-4B79-9E55-BE51AE855AA6}"/>
            </a:ext>
          </a:extLst>
        </xdr:cNvPr>
        <xdr:cNvSpPr txBox="1"/>
      </xdr:nvSpPr>
      <xdr:spPr>
        <a:xfrm>
          <a:off x="18915595" y="6150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9287</xdr:rowOff>
    </xdr:from>
    <xdr:ext cx="599010" cy="259045"/>
    <xdr:sp macro="" textlink="">
      <xdr:nvSpPr>
        <xdr:cNvPr id="402" name="n_2aveValue【一般廃棄物処理施設】&#10;一人当たり有形固定資産（償却資産）額">
          <a:extLst>
            <a:ext uri="{FF2B5EF4-FFF2-40B4-BE49-F238E27FC236}">
              <a16:creationId xmlns:a16="http://schemas.microsoft.com/office/drawing/2014/main" id="{CA19FC1A-864C-425E-8B62-3A6BBAAD7425}"/>
            </a:ext>
          </a:extLst>
        </xdr:cNvPr>
        <xdr:cNvSpPr txBox="1"/>
      </xdr:nvSpPr>
      <xdr:spPr>
        <a:xfrm>
          <a:off x="18134545" y="6175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64980</xdr:rowOff>
    </xdr:from>
    <xdr:ext cx="599010" cy="259045"/>
    <xdr:sp macro="" textlink="">
      <xdr:nvSpPr>
        <xdr:cNvPr id="403" name="n_3aveValue【一般廃棄物処理施設】&#10;一人当たり有形固定資産（償却資産）額">
          <a:extLst>
            <a:ext uri="{FF2B5EF4-FFF2-40B4-BE49-F238E27FC236}">
              <a16:creationId xmlns:a16="http://schemas.microsoft.com/office/drawing/2014/main" id="{1F5A2AA3-DDEC-449A-AEA1-1443FDEC580C}"/>
            </a:ext>
          </a:extLst>
        </xdr:cNvPr>
        <xdr:cNvSpPr txBox="1"/>
      </xdr:nvSpPr>
      <xdr:spPr>
        <a:xfrm>
          <a:off x="17324920" y="6230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101080</xdr:rowOff>
    </xdr:from>
    <xdr:ext cx="599010" cy="259045"/>
    <xdr:sp macro="" textlink="">
      <xdr:nvSpPr>
        <xdr:cNvPr id="404" name="n_4aveValue【一般廃棄物処理施設】&#10;一人当たり有形固定資産（償却資産）額">
          <a:extLst>
            <a:ext uri="{FF2B5EF4-FFF2-40B4-BE49-F238E27FC236}">
              <a16:creationId xmlns:a16="http://schemas.microsoft.com/office/drawing/2014/main" id="{89E06FE5-6C1B-42C7-9E93-522B74CB61F5}"/>
            </a:ext>
          </a:extLst>
        </xdr:cNvPr>
        <xdr:cNvSpPr txBox="1"/>
      </xdr:nvSpPr>
      <xdr:spPr>
        <a:xfrm>
          <a:off x="16524820" y="6266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88232</xdr:rowOff>
    </xdr:from>
    <xdr:ext cx="599010" cy="259045"/>
    <xdr:sp macro="" textlink="">
      <xdr:nvSpPr>
        <xdr:cNvPr id="405" name="n_1mainValue【一般廃棄物処理施設】&#10;一人当たり有形固定資産（償却資産）額">
          <a:extLst>
            <a:ext uri="{FF2B5EF4-FFF2-40B4-BE49-F238E27FC236}">
              <a16:creationId xmlns:a16="http://schemas.microsoft.com/office/drawing/2014/main" id="{D11ECE06-4012-4F36-AA15-CC0DF9E9012A}"/>
            </a:ext>
          </a:extLst>
        </xdr:cNvPr>
        <xdr:cNvSpPr txBox="1"/>
      </xdr:nvSpPr>
      <xdr:spPr>
        <a:xfrm>
          <a:off x="18915595" y="6571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100568</xdr:rowOff>
    </xdr:from>
    <xdr:ext cx="599010" cy="259045"/>
    <xdr:sp macro="" textlink="">
      <xdr:nvSpPr>
        <xdr:cNvPr id="406" name="n_2mainValue【一般廃棄物処理施設】&#10;一人当たり有形固定資産（償却資産）額">
          <a:extLst>
            <a:ext uri="{FF2B5EF4-FFF2-40B4-BE49-F238E27FC236}">
              <a16:creationId xmlns:a16="http://schemas.microsoft.com/office/drawing/2014/main" id="{433C6F56-0450-4A97-9985-65496DDE2D81}"/>
            </a:ext>
          </a:extLst>
        </xdr:cNvPr>
        <xdr:cNvSpPr txBox="1"/>
      </xdr:nvSpPr>
      <xdr:spPr>
        <a:xfrm>
          <a:off x="18134545" y="6590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118480</xdr:rowOff>
    </xdr:from>
    <xdr:ext cx="599010" cy="259045"/>
    <xdr:sp macro="" textlink="">
      <xdr:nvSpPr>
        <xdr:cNvPr id="407" name="n_3mainValue【一般廃棄物処理施設】&#10;一人当たり有形固定資産（償却資産）額">
          <a:extLst>
            <a:ext uri="{FF2B5EF4-FFF2-40B4-BE49-F238E27FC236}">
              <a16:creationId xmlns:a16="http://schemas.microsoft.com/office/drawing/2014/main" id="{58547ADF-0899-45FC-A211-D7B8B04C8382}"/>
            </a:ext>
          </a:extLst>
        </xdr:cNvPr>
        <xdr:cNvSpPr txBox="1"/>
      </xdr:nvSpPr>
      <xdr:spPr>
        <a:xfrm>
          <a:off x="17324920" y="6608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117062</xdr:rowOff>
    </xdr:from>
    <xdr:ext cx="599010" cy="259045"/>
    <xdr:sp macro="" textlink="">
      <xdr:nvSpPr>
        <xdr:cNvPr id="408" name="n_4mainValue【一般廃棄物処理施設】&#10;一人当たり有形固定資産（償却資産）額">
          <a:extLst>
            <a:ext uri="{FF2B5EF4-FFF2-40B4-BE49-F238E27FC236}">
              <a16:creationId xmlns:a16="http://schemas.microsoft.com/office/drawing/2014/main" id="{DC5488C0-43A3-4059-8E77-0DC93EF7BB7F}"/>
            </a:ext>
          </a:extLst>
        </xdr:cNvPr>
        <xdr:cNvSpPr txBox="1"/>
      </xdr:nvSpPr>
      <xdr:spPr>
        <a:xfrm>
          <a:off x="16524820" y="6603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9" name="正方形/長方形 408">
          <a:extLst>
            <a:ext uri="{FF2B5EF4-FFF2-40B4-BE49-F238E27FC236}">
              <a16:creationId xmlns:a16="http://schemas.microsoft.com/office/drawing/2014/main" id="{84751979-1B8D-4F0B-8B0D-3708DC14EFF0}"/>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0" name="正方形/長方形 409">
          <a:extLst>
            <a:ext uri="{FF2B5EF4-FFF2-40B4-BE49-F238E27FC236}">
              <a16:creationId xmlns:a16="http://schemas.microsoft.com/office/drawing/2014/main" id="{93A5F59C-6E38-47D0-A81F-C455F776CD52}"/>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1" name="正方形/長方形 410">
          <a:extLst>
            <a:ext uri="{FF2B5EF4-FFF2-40B4-BE49-F238E27FC236}">
              <a16:creationId xmlns:a16="http://schemas.microsoft.com/office/drawing/2014/main" id="{BAC1FCA8-18C6-41C0-A33F-BC972205BF7B}"/>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2" name="正方形/長方形 411">
          <a:extLst>
            <a:ext uri="{FF2B5EF4-FFF2-40B4-BE49-F238E27FC236}">
              <a16:creationId xmlns:a16="http://schemas.microsoft.com/office/drawing/2014/main" id="{54F32B84-E606-4E89-8A95-64EE1ACBA83B}"/>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3" name="正方形/長方形 412">
          <a:extLst>
            <a:ext uri="{FF2B5EF4-FFF2-40B4-BE49-F238E27FC236}">
              <a16:creationId xmlns:a16="http://schemas.microsoft.com/office/drawing/2014/main" id="{109B10BF-3C02-40C0-AD97-285F31F4DC72}"/>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4" name="正方形/長方形 413">
          <a:extLst>
            <a:ext uri="{FF2B5EF4-FFF2-40B4-BE49-F238E27FC236}">
              <a16:creationId xmlns:a16="http://schemas.microsoft.com/office/drawing/2014/main" id="{32D3EDFD-2772-43DA-B137-3FDEAAD89EBB}"/>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5" name="正方形/長方形 414">
          <a:extLst>
            <a:ext uri="{FF2B5EF4-FFF2-40B4-BE49-F238E27FC236}">
              <a16:creationId xmlns:a16="http://schemas.microsoft.com/office/drawing/2014/main" id="{4305F878-2FDB-4041-83F3-F6583CDBB705}"/>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6" name="正方形/長方形 415">
          <a:extLst>
            <a:ext uri="{FF2B5EF4-FFF2-40B4-BE49-F238E27FC236}">
              <a16:creationId xmlns:a16="http://schemas.microsoft.com/office/drawing/2014/main" id="{37D7F960-8E7C-49C9-86A6-661F9707B182}"/>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7" name="テキスト ボックス 416">
          <a:extLst>
            <a:ext uri="{FF2B5EF4-FFF2-40B4-BE49-F238E27FC236}">
              <a16:creationId xmlns:a16="http://schemas.microsoft.com/office/drawing/2014/main" id="{652EE0E6-5C34-4567-92D7-7A2CA30BA4D3}"/>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8" name="直線コネクタ 417">
          <a:extLst>
            <a:ext uri="{FF2B5EF4-FFF2-40B4-BE49-F238E27FC236}">
              <a16:creationId xmlns:a16="http://schemas.microsoft.com/office/drawing/2014/main" id="{4DB97909-C8AE-483D-AC76-3B60A9A76222}"/>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9" name="テキスト ボックス 418">
          <a:extLst>
            <a:ext uri="{FF2B5EF4-FFF2-40B4-BE49-F238E27FC236}">
              <a16:creationId xmlns:a16="http://schemas.microsoft.com/office/drawing/2014/main" id="{C22C45A7-6682-4892-98B2-098C96BD370D}"/>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0" name="直線コネクタ 419">
          <a:extLst>
            <a:ext uri="{FF2B5EF4-FFF2-40B4-BE49-F238E27FC236}">
              <a16:creationId xmlns:a16="http://schemas.microsoft.com/office/drawing/2014/main" id="{BA5E69FF-B93B-4A22-B4F0-DF5E3352070A}"/>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1" name="テキスト ボックス 420">
          <a:extLst>
            <a:ext uri="{FF2B5EF4-FFF2-40B4-BE49-F238E27FC236}">
              <a16:creationId xmlns:a16="http://schemas.microsoft.com/office/drawing/2014/main" id="{4D491B54-5990-4C92-B6BD-42363BE1EAFF}"/>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2" name="直線コネクタ 421">
          <a:extLst>
            <a:ext uri="{FF2B5EF4-FFF2-40B4-BE49-F238E27FC236}">
              <a16:creationId xmlns:a16="http://schemas.microsoft.com/office/drawing/2014/main" id="{99D55EE1-FCD8-408C-819F-EB766562E919}"/>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3" name="テキスト ボックス 422">
          <a:extLst>
            <a:ext uri="{FF2B5EF4-FFF2-40B4-BE49-F238E27FC236}">
              <a16:creationId xmlns:a16="http://schemas.microsoft.com/office/drawing/2014/main" id="{F642DB6C-22EF-4804-A512-EA7F075AB6A0}"/>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4" name="直線コネクタ 423">
          <a:extLst>
            <a:ext uri="{FF2B5EF4-FFF2-40B4-BE49-F238E27FC236}">
              <a16:creationId xmlns:a16="http://schemas.microsoft.com/office/drawing/2014/main" id="{94330DC4-9286-4805-BC10-A7F506A8AB92}"/>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5" name="テキスト ボックス 424">
          <a:extLst>
            <a:ext uri="{FF2B5EF4-FFF2-40B4-BE49-F238E27FC236}">
              <a16:creationId xmlns:a16="http://schemas.microsoft.com/office/drawing/2014/main" id="{09A5B8DC-0E93-4CA3-8901-D1B27DC551D7}"/>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6" name="直線コネクタ 425">
          <a:extLst>
            <a:ext uri="{FF2B5EF4-FFF2-40B4-BE49-F238E27FC236}">
              <a16:creationId xmlns:a16="http://schemas.microsoft.com/office/drawing/2014/main" id="{C3CD595A-0AD7-41C3-A8B0-A8A0957FF55E}"/>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7" name="テキスト ボックス 426">
          <a:extLst>
            <a:ext uri="{FF2B5EF4-FFF2-40B4-BE49-F238E27FC236}">
              <a16:creationId xmlns:a16="http://schemas.microsoft.com/office/drawing/2014/main" id="{AF3D691D-9B64-41B2-B1CA-B4EB4B148FD0}"/>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8" name="直線コネクタ 427">
          <a:extLst>
            <a:ext uri="{FF2B5EF4-FFF2-40B4-BE49-F238E27FC236}">
              <a16:creationId xmlns:a16="http://schemas.microsoft.com/office/drawing/2014/main" id="{D21F6E85-3516-45F1-94AA-6355B05273B8}"/>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29" name="テキスト ボックス 428">
          <a:extLst>
            <a:ext uri="{FF2B5EF4-FFF2-40B4-BE49-F238E27FC236}">
              <a16:creationId xmlns:a16="http://schemas.microsoft.com/office/drawing/2014/main" id="{411CAE11-5807-43DB-B2F6-CC5EA3EE533A}"/>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0" name="直線コネクタ 429">
          <a:extLst>
            <a:ext uri="{FF2B5EF4-FFF2-40B4-BE49-F238E27FC236}">
              <a16:creationId xmlns:a16="http://schemas.microsoft.com/office/drawing/2014/main" id="{C426B247-C5EA-4076-A8C8-CAB86F336A61}"/>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1" name="テキスト ボックス 430">
          <a:extLst>
            <a:ext uri="{FF2B5EF4-FFF2-40B4-BE49-F238E27FC236}">
              <a16:creationId xmlns:a16="http://schemas.microsoft.com/office/drawing/2014/main" id="{7234629B-A7BD-47CD-918D-AF45E698244C}"/>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2" name="【保健センター・保健所】&#10;有形固定資産減価償却率グラフ枠">
          <a:extLst>
            <a:ext uri="{FF2B5EF4-FFF2-40B4-BE49-F238E27FC236}">
              <a16:creationId xmlns:a16="http://schemas.microsoft.com/office/drawing/2014/main" id="{D5FFCA2A-60C3-4B72-8E1C-F4F59FF4F26C}"/>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80010</xdr:rowOff>
    </xdr:from>
    <xdr:to>
      <xdr:col>85</xdr:col>
      <xdr:colOff>126364</xdr:colOff>
      <xdr:row>64</xdr:row>
      <xdr:rowOff>76200</xdr:rowOff>
    </xdr:to>
    <xdr:cxnSp macro="">
      <xdr:nvCxnSpPr>
        <xdr:cNvPr id="433" name="直線コネクタ 432">
          <a:extLst>
            <a:ext uri="{FF2B5EF4-FFF2-40B4-BE49-F238E27FC236}">
              <a16:creationId xmlns:a16="http://schemas.microsoft.com/office/drawing/2014/main" id="{9574644E-7CDA-4625-9AF4-38737E15A34F}"/>
            </a:ext>
          </a:extLst>
        </xdr:cNvPr>
        <xdr:cNvCxnSpPr/>
      </xdr:nvCxnSpPr>
      <xdr:spPr>
        <a:xfrm flipV="1">
          <a:off x="14696439" y="9160510"/>
          <a:ext cx="0" cy="128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434" name="【保健センター・保健所】&#10;有形固定資産減価償却率最小値テキスト">
          <a:extLst>
            <a:ext uri="{FF2B5EF4-FFF2-40B4-BE49-F238E27FC236}">
              <a16:creationId xmlns:a16="http://schemas.microsoft.com/office/drawing/2014/main" id="{D0515991-D81C-41F6-9661-F125386BFCFD}"/>
            </a:ext>
          </a:extLst>
        </xdr:cNvPr>
        <xdr:cNvSpPr txBox="1"/>
      </xdr:nvSpPr>
      <xdr:spPr>
        <a:xfrm>
          <a:off x="147351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435" name="直線コネクタ 434">
          <a:extLst>
            <a:ext uri="{FF2B5EF4-FFF2-40B4-BE49-F238E27FC236}">
              <a16:creationId xmlns:a16="http://schemas.microsoft.com/office/drawing/2014/main" id="{EFD04308-42ED-47A0-B132-674484773B6C}"/>
            </a:ext>
          </a:extLst>
        </xdr:cNvPr>
        <xdr:cNvCxnSpPr/>
      </xdr:nvCxnSpPr>
      <xdr:spPr>
        <a:xfrm>
          <a:off x="14611350"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26687</xdr:rowOff>
    </xdr:from>
    <xdr:ext cx="405111" cy="259045"/>
    <xdr:sp macro="" textlink="">
      <xdr:nvSpPr>
        <xdr:cNvPr id="436" name="【保健センター・保健所】&#10;有形固定資産減価償却率最大値テキスト">
          <a:extLst>
            <a:ext uri="{FF2B5EF4-FFF2-40B4-BE49-F238E27FC236}">
              <a16:creationId xmlns:a16="http://schemas.microsoft.com/office/drawing/2014/main" id="{4A22A458-3BE6-4A36-A49B-E2877610E953}"/>
            </a:ext>
          </a:extLst>
        </xdr:cNvPr>
        <xdr:cNvSpPr txBox="1"/>
      </xdr:nvSpPr>
      <xdr:spPr>
        <a:xfrm>
          <a:off x="14735175" y="8945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80010</xdr:rowOff>
    </xdr:from>
    <xdr:to>
      <xdr:col>86</xdr:col>
      <xdr:colOff>25400</xdr:colOff>
      <xdr:row>56</xdr:row>
      <xdr:rowOff>80010</xdr:rowOff>
    </xdr:to>
    <xdr:cxnSp macro="">
      <xdr:nvCxnSpPr>
        <xdr:cNvPr id="437" name="直線コネクタ 436">
          <a:extLst>
            <a:ext uri="{FF2B5EF4-FFF2-40B4-BE49-F238E27FC236}">
              <a16:creationId xmlns:a16="http://schemas.microsoft.com/office/drawing/2014/main" id="{F1210D4E-0D59-4457-9A54-88FCA4B8BCD0}"/>
            </a:ext>
          </a:extLst>
        </xdr:cNvPr>
        <xdr:cNvCxnSpPr/>
      </xdr:nvCxnSpPr>
      <xdr:spPr>
        <a:xfrm>
          <a:off x="14611350" y="91605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84472</xdr:rowOff>
    </xdr:from>
    <xdr:ext cx="405111" cy="259045"/>
    <xdr:sp macro="" textlink="">
      <xdr:nvSpPr>
        <xdr:cNvPr id="438" name="【保健センター・保健所】&#10;有形固定資産減価償却率平均値テキスト">
          <a:extLst>
            <a:ext uri="{FF2B5EF4-FFF2-40B4-BE49-F238E27FC236}">
              <a16:creationId xmlns:a16="http://schemas.microsoft.com/office/drawing/2014/main" id="{E4713321-B5C3-40C0-8AA9-56AEA154EBB0}"/>
            </a:ext>
          </a:extLst>
        </xdr:cNvPr>
        <xdr:cNvSpPr txBox="1"/>
      </xdr:nvSpPr>
      <xdr:spPr>
        <a:xfrm>
          <a:off x="14735175" y="94888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61595</xdr:rowOff>
    </xdr:from>
    <xdr:to>
      <xdr:col>85</xdr:col>
      <xdr:colOff>177800</xdr:colOff>
      <xdr:row>59</xdr:row>
      <xdr:rowOff>163195</xdr:rowOff>
    </xdr:to>
    <xdr:sp macro="" textlink="">
      <xdr:nvSpPr>
        <xdr:cNvPr id="439" name="フローチャート: 判断 438">
          <a:extLst>
            <a:ext uri="{FF2B5EF4-FFF2-40B4-BE49-F238E27FC236}">
              <a16:creationId xmlns:a16="http://schemas.microsoft.com/office/drawing/2014/main" id="{2865EA70-13C2-403B-9486-586719451142}"/>
            </a:ext>
          </a:extLst>
        </xdr:cNvPr>
        <xdr:cNvSpPr/>
      </xdr:nvSpPr>
      <xdr:spPr>
        <a:xfrm>
          <a:off x="14649450" y="96278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23495</xdr:rowOff>
    </xdr:from>
    <xdr:to>
      <xdr:col>81</xdr:col>
      <xdr:colOff>101600</xdr:colOff>
      <xdr:row>59</xdr:row>
      <xdr:rowOff>125095</xdr:rowOff>
    </xdr:to>
    <xdr:sp macro="" textlink="">
      <xdr:nvSpPr>
        <xdr:cNvPr id="440" name="フローチャート: 判断 439">
          <a:extLst>
            <a:ext uri="{FF2B5EF4-FFF2-40B4-BE49-F238E27FC236}">
              <a16:creationId xmlns:a16="http://schemas.microsoft.com/office/drawing/2014/main" id="{F1C78125-27E6-4C82-9100-4899C61EA5A8}"/>
            </a:ext>
          </a:extLst>
        </xdr:cNvPr>
        <xdr:cNvSpPr/>
      </xdr:nvSpPr>
      <xdr:spPr>
        <a:xfrm>
          <a:off x="13887450" y="95897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160655</xdr:rowOff>
    </xdr:from>
    <xdr:to>
      <xdr:col>76</xdr:col>
      <xdr:colOff>165100</xdr:colOff>
      <xdr:row>59</xdr:row>
      <xdr:rowOff>90805</xdr:rowOff>
    </xdr:to>
    <xdr:sp macro="" textlink="">
      <xdr:nvSpPr>
        <xdr:cNvPr id="441" name="フローチャート: 判断 440">
          <a:extLst>
            <a:ext uri="{FF2B5EF4-FFF2-40B4-BE49-F238E27FC236}">
              <a16:creationId xmlns:a16="http://schemas.microsoft.com/office/drawing/2014/main" id="{972390A9-8305-4E4D-B039-A722CBE6187E}"/>
            </a:ext>
          </a:extLst>
        </xdr:cNvPr>
        <xdr:cNvSpPr/>
      </xdr:nvSpPr>
      <xdr:spPr>
        <a:xfrm>
          <a:off x="13096875" y="956500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122555</xdr:rowOff>
    </xdr:from>
    <xdr:to>
      <xdr:col>72</xdr:col>
      <xdr:colOff>38100</xdr:colOff>
      <xdr:row>59</xdr:row>
      <xdr:rowOff>52705</xdr:rowOff>
    </xdr:to>
    <xdr:sp macro="" textlink="">
      <xdr:nvSpPr>
        <xdr:cNvPr id="442" name="フローチャート: 判断 441">
          <a:extLst>
            <a:ext uri="{FF2B5EF4-FFF2-40B4-BE49-F238E27FC236}">
              <a16:creationId xmlns:a16="http://schemas.microsoft.com/office/drawing/2014/main" id="{59330D00-6E2F-4683-936B-BA1AC9B18E05}"/>
            </a:ext>
          </a:extLst>
        </xdr:cNvPr>
        <xdr:cNvSpPr/>
      </xdr:nvSpPr>
      <xdr:spPr>
        <a:xfrm>
          <a:off x="12296775" y="952690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122555</xdr:rowOff>
    </xdr:from>
    <xdr:to>
      <xdr:col>67</xdr:col>
      <xdr:colOff>101600</xdr:colOff>
      <xdr:row>59</xdr:row>
      <xdr:rowOff>52705</xdr:rowOff>
    </xdr:to>
    <xdr:sp macro="" textlink="">
      <xdr:nvSpPr>
        <xdr:cNvPr id="443" name="フローチャート: 判断 442">
          <a:extLst>
            <a:ext uri="{FF2B5EF4-FFF2-40B4-BE49-F238E27FC236}">
              <a16:creationId xmlns:a16="http://schemas.microsoft.com/office/drawing/2014/main" id="{64236F58-A302-4389-AFAC-5656506EC6A0}"/>
            </a:ext>
          </a:extLst>
        </xdr:cNvPr>
        <xdr:cNvSpPr/>
      </xdr:nvSpPr>
      <xdr:spPr>
        <a:xfrm>
          <a:off x="11487150" y="952690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2E46EE3C-F012-4CDE-9145-6804F03B7402}"/>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86F675EE-25AA-4F4F-BC4D-19DE5EF5C58E}"/>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95EBC4F6-0C13-44E3-ABEF-4C9951CA65F9}"/>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75A43533-FD1E-4243-B6EF-C8B62116D4A2}"/>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A368A219-1A25-4203-B0E2-8E944BA3764D}"/>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92075</xdr:rowOff>
    </xdr:from>
    <xdr:to>
      <xdr:col>85</xdr:col>
      <xdr:colOff>177800</xdr:colOff>
      <xdr:row>63</xdr:row>
      <xdr:rowOff>22225</xdr:rowOff>
    </xdr:to>
    <xdr:sp macro="" textlink="">
      <xdr:nvSpPr>
        <xdr:cNvPr id="449" name="楕円 448">
          <a:extLst>
            <a:ext uri="{FF2B5EF4-FFF2-40B4-BE49-F238E27FC236}">
              <a16:creationId xmlns:a16="http://schemas.microsoft.com/office/drawing/2014/main" id="{281D3C41-DC07-4C99-8362-BEDC50B1484F}"/>
            </a:ext>
          </a:extLst>
        </xdr:cNvPr>
        <xdr:cNvSpPr/>
      </xdr:nvSpPr>
      <xdr:spPr>
        <a:xfrm>
          <a:off x="14649450" y="101409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70502</xdr:rowOff>
    </xdr:from>
    <xdr:ext cx="405111" cy="259045"/>
    <xdr:sp macro="" textlink="">
      <xdr:nvSpPr>
        <xdr:cNvPr id="450" name="【保健センター・保健所】&#10;有形固定資産減価償却率該当値テキスト">
          <a:extLst>
            <a:ext uri="{FF2B5EF4-FFF2-40B4-BE49-F238E27FC236}">
              <a16:creationId xmlns:a16="http://schemas.microsoft.com/office/drawing/2014/main" id="{7BF3613E-0030-4823-B440-2B404567EC2B}"/>
            </a:ext>
          </a:extLst>
        </xdr:cNvPr>
        <xdr:cNvSpPr txBox="1"/>
      </xdr:nvSpPr>
      <xdr:spPr>
        <a:xfrm>
          <a:off x="14735175" y="1011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6350</xdr:rowOff>
    </xdr:from>
    <xdr:to>
      <xdr:col>81</xdr:col>
      <xdr:colOff>101600</xdr:colOff>
      <xdr:row>62</xdr:row>
      <xdr:rowOff>107950</xdr:rowOff>
    </xdr:to>
    <xdr:sp macro="" textlink="">
      <xdr:nvSpPr>
        <xdr:cNvPr id="451" name="楕円 450">
          <a:extLst>
            <a:ext uri="{FF2B5EF4-FFF2-40B4-BE49-F238E27FC236}">
              <a16:creationId xmlns:a16="http://schemas.microsoft.com/office/drawing/2014/main" id="{98135B10-3AB2-43A0-829F-0892F74B41DF}"/>
            </a:ext>
          </a:extLst>
        </xdr:cNvPr>
        <xdr:cNvSpPr/>
      </xdr:nvSpPr>
      <xdr:spPr>
        <a:xfrm>
          <a:off x="13887450" y="100584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57150</xdr:rowOff>
    </xdr:from>
    <xdr:to>
      <xdr:col>85</xdr:col>
      <xdr:colOff>127000</xdr:colOff>
      <xdr:row>62</xdr:row>
      <xdr:rowOff>142875</xdr:rowOff>
    </xdr:to>
    <xdr:cxnSp macro="">
      <xdr:nvCxnSpPr>
        <xdr:cNvPr id="452" name="直線コネクタ 451">
          <a:extLst>
            <a:ext uri="{FF2B5EF4-FFF2-40B4-BE49-F238E27FC236}">
              <a16:creationId xmlns:a16="http://schemas.microsoft.com/office/drawing/2014/main" id="{119DC766-B59F-4844-80FC-5776B13D6ED4}"/>
            </a:ext>
          </a:extLst>
        </xdr:cNvPr>
        <xdr:cNvCxnSpPr/>
      </xdr:nvCxnSpPr>
      <xdr:spPr>
        <a:xfrm>
          <a:off x="13935075" y="10106025"/>
          <a:ext cx="762000" cy="82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90170</xdr:rowOff>
    </xdr:from>
    <xdr:to>
      <xdr:col>76</xdr:col>
      <xdr:colOff>165100</xdr:colOff>
      <xdr:row>62</xdr:row>
      <xdr:rowOff>20320</xdr:rowOff>
    </xdr:to>
    <xdr:sp macro="" textlink="">
      <xdr:nvSpPr>
        <xdr:cNvPr id="453" name="楕円 452">
          <a:extLst>
            <a:ext uri="{FF2B5EF4-FFF2-40B4-BE49-F238E27FC236}">
              <a16:creationId xmlns:a16="http://schemas.microsoft.com/office/drawing/2014/main" id="{861F14E5-0E77-48F3-94AC-B0FD847E3A3D}"/>
            </a:ext>
          </a:extLst>
        </xdr:cNvPr>
        <xdr:cNvSpPr/>
      </xdr:nvSpPr>
      <xdr:spPr>
        <a:xfrm>
          <a:off x="13096875" y="99739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140970</xdr:rowOff>
    </xdr:from>
    <xdr:to>
      <xdr:col>81</xdr:col>
      <xdr:colOff>50800</xdr:colOff>
      <xdr:row>62</xdr:row>
      <xdr:rowOff>57150</xdr:rowOff>
    </xdr:to>
    <xdr:cxnSp macro="">
      <xdr:nvCxnSpPr>
        <xdr:cNvPr id="454" name="直線コネクタ 453">
          <a:extLst>
            <a:ext uri="{FF2B5EF4-FFF2-40B4-BE49-F238E27FC236}">
              <a16:creationId xmlns:a16="http://schemas.microsoft.com/office/drawing/2014/main" id="{9AD1BD6A-E62C-455F-829E-B44DE18B1646}"/>
            </a:ext>
          </a:extLst>
        </xdr:cNvPr>
        <xdr:cNvCxnSpPr/>
      </xdr:nvCxnSpPr>
      <xdr:spPr>
        <a:xfrm>
          <a:off x="13144500" y="10031095"/>
          <a:ext cx="790575" cy="74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63500</xdr:rowOff>
    </xdr:from>
    <xdr:to>
      <xdr:col>72</xdr:col>
      <xdr:colOff>38100</xdr:colOff>
      <xdr:row>62</xdr:row>
      <xdr:rowOff>165100</xdr:rowOff>
    </xdr:to>
    <xdr:sp macro="" textlink="">
      <xdr:nvSpPr>
        <xdr:cNvPr id="455" name="楕円 454">
          <a:extLst>
            <a:ext uri="{FF2B5EF4-FFF2-40B4-BE49-F238E27FC236}">
              <a16:creationId xmlns:a16="http://schemas.microsoft.com/office/drawing/2014/main" id="{BD0796D6-483C-4C83-90C3-DC03A01601D6}"/>
            </a:ext>
          </a:extLst>
        </xdr:cNvPr>
        <xdr:cNvSpPr/>
      </xdr:nvSpPr>
      <xdr:spPr>
        <a:xfrm>
          <a:off x="12296775" y="101155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140970</xdr:rowOff>
    </xdr:from>
    <xdr:to>
      <xdr:col>76</xdr:col>
      <xdr:colOff>114300</xdr:colOff>
      <xdr:row>62</xdr:row>
      <xdr:rowOff>114300</xdr:rowOff>
    </xdr:to>
    <xdr:cxnSp macro="">
      <xdr:nvCxnSpPr>
        <xdr:cNvPr id="456" name="直線コネクタ 455">
          <a:extLst>
            <a:ext uri="{FF2B5EF4-FFF2-40B4-BE49-F238E27FC236}">
              <a16:creationId xmlns:a16="http://schemas.microsoft.com/office/drawing/2014/main" id="{CEC2B7AE-335E-4D9F-8E56-E3E286A02033}"/>
            </a:ext>
          </a:extLst>
        </xdr:cNvPr>
        <xdr:cNvCxnSpPr/>
      </xdr:nvCxnSpPr>
      <xdr:spPr>
        <a:xfrm flipV="1">
          <a:off x="12344400" y="10031095"/>
          <a:ext cx="800100" cy="132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154940</xdr:rowOff>
    </xdr:from>
    <xdr:to>
      <xdr:col>67</xdr:col>
      <xdr:colOff>101600</xdr:colOff>
      <xdr:row>62</xdr:row>
      <xdr:rowOff>85090</xdr:rowOff>
    </xdr:to>
    <xdr:sp macro="" textlink="">
      <xdr:nvSpPr>
        <xdr:cNvPr id="457" name="楕円 456">
          <a:extLst>
            <a:ext uri="{FF2B5EF4-FFF2-40B4-BE49-F238E27FC236}">
              <a16:creationId xmlns:a16="http://schemas.microsoft.com/office/drawing/2014/main" id="{F46AB312-B811-4559-9CB0-F0C72E4BDBF1}"/>
            </a:ext>
          </a:extLst>
        </xdr:cNvPr>
        <xdr:cNvSpPr/>
      </xdr:nvSpPr>
      <xdr:spPr>
        <a:xfrm>
          <a:off x="11487150" y="100418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34290</xdr:rowOff>
    </xdr:from>
    <xdr:to>
      <xdr:col>71</xdr:col>
      <xdr:colOff>177800</xdr:colOff>
      <xdr:row>62</xdr:row>
      <xdr:rowOff>114300</xdr:rowOff>
    </xdr:to>
    <xdr:cxnSp macro="">
      <xdr:nvCxnSpPr>
        <xdr:cNvPr id="458" name="直線コネクタ 457">
          <a:extLst>
            <a:ext uri="{FF2B5EF4-FFF2-40B4-BE49-F238E27FC236}">
              <a16:creationId xmlns:a16="http://schemas.microsoft.com/office/drawing/2014/main" id="{7A3C9662-5C6A-45C0-A23C-6A02A24B3A93}"/>
            </a:ext>
          </a:extLst>
        </xdr:cNvPr>
        <xdr:cNvCxnSpPr/>
      </xdr:nvCxnSpPr>
      <xdr:spPr>
        <a:xfrm>
          <a:off x="11534775" y="10079990"/>
          <a:ext cx="809625" cy="83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141622</xdr:rowOff>
    </xdr:from>
    <xdr:ext cx="405111" cy="259045"/>
    <xdr:sp macro="" textlink="">
      <xdr:nvSpPr>
        <xdr:cNvPr id="459" name="n_1aveValue【保健センター・保健所】&#10;有形固定資産減価償却率">
          <a:extLst>
            <a:ext uri="{FF2B5EF4-FFF2-40B4-BE49-F238E27FC236}">
              <a16:creationId xmlns:a16="http://schemas.microsoft.com/office/drawing/2014/main" id="{12237071-3AE5-479A-BF44-3AA43FB25244}"/>
            </a:ext>
          </a:extLst>
        </xdr:cNvPr>
        <xdr:cNvSpPr txBox="1"/>
      </xdr:nvSpPr>
      <xdr:spPr>
        <a:xfrm>
          <a:off x="13745219" y="9384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107332</xdr:rowOff>
    </xdr:from>
    <xdr:ext cx="405111" cy="259045"/>
    <xdr:sp macro="" textlink="">
      <xdr:nvSpPr>
        <xdr:cNvPr id="460" name="n_2aveValue【保健センター・保健所】&#10;有形固定資産減価償却率">
          <a:extLst>
            <a:ext uri="{FF2B5EF4-FFF2-40B4-BE49-F238E27FC236}">
              <a16:creationId xmlns:a16="http://schemas.microsoft.com/office/drawing/2014/main" id="{6AE016B0-F68B-4148-B6ED-91AC4268E9D4}"/>
            </a:ext>
          </a:extLst>
        </xdr:cNvPr>
        <xdr:cNvSpPr txBox="1"/>
      </xdr:nvSpPr>
      <xdr:spPr>
        <a:xfrm>
          <a:off x="12964169" y="9343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69232</xdr:rowOff>
    </xdr:from>
    <xdr:ext cx="405111" cy="259045"/>
    <xdr:sp macro="" textlink="">
      <xdr:nvSpPr>
        <xdr:cNvPr id="461" name="n_3aveValue【保健センター・保健所】&#10;有形固定資産減価償却率">
          <a:extLst>
            <a:ext uri="{FF2B5EF4-FFF2-40B4-BE49-F238E27FC236}">
              <a16:creationId xmlns:a16="http://schemas.microsoft.com/office/drawing/2014/main" id="{DEF20E3D-DD3A-4E0A-B7FA-7DC05CF82161}"/>
            </a:ext>
          </a:extLst>
        </xdr:cNvPr>
        <xdr:cNvSpPr txBox="1"/>
      </xdr:nvSpPr>
      <xdr:spPr>
        <a:xfrm>
          <a:off x="12164069" y="9305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69232</xdr:rowOff>
    </xdr:from>
    <xdr:ext cx="405111" cy="259045"/>
    <xdr:sp macro="" textlink="">
      <xdr:nvSpPr>
        <xdr:cNvPr id="462" name="n_4aveValue【保健センター・保健所】&#10;有形固定資産減価償却率">
          <a:extLst>
            <a:ext uri="{FF2B5EF4-FFF2-40B4-BE49-F238E27FC236}">
              <a16:creationId xmlns:a16="http://schemas.microsoft.com/office/drawing/2014/main" id="{5EC59167-F3CC-4F48-B9C1-6A8D5925B278}"/>
            </a:ext>
          </a:extLst>
        </xdr:cNvPr>
        <xdr:cNvSpPr txBox="1"/>
      </xdr:nvSpPr>
      <xdr:spPr>
        <a:xfrm>
          <a:off x="11354444" y="9305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99077</xdr:rowOff>
    </xdr:from>
    <xdr:ext cx="405111" cy="259045"/>
    <xdr:sp macro="" textlink="">
      <xdr:nvSpPr>
        <xdr:cNvPr id="463" name="n_1mainValue【保健センター・保健所】&#10;有形固定資産減価償却率">
          <a:extLst>
            <a:ext uri="{FF2B5EF4-FFF2-40B4-BE49-F238E27FC236}">
              <a16:creationId xmlns:a16="http://schemas.microsoft.com/office/drawing/2014/main" id="{409A651D-9B51-44B4-9D38-B9746964C9FB}"/>
            </a:ext>
          </a:extLst>
        </xdr:cNvPr>
        <xdr:cNvSpPr txBox="1"/>
      </xdr:nvSpPr>
      <xdr:spPr>
        <a:xfrm>
          <a:off x="13745219" y="10151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11447</xdr:rowOff>
    </xdr:from>
    <xdr:ext cx="405111" cy="259045"/>
    <xdr:sp macro="" textlink="">
      <xdr:nvSpPr>
        <xdr:cNvPr id="464" name="n_2mainValue【保健センター・保健所】&#10;有形固定資産減価償却率">
          <a:extLst>
            <a:ext uri="{FF2B5EF4-FFF2-40B4-BE49-F238E27FC236}">
              <a16:creationId xmlns:a16="http://schemas.microsoft.com/office/drawing/2014/main" id="{102694C9-9470-4BD1-B94B-1B7E44B186AF}"/>
            </a:ext>
          </a:extLst>
        </xdr:cNvPr>
        <xdr:cNvSpPr txBox="1"/>
      </xdr:nvSpPr>
      <xdr:spPr>
        <a:xfrm>
          <a:off x="12964169"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156227</xdr:rowOff>
    </xdr:from>
    <xdr:ext cx="405111" cy="259045"/>
    <xdr:sp macro="" textlink="">
      <xdr:nvSpPr>
        <xdr:cNvPr id="465" name="n_3mainValue【保健センター・保健所】&#10;有形固定資産減価償却率">
          <a:extLst>
            <a:ext uri="{FF2B5EF4-FFF2-40B4-BE49-F238E27FC236}">
              <a16:creationId xmlns:a16="http://schemas.microsoft.com/office/drawing/2014/main" id="{EA585048-811F-4F83-A321-A9FC25CAF5AC}"/>
            </a:ext>
          </a:extLst>
        </xdr:cNvPr>
        <xdr:cNvSpPr txBox="1"/>
      </xdr:nvSpPr>
      <xdr:spPr>
        <a:xfrm>
          <a:off x="12164069" y="10208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76217</xdr:rowOff>
    </xdr:from>
    <xdr:ext cx="405111" cy="259045"/>
    <xdr:sp macro="" textlink="">
      <xdr:nvSpPr>
        <xdr:cNvPr id="466" name="n_4mainValue【保健センター・保健所】&#10;有形固定資産減価償却率">
          <a:extLst>
            <a:ext uri="{FF2B5EF4-FFF2-40B4-BE49-F238E27FC236}">
              <a16:creationId xmlns:a16="http://schemas.microsoft.com/office/drawing/2014/main" id="{76376D86-E5F3-4489-848C-E0A7FB448E79}"/>
            </a:ext>
          </a:extLst>
        </xdr:cNvPr>
        <xdr:cNvSpPr txBox="1"/>
      </xdr:nvSpPr>
      <xdr:spPr>
        <a:xfrm>
          <a:off x="11354444" y="10125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7" name="正方形/長方形 466">
          <a:extLst>
            <a:ext uri="{FF2B5EF4-FFF2-40B4-BE49-F238E27FC236}">
              <a16:creationId xmlns:a16="http://schemas.microsoft.com/office/drawing/2014/main" id="{49519BC0-2DCE-4577-958B-B0AEB5B1A035}"/>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8" name="正方形/長方形 467">
          <a:extLst>
            <a:ext uri="{FF2B5EF4-FFF2-40B4-BE49-F238E27FC236}">
              <a16:creationId xmlns:a16="http://schemas.microsoft.com/office/drawing/2014/main" id="{58721ABE-CBDD-4B80-89E6-0E1D8920F18B}"/>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9" name="正方形/長方形 468">
          <a:extLst>
            <a:ext uri="{FF2B5EF4-FFF2-40B4-BE49-F238E27FC236}">
              <a16:creationId xmlns:a16="http://schemas.microsoft.com/office/drawing/2014/main" id="{3C6914F2-6D7E-4E7F-8890-18C40FCFDBF8}"/>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0" name="正方形/長方形 469">
          <a:extLst>
            <a:ext uri="{FF2B5EF4-FFF2-40B4-BE49-F238E27FC236}">
              <a16:creationId xmlns:a16="http://schemas.microsoft.com/office/drawing/2014/main" id="{0B580780-733F-4955-93EE-DBF77220E159}"/>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1" name="正方形/長方形 470">
          <a:extLst>
            <a:ext uri="{FF2B5EF4-FFF2-40B4-BE49-F238E27FC236}">
              <a16:creationId xmlns:a16="http://schemas.microsoft.com/office/drawing/2014/main" id="{9650FE21-CAB6-445A-91F9-A9C68F760718}"/>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2" name="正方形/長方形 471">
          <a:extLst>
            <a:ext uri="{FF2B5EF4-FFF2-40B4-BE49-F238E27FC236}">
              <a16:creationId xmlns:a16="http://schemas.microsoft.com/office/drawing/2014/main" id="{E92F4D19-5FEC-403F-9EBE-AD5842DE6283}"/>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3" name="正方形/長方形 472">
          <a:extLst>
            <a:ext uri="{FF2B5EF4-FFF2-40B4-BE49-F238E27FC236}">
              <a16:creationId xmlns:a16="http://schemas.microsoft.com/office/drawing/2014/main" id="{481D1553-D1D3-4230-A579-E658E950813E}"/>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4" name="正方形/長方形 473">
          <a:extLst>
            <a:ext uri="{FF2B5EF4-FFF2-40B4-BE49-F238E27FC236}">
              <a16:creationId xmlns:a16="http://schemas.microsoft.com/office/drawing/2014/main" id="{0A0AA48F-32B1-4F59-AF99-6AA3E75101D0}"/>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5" name="テキスト ボックス 474">
          <a:extLst>
            <a:ext uri="{FF2B5EF4-FFF2-40B4-BE49-F238E27FC236}">
              <a16:creationId xmlns:a16="http://schemas.microsoft.com/office/drawing/2014/main" id="{5637F3F0-5ECF-4790-BF34-28D79B8A15F8}"/>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6" name="直線コネクタ 475">
          <a:extLst>
            <a:ext uri="{FF2B5EF4-FFF2-40B4-BE49-F238E27FC236}">
              <a16:creationId xmlns:a16="http://schemas.microsoft.com/office/drawing/2014/main" id="{97199B61-0495-4587-B3D5-A8F084B07F1D}"/>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77" name="直線コネクタ 476">
          <a:extLst>
            <a:ext uri="{FF2B5EF4-FFF2-40B4-BE49-F238E27FC236}">
              <a16:creationId xmlns:a16="http://schemas.microsoft.com/office/drawing/2014/main" id="{8D1E605C-27A5-4C19-8BDF-B4D7FE714447}"/>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78" name="テキスト ボックス 477">
          <a:extLst>
            <a:ext uri="{FF2B5EF4-FFF2-40B4-BE49-F238E27FC236}">
              <a16:creationId xmlns:a16="http://schemas.microsoft.com/office/drawing/2014/main" id="{9CA1C46F-C157-468B-9994-F6580F830661}"/>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79" name="直線コネクタ 478">
          <a:extLst>
            <a:ext uri="{FF2B5EF4-FFF2-40B4-BE49-F238E27FC236}">
              <a16:creationId xmlns:a16="http://schemas.microsoft.com/office/drawing/2014/main" id="{DFCF1809-36C7-4436-A2E4-79E5F0FF1192}"/>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0" name="テキスト ボックス 479">
          <a:extLst>
            <a:ext uri="{FF2B5EF4-FFF2-40B4-BE49-F238E27FC236}">
              <a16:creationId xmlns:a16="http://schemas.microsoft.com/office/drawing/2014/main" id="{0784DF85-1E67-4D80-A0A3-B256BAD70A03}"/>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1" name="直線コネクタ 480">
          <a:extLst>
            <a:ext uri="{FF2B5EF4-FFF2-40B4-BE49-F238E27FC236}">
              <a16:creationId xmlns:a16="http://schemas.microsoft.com/office/drawing/2014/main" id="{917B0893-1358-41BD-80F9-1067FC367E1C}"/>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2" name="テキスト ボックス 481">
          <a:extLst>
            <a:ext uri="{FF2B5EF4-FFF2-40B4-BE49-F238E27FC236}">
              <a16:creationId xmlns:a16="http://schemas.microsoft.com/office/drawing/2014/main" id="{2F29E602-E375-4174-A178-2E2B40B3C8E1}"/>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3" name="直線コネクタ 482">
          <a:extLst>
            <a:ext uri="{FF2B5EF4-FFF2-40B4-BE49-F238E27FC236}">
              <a16:creationId xmlns:a16="http://schemas.microsoft.com/office/drawing/2014/main" id="{2617C708-359C-455A-907C-4C8208C78375}"/>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4" name="テキスト ボックス 483">
          <a:extLst>
            <a:ext uri="{FF2B5EF4-FFF2-40B4-BE49-F238E27FC236}">
              <a16:creationId xmlns:a16="http://schemas.microsoft.com/office/drawing/2014/main" id="{815975A5-4455-4B26-8A9A-896FF9210855}"/>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5" name="直線コネクタ 484">
          <a:extLst>
            <a:ext uri="{FF2B5EF4-FFF2-40B4-BE49-F238E27FC236}">
              <a16:creationId xmlns:a16="http://schemas.microsoft.com/office/drawing/2014/main" id="{3BADFA8F-87B2-414E-AAD1-35330962E9F8}"/>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6" name="テキスト ボックス 485">
          <a:extLst>
            <a:ext uri="{FF2B5EF4-FFF2-40B4-BE49-F238E27FC236}">
              <a16:creationId xmlns:a16="http://schemas.microsoft.com/office/drawing/2014/main" id="{61D04132-C6E3-4B5A-9630-988BBDF8B96F}"/>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7" name="【保健センター・保健所】&#10;一人当たり面積グラフ枠">
          <a:extLst>
            <a:ext uri="{FF2B5EF4-FFF2-40B4-BE49-F238E27FC236}">
              <a16:creationId xmlns:a16="http://schemas.microsoft.com/office/drawing/2014/main" id="{5CAE4C34-B19C-4D4E-A527-34553B9515A4}"/>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166878</xdr:rowOff>
    </xdr:from>
    <xdr:to>
      <xdr:col>116</xdr:col>
      <xdr:colOff>62864</xdr:colOff>
      <xdr:row>63</xdr:row>
      <xdr:rowOff>57150</xdr:rowOff>
    </xdr:to>
    <xdr:cxnSp macro="">
      <xdr:nvCxnSpPr>
        <xdr:cNvPr id="488" name="直線コネクタ 487">
          <a:extLst>
            <a:ext uri="{FF2B5EF4-FFF2-40B4-BE49-F238E27FC236}">
              <a16:creationId xmlns:a16="http://schemas.microsoft.com/office/drawing/2014/main" id="{ED06107F-8BDA-43E7-B78C-69E683B38FDB}"/>
            </a:ext>
          </a:extLst>
        </xdr:cNvPr>
        <xdr:cNvCxnSpPr/>
      </xdr:nvCxnSpPr>
      <xdr:spPr>
        <a:xfrm flipV="1">
          <a:off x="19954239" y="9079103"/>
          <a:ext cx="0" cy="11888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60977</xdr:rowOff>
    </xdr:from>
    <xdr:ext cx="469744" cy="259045"/>
    <xdr:sp macro="" textlink="">
      <xdr:nvSpPr>
        <xdr:cNvPr id="489" name="【保健センター・保健所】&#10;一人当たり面積最小値テキスト">
          <a:extLst>
            <a:ext uri="{FF2B5EF4-FFF2-40B4-BE49-F238E27FC236}">
              <a16:creationId xmlns:a16="http://schemas.microsoft.com/office/drawing/2014/main" id="{04B5A5D5-9BFA-42FD-B43F-756B515BA404}"/>
            </a:ext>
          </a:extLst>
        </xdr:cNvPr>
        <xdr:cNvSpPr txBox="1"/>
      </xdr:nvSpPr>
      <xdr:spPr>
        <a:xfrm>
          <a:off x="19992975" y="10274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57150</xdr:rowOff>
    </xdr:from>
    <xdr:to>
      <xdr:col>116</xdr:col>
      <xdr:colOff>152400</xdr:colOff>
      <xdr:row>63</xdr:row>
      <xdr:rowOff>57150</xdr:rowOff>
    </xdr:to>
    <xdr:cxnSp macro="">
      <xdr:nvCxnSpPr>
        <xdr:cNvPr id="490" name="直線コネクタ 489">
          <a:extLst>
            <a:ext uri="{FF2B5EF4-FFF2-40B4-BE49-F238E27FC236}">
              <a16:creationId xmlns:a16="http://schemas.microsoft.com/office/drawing/2014/main" id="{F5F5A04E-DDE1-43C0-83EF-D47DC30AA680}"/>
            </a:ext>
          </a:extLst>
        </xdr:cNvPr>
        <xdr:cNvCxnSpPr/>
      </xdr:nvCxnSpPr>
      <xdr:spPr>
        <a:xfrm>
          <a:off x="19878675" y="102679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113555</xdr:rowOff>
    </xdr:from>
    <xdr:ext cx="469744" cy="259045"/>
    <xdr:sp macro="" textlink="">
      <xdr:nvSpPr>
        <xdr:cNvPr id="491" name="【保健センター・保健所】&#10;一人当たり面積最大値テキスト">
          <a:extLst>
            <a:ext uri="{FF2B5EF4-FFF2-40B4-BE49-F238E27FC236}">
              <a16:creationId xmlns:a16="http://schemas.microsoft.com/office/drawing/2014/main" id="{72479656-23BD-4FC1-90E5-488C2BF44DA3}"/>
            </a:ext>
          </a:extLst>
        </xdr:cNvPr>
        <xdr:cNvSpPr txBox="1"/>
      </xdr:nvSpPr>
      <xdr:spPr>
        <a:xfrm>
          <a:off x="19992975" y="8867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166878</xdr:rowOff>
    </xdr:from>
    <xdr:to>
      <xdr:col>116</xdr:col>
      <xdr:colOff>152400</xdr:colOff>
      <xdr:row>55</xdr:row>
      <xdr:rowOff>166878</xdr:rowOff>
    </xdr:to>
    <xdr:cxnSp macro="">
      <xdr:nvCxnSpPr>
        <xdr:cNvPr id="492" name="直線コネクタ 491">
          <a:extLst>
            <a:ext uri="{FF2B5EF4-FFF2-40B4-BE49-F238E27FC236}">
              <a16:creationId xmlns:a16="http://schemas.microsoft.com/office/drawing/2014/main" id="{E6F48608-B34A-45F2-B896-E6736A43AF03}"/>
            </a:ext>
          </a:extLst>
        </xdr:cNvPr>
        <xdr:cNvCxnSpPr/>
      </xdr:nvCxnSpPr>
      <xdr:spPr>
        <a:xfrm>
          <a:off x="19878675" y="90791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17797</xdr:rowOff>
    </xdr:from>
    <xdr:ext cx="469744" cy="259045"/>
    <xdr:sp macro="" textlink="">
      <xdr:nvSpPr>
        <xdr:cNvPr id="493" name="【保健センター・保健所】&#10;一人当たり面積平均値テキスト">
          <a:extLst>
            <a:ext uri="{FF2B5EF4-FFF2-40B4-BE49-F238E27FC236}">
              <a16:creationId xmlns:a16="http://schemas.microsoft.com/office/drawing/2014/main" id="{D9B89548-FE38-4653-AA10-56FEAC527239}"/>
            </a:ext>
          </a:extLst>
        </xdr:cNvPr>
        <xdr:cNvSpPr txBox="1"/>
      </xdr:nvSpPr>
      <xdr:spPr>
        <a:xfrm>
          <a:off x="19992975" y="97428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166370</xdr:rowOff>
    </xdr:from>
    <xdr:to>
      <xdr:col>116</xdr:col>
      <xdr:colOff>114300</xdr:colOff>
      <xdr:row>61</xdr:row>
      <xdr:rowOff>96520</xdr:rowOff>
    </xdr:to>
    <xdr:sp macro="" textlink="">
      <xdr:nvSpPr>
        <xdr:cNvPr id="494" name="フローチャート: 判断 493">
          <a:extLst>
            <a:ext uri="{FF2B5EF4-FFF2-40B4-BE49-F238E27FC236}">
              <a16:creationId xmlns:a16="http://schemas.microsoft.com/office/drawing/2014/main" id="{FCA971E3-70EB-4C16-9879-DE4D35F04F66}"/>
            </a:ext>
          </a:extLst>
        </xdr:cNvPr>
        <xdr:cNvSpPr/>
      </xdr:nvSpPr>
      <xdr:spPr>
        <a:xfrm>
          <a:off x="19897725" y="98882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20066</xdr:rowOff>
    </xdr:from>
    <xdr:to>
      <xdr:col>112</xdr:col>
      <xdr:colOff>38100</xdr:colOff>
      <xdr:row>61</xdr:row>
      <xdr:rowOff>121666</xdr:rowOff>
    </xdr:to>
    <xdr:sp macro="" textlink="">
      <xdr:nvSpPr>
        <xdr:cNvPr id="495" name="フローチャート: 判断 494">
          <a:extLst>
            <a:ext uri="{FF2B5EF4-FFF2-40B4-BE49-F238E27FC236}">
              <a16:creationId xmlns:a16="http://schemas.microsoft.com/office/drawing/2014/main" id="{25C6771C-732D-46B4-931C-C7973C86E33B}"/>
            </a:ext>
          </a:extLst>
        </xdr:cNvPr>
        <xdr:cNvSpPr/>
      </xdr:nvSpPr>
      <xdr:spPr>
        <a:xfrm>
          <a:off x="19154775" y="990701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40640</xdr:rowOff>
    </xdr:from>
    <xdr:to>
      <xdr:col>107</xdr:col>
      <xdr:colOff>101600</xdr:colOff>
      <xdr:row>61</xdr:row>
      <xdr:rowOff>142240</xdr:rowOff>
    </xdr:to>
    <xdr:sp macro="" textlink="">
      <xdr:nvSpPr>
        <xdr:cNvPr id="496" name="フローチャート: 判断 495">
          <a:extLst>
            <a:ext uri="{FF2B5EF4-FFF2-40B4-BE49-F238E27FC236}">
              <a16:creationId xmlns:a16="http://schemas.microsoft.com/office/drawing/2014/main" id="{63CADF5C-791B-4D03-990B-21CD0A64BB46}"/>
            </a:ext>
          </a:extLst>
        </xdr:cNvPr>
        <xdr:cNvSpPr/>
      </xdr:nvSpPr>
      <xdr:spPr>
        <a:xfrm>
          <a:off x="18345150" y="992759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68072</xdr:rowOff>
    </xdr:from>
    <xdr:to>
      <xdr:col>102</xdr:col>
      <xdr:colOff>165100</xdr:colOff>
      <xdr:row>61</xdr:row>
      <xdr:rowOff>169672</xdr:rowOff>
    </xdr:to>
    <xdr:sp macro="" textlink="">
      <xdr:nvSpPr>
        <xdr:cNvPr id="497" name="フローチャート: 判断 496">
          <a:extLst>
            <a:ext uri="{FF2B5EF4-FFF2-40B4-BE49-F238E27FC236}">
              <a16:creationId xmlns:a16="http://schemas.microsoft.com/office/drawing/2014/main" id="{8E039263-3129-4286-900B-3FFF2FDE6E3A}"/>
            </a:ext>
          </a:extLst>
        </xdr:cNvPr>
        <xdr:cNvSpPr/>
      </xdr:nvSpPr>
      <xdr:spPr>
        <a:xfrm>
          <a:off x="17554575" y="995184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88646</xdr:rowOff>
    </xdr:from>
    <xdr:to>
      <xdr:col>98</xdr:col>
      <xdr:colOff>38100</xdr:colOff>
      <xdr:row>62</xdr:row>
      <xdr:rowOff>18796</xdr:rowOff>
    </xdr:to>
    <xdr:sp macro="" textlink="">
      <xdr:nvSpPr>
        <xdr:cNvPr id="498" name="フローチャート: 判断 497">
          <a:extLst>
            <a:ext uri="{FF2B5EF4-FFF2-40B4-BE49-F238E27FC236}">
              <a16:creationId xmlns:a16="http://schemas.microsoft.com/office/drawing/2014/main" id="{F4326BE4-F720-4D3C-9DE3-DEBFE18A9849}"/>
            </a:ext>
          </a:extLst>
        </xdr:cNvPr>
        <xdr:cNvSpPr/>
      </xdr:nvSpPr>
      <xdr:spPr>
        <a:xfrm>
          <a:off x="16754475" y="997242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86A9D58D-6B4B-44EC-B819-8841D7FD0DA0}"/>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6C6A21F3-43A5-4DCE-8B3E-7B673CF8B213}"/>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3F8E8A73-55F6-4F8C-B05C-18BBA26F9E63}"/>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C7E98942-E486-4767-A0E4-353C443BAAB6}"/>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A635D887-04D5-43E3-9D9B-4727B4290B43}"/>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68072</xdr:rowOff>
    </xdr:from>
    <xdr:to>
      <xdr:col>116</xdr:col>
      <xdr:colOff>114300</xdr:colOff>
      <xdr:row>62</xdr:row>
      <xdr:rowOff>169672</xdr:rowOff>
    </xdr:to>
    <xdr:sp macro="" textlink="">
      <xdr:nvSpPr>
        <xdr:cNvPr id="504" name="楕円 503">
          <a:extLst>
            <a:ext uri="{FF2B5EF4-FFF2-40B4-BE49-F238E27FC236}">
              <a16:creationId xmlns:a16="http://schemas.microsoft.com/office/drawing/2014/main" id="{F500BE7E-9C25-496D-AE13-C33A400C5A87}"/>
            </a:ext>
          </a:extLst>
        </xdr:cNvPr>
        <xdr:cNvSpPr/>
      </xdr:nvSpPr>
      <xdr:spPr>
        <a:xfrm>
          <a:off x="19897725" y="1011377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154449</xdr:rowOff>
    </xdr:from>
    <xdr:ext cx="469744" cy="259045"/>
    <xdr:sp macro="" textlink="">
      <xdr:nvSpPr>
        <xdr:cNvPr id="505" name="【保健センター・保健所】&#10;一人当たり面積該当値テキスト">
          <a:extLst>
            <a:ext uri="{FF2B5EF4-FFF2-40B4-BE49-F238E27FC236}">
              <a16:creationId xmlns:a16="http://schemas.microsoft.com/office/drawing/2014/main" id="{03EC7EAD-E2F2-4ECA-B66A-B9967E536753}"/>
            </a:ext>
          </a:extLst>
        </xdr:cNvPr>
        <xdr:cNvSpPr txBox="1"/>
      </xdr:nvSpPr>
      <xdr:spPr>
        <a:xfrm>
          <a:off x="19992975" y="10041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74930</xdr:rowOff>
    </xdr:from>
    <xdr:to>
      <xdr:col>112</xdr:col>
      <xdr:colOff>38100</xdr:colOff>
      <xdr:row>63</xdr:row>
      <xdr:rowOff>5080</xdr:rowOff>
    </xdr:to>
    <xdr:sp macro="" textlink="">
      <xdr:nvSpPr>
        <xdr:cNvPr id="506" name="楕円 505">
          <a:extLst>
            <a:ext uri="{FF2B5EF4-FFF2-40B4-BE49-F238E27FC236}">
              <a16:creationId xmlns:a16="http://schemas.microsoft.com/office/drawing/2014/main" id="{EB668D46-E8F1-4041-B499-D562C05A575D}"/>
            </a:ext>
          </a:extLst>
        </xdr:cNvPr>
        <xdr:cNvSpPr/>
      </xdr:nvSpPr>
      <xdr:spPr>
        <a:xfrm>
          <a:off x="19154775" y="101238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118872</xdr:rowOff>
    </xdr:from>
    <xdr:to>
      <xdr:col>116</xdr:col>
      <xdr:colOff>63500</xdr:colOff>
      <xdr:row>62</xdr:row>
      <xdr:rowOff>125730</xdr:rowOff>
    </xdr:to>
    <xdr:cxnSp macro="">
      <xdr:nvCxnSpPr>
        <xdr:cNvPr id="507" name="直線コネクタ 506">
          <a:extLst>
            <a:ext uri="{FF2B5EF4-FFF2-40B4-BE49-F238E27FC236}">
              <a16:creationId xmlns:a16="http://schemas.microsoft.com/office/drawing/2014/main" id="{E875A4CB-CA0E-455D-A980-3C9D56F760C9}"/>
            </a:ext>
          </a:extLst>
        </xdr:cNvPr>
        <xdr:cNvCxnSpPr/>
      </xdr:nvCxnSpPr>
      <xdr:spPr>
        <a:xfrm flipV="1">
          <a:off x="19202400" y="10170922"/>
          <a:ext cx="752475" cy="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81788</xdr:rowOff>
    </xdr:from>
    <xdr:to>
      <xdr:col>107</xdr:col>
      <xdr:colOff>101600</xdr:colOff>
      <xdr:row>63</xdr:row>
      <xdr:rowOff>11938</xdr:rowOff>
    </xdr:to>
    <xdr:sp macro="" textlink="">
      <xdr:nvSpPr>
        <xdr:cNvPr id="508" name="楕円 507">
          <a:extLst>
            <a:ext uri="{FF2B5EF4-FFF2-40B4-BE49-F238E27FC236}">
              <a16:creationId xmlns:a16="http://schemas.microsoft.com/office/drawing/2014/main" id="{A3998B76-AC9C-4C5B-AA78-7E4D6E6497EB}"/>
            </a:ext>
          </a:extLst>
        </xdr:cNvPr>
        <xdr:cNvSpPr/>
      </xdr:nvSpPr>
      <xdr:spPr>
        <a:xfrm>
          <a:off x="18345150" y="1013383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125730</xdr:rowOff>
    </xdr:from>
    <xdr:to>
      <xdr:col>111</xdr:col>
      <xdr:colOff>177800</xdr:colOff>
      <xdr:row>62</xdr:row>
      <xdr:rowOff>132588</xdr:rowOff>
    </xdr:to>
    <xdr:cxnSp macro="">
      <xdr:nvCxnSpPr>
        <xdr:cNvPr id="509" name="直線コネクタ 508">
          <a:extLst>
            <a:ext uri="{FF2B5EF4-FFF2-40B4-BE49-F238E27FC236}">
              <a16:creationId xmlns:a16="http://schemas.microsoft.com/office/drawing/2014/main" id="{ECB38912-D82E-4D4A-A19B-35CBACD13D51}"/>
            </a:ext>
          </a:extLst>
        </xdr:cNvPr>
        <xdr:cNvCxnSpPr/>
      </xdr:nvCxnSpPr>
      <xdr:spPr>
        <a:xfrm flipV="1">
          <a:off x="18392775" y="10171430"/>
          <a:ext cx="809625" cy="10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86360</xdr:rowOff>
    </xdr:from>
    <xdr:to>
      <xdr:col>102</xdr:col>
      <xdr:colOff>165100</xdr:colOff>
      <xdr:row>63</xdr:row>
      <xdr:rowOff>16510</xdr:rowOff>
    </xdr:to>
    <xdr:sp macro="" textlink="">
      <xdr:nvSpPr>
        <xdr:cNvPr id="510" name="楕円 509">
          <a:extLst>
            <a:ext uri="{FF2B5EF4-FFF2-40B4-BE49-F238E27FC236}">
              <a16:creationId xmlns:a16="http://schemas.microsoft.com/office/drawing/2014/main" id="{91C6B9BD-A39C-47DE-A264-A14FAAF324EB}"/>
            </a:ext>
          </a:extLst>
        </xdr:cNvPr>
        <xdr:cNvSpPr/>
      </xdr:nvSpPr>
      <xdr:spPr>
        <a:xfrm>
          <a:off x="17554575" y="1013206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132588</xdr:rowOff>
    </xdr:from>
    <xdr:to>
      <xdr:col>107</xdr:col>
      <xdr:colOff>50800</xdr:colOff>
      <xdr:row>62</xdr:row>
      <xdr:rowOff>137160</xdr:rowOff>
    </xdr:to>
    <xdr:cxnSp macro="">
      <xdr:nvCxnSpPr>
        <xdr:cNvPr id="511" name="直線コネクタ 510">
          <a:extLst>
            <a:ext uri="{FF2B5EF4-FFF2-40B4-BE49-F238E27FC236}">
              <a16:creationId xmlns:a16="http://schemas.microsoft.com/office/drawing/2014/main" id="{8379BD93-9F0D-4853-A5A5-70DD8C3D278E}"/>
            </a:ext>
          </a:extLst>
        </xdr:cNvPr>
        <xdr:cNvCxnSpPr/>
      </xdr:nvCxnSpPr>
      <xdr:spPr>
        <a:xfrm flipV="1">
          <a:off x="17602200" y="10181463"/>
          <a:ext cx="79057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90932</xdr:rowOff>
    </xdr:from>
    <xdr:to>
      <xdr:col>98</xdr:col>
      <xdr:colOff>38100</xdr:colOff>
      <xdr:row>63</xdr:row>
      <xdr:rowOff>21082</xdr:rowOff>
    </xdr:to>
    <xdr:sp macro="" textlink="">
      <xdr:nvSpPr>
        <xdr:cNvPr id="512" name="楕円 511">
          <a:extLst>
            <a:ext uri="{FF2B5EF4-FFF2-40B4-BE49-F238E27FC236}">
              <a16:creationId xmlns:a16="http://schemas.microsoft.com/office/drawing/2014/main" id="{B0C905B3-F0D7-45F0-AFE4-408A80EAF4A7}"/>
            </a:ext>
          </a:extLst>
        </xdr:cNvPr>
        <xdr:cNvSpPr/>
      </xdr:nvSpPr>
      <xdr:spPr>
        <a:xfrm>
          <a:off x="16754475" y="1013663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137160</xdr:rowOff>
    </xdr:from>
    <xdr:to>
      <xdr:col>102</xdr:col>
      <xdr:colOff>114300</xdr:colOff>
      <xdr:row>62</xdr:row>
      <xdr:rowOff>141732</xdr:rowOff>
    </xdr:to>
    <xdr:cxnSp macro="">
      <xdr:nvCxnSpPr>
        <xdr:cNvPr id="513" name="直線コネクタ 512">
          <a:extLst>
            <a:ext uri="{FF2B5EF4-FFF2-40B4-BE49-F238E27FC236}">
              <a16:creationId xmlns:a16="http://schemas.microsoft.com/office/drawing/2014/main" id="{E5686637-7266-4F4C-976E-B7020B2CE1C6}"/>
            </a:ext>
          </a:extLst>
        </xdr:cNvPr>
        <xdr:cNvCxnSpPr/>
      </xdr:nvCxnSpPr>
      <xdr:spPr>
        <a:xfrm flipV="1">
          <a:off x="16802100" y="10189210"/>
          <a:ext cx="8001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138193</xdr:rowOff>
    </xdr:from>
    <xdr:ext cx="469744" cy="259045"/>
    <xdr:sp macro="" textlink="">
      <xdr:nvSpPr>
        <xdr:cNvPr id="514" name="n_1aveValue【保健センター・保健所】&#10;一人当たり面積">
          <a:extLst>
            <a:ext uri="{FF2B5EF4-FFF2-40B4-BE49-F238E27FC236}">
              <a16:creationId xmlns:a16="http://schemas.microsoft.com/office/drawing/2014/main" id="{143A5D7D-679A-44AE-8869-2F5EF8C8A1D8}"/>
            </a:ext>
          </a:extLst>
        </xdr:cNvPr>
        <xdr:cNvSpPr txBox="1"/>
      </xdr:nvSpPr>
      <xdr:spPr>
        <a:xfrm>
          <a:off x="18983402" y="9704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158767</xdr:rowOff>
    </xdr:from>
    <xdr:ext cx="469744" cy="259045"/>
    <xdr:sp macro="" textlink="">
      <xdr:nvSpPr>
        <xdr:cNvPr id="515" name="n_2aveValue【保健センター・保健所】&#10;一人当たり面積">
          <a:extLst>
            <a:ext uri="{FF2B5EF4-FFF2-40B4-BE49-F238E27FC236}">
              <a16:creationId xmlns:a16="http://schemas.microsoft.com/office/drawing/2014/main" id="{0A4A7DA5-8C57-4739-A027-F93C7191981A}"/>
            </a:ext>
          </a:extLst>
        </xdr:cNvPr>
        <xdr:cNvSpPr txBox="1"/>
      </xdr:nvSpPr>
      <xdr:spPr>
        <a:xfrm>
          <a:off x="18183302" y="9725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14749</xdr:rowOff>
    </xdr:from>
    <xdr:ext cx="469744" cy="259045"/>
    <xdr:sp macro="" textlink="">
      <xdr:nvSpPr>
        <xdr:cNvPr id="516" name="n_3aveValue【保健センター・保健所】&#10;一人当たり面積">
          <a:extLst>
            <a:ext uri="{FF2B5EF4-FFF2-40B4-BE49-F238E27FC236}">
              <a16:creationId xmlns:a16="http://schemas.microsoft.com/office/drawing/2014/main" id="{22FD6A72-AF87-4E99-AF8C-F0ABB6BD1B97}"/>
            </a:ext>
          </a:extLst>
        </xdr:cNvPr>
        <xdr:cNvSpPr txBox="1"/>
      </xdr:nvSpPr>
      <xdr:spPr>
        <a:xfrm>
          <a:off x="17383202" y="9736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35323</xdr:rowOff>
    </xdr:from>
    <xdr:ext cx="469744" cy="259045"/>
    <xdr:sp macro="" textlink="">
      <xdr:nvSpPr>
        <xdr:cNvPr id="517" name="n_4aveValue【保健センター・保健所】&#10;一人当たり面積">
          <a:extLst>
            <a:ext uri="{FF2B5EF4-FFF2-40B4-BE49-F238E27FC236}">
              <a16:creationId xmlns:a16="http://schemas.microsoft.com/office/drawing/2014/main" id="{DE34A0AE-A06E-4F49-B9ED-7C1C9AA4103A}"/>
            </a:ext>
          </a:extLst>
        </xdr:cNvPr>
        <xdr:cNvSpPr txBox="1"/>
      </xdr:nvSpPr>
      <xdr:spPr>
        <a:xfrm>
          <a:off x="16592627" y="9760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167657</xdr:rowOff>
    </xdr:from>
    <xdr:ext cx="469744" cy="259045"/>
    <xdr:sp macro="" textlink="">
      <xdr:nvSpPr>
        <xdr:cNvPr id="518" name="n_1mainValue【保健センター・保健所】&#10;一人当たり面積">
          <a:extLst>
            <a:ext uri="{FF2B5EF4-FFF2-40B4-BE49-F238E27FC236}">
              <a16:creationId xmlns:a16="http://schemas.microsoft.com/office/drawing/2014/main" id="{06515167-04AE-4AA5-B22D-7B506289C2AC}"/>
            </a:ext>
          </a:extLst>
        </xdr:cNvPr>
        <xdr:cNvSpPr txBox="1"/>
      </xdr:nvSpPr>
      <xdr:spPr>
        <a:xfrm>
          <a:off x="18983402" y="1021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3065</xdr:rowOff>
    </xdr:from>
    <xdr:ext cx="469744" cy="259045"/>
    <xdr:sp macro="" textlink="">
      <xdr:nvSpPr>
        <xdr:cNvPr id="519" name="n_2mainValue【保健センター・保健所】&#10;一人当たり面積">
          <a:extLst>
            <a:ext uri="{FF2B5EF4-FFF2-40B4-BE49-F238E27FC236}">
              <a16:creationId xmlns:a16="http://schemas.microsoft.com/office/drawing/2014/main" id="{D49466DB-A579-451B-84D0-8FFF7ECF0955}"/>
            </a:ext>
          </a:extLst>
        </xdr:cNvPr>
        <xdr:cNvSpPr txBox="1"/>
      </xdr:nvSpPr>
      <xdr:spPr>
        <a:xfrm>
          <a:off x="18183302" y="10213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7637</xdr:rowOff>
    </xdr:from>
    <xdr:ext cx="469744" cy="259045"/>
    <xdr:sp macro="" textlink="">
      <xdr:nvSpPr>
        <xdr:cNvPr id="520" name="n_3mainValue【保健センター・保健所】&#10;一人当たり面積">
          <a:extLst>
            <a:ext uri="{FF2B5EF4-FFF2-40B4-BE49-F238E27FC236}">
              <a16:creationId xmlns:a16="http://schemas.microsoft.com/office/drawing/2014/main" id="{EB57C1B1-2E3D-4704-A25A-5A9BF07A5BE2}"/>
            </a:ext>
          </a:extLst>
        </xdr:cNvPr>
        <xdr:cNvSpPr txBox="1"/>
      </xdr:nvSpPr>
      <xdr:spPr>
        <a:xfrm>
          <a:off x="17383202" y="1022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12209</xdr:rowOff>
    </xdr:from>
    <xdr:ext cx="469744" cy="259045"/>
    <xdr:sp macro="" textlink="">
      <xdr:nvSpPr>
        <xdr:cNvPr id="521" name="n_4mainValue【保健センター・保健所】&#10;一人当たり面積">
          <a:extLst>
            <a:ext uri="{FF2B5EF4-FFF2-40B4-BE49-F238E27FC236}">
              <a16:creationId xmlns:a16="http://schemas.microsoft.com/office/drawing/2014/main" id="{986EB113-41DB-4319-837C-BCC17DB05325}"/>
            </a:ext>
          </a:extLst>
        </xdr:cNvPr>
        <xdr:cNvSpPr txBox="1"/>
      </xdr:nvSpPr>
      <xdr:spPr>
        <a:xfrm>
          <a:off x="16592627" y="10219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2" name="正方形/長方形 521">
          <a:extLst>
            <a:ext uri="{FF2B5EF4-FFF2-40B4-BE49-F238E27FC236}">
              <a16:creationId xmlns:a16="http://schemas.microsoft.com/office/drawing/2014/main" id="{BB279350-FA1D-4E56-BC8A-404913354976}"/>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3" name="正方形/長方形 522">
          <a:extLst>
            <a:ext uri="{FF2B5EF4-FFF2-40B4-BE49-F238E27FC236}">
              <a16:creationId xmlns:a16="http://schemas.microsoft.com/office/drawing/2014/main" id="{DD3FAA36-DBF7-46D9-A991-0FFBA11F00E4}"/>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4" name="正方形/長方形 523">
          <a:extLst>
            <a:ext uri="{FF2B5EF4-FFF2-40B4-BE49-F238E27FC236}">
              <a16:creationId xmlns:a16="http://schemas.microsoft.com/office/drawing/2014/main" id="{AA31F175-1D54-48B5-9285-B95589E85556}"/>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5" name="正方形/長方形 524">
          <a:extLst>
            <a:ext uri="{FF2B5EF4-FFF2-40B4-BE49-F238E27FC236}">
              <a16:creationId xmlns:a16="http://schemas.microsoft.com/office/drawing/2014/main" id="{92D6532D-51F7-4B15-AAF6-681554270D93}"/>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6" name="正方形/長方形 525">
          <a:extLst>
            <a:ext uri="{FF2B5EF4-FFF2-40B4-BE49-F238E27FC236}">
              <a16:creationId xmlns:a16="http://schemas.microsoft.com/office/drawing/2014/main" id="{6E932577-B3B9-456A-BA45-096B3CFBC107}"/>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7" name="正方形/長方形 526">
          <a:extLst>
            <a:ext uri="{FF2B5EF4-FFF2-40B4-BE49-F238E27FC236}">
              <a16:creationId xmlns:a16="http://schemas.microsoft.com/office/drawing/2014/main" id="{B9A66097-1DA4-49AE-8C47-AF40E2BDC5BD}"/>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8" name="正方形/長方形 527">
          <a:extLst>
            <a:ext uri="{FF2B5EF4-FFF2-40B4-BE49-F238E27FC236}">
              <a16:creationId xmlns:a16="http://schemas.microsoft.com/office/drawing/2014/main" id="{105FFD7F-1CBF-43E9-A226-B8F41D49C30C}"/>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9" name="正方形/長方形 528">
          <a:extLst>
            <a:ext uri="{FF2B5EF4-FFF2-40B4-BE49-F238E27FC236}">
              <a16:creationId xmlns:a16="http://schemas.microsoft.com/office/drawing/2014/main" id="{77DA5D8E-2D45-4367-A542-31CB7EFC707B}"/>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0" name="テキスト ボックス 529">
          <a:extLst>
            <a:ext uri="{FF2B5EF4-FFF2-40B4-BE49-F238E27FC236}">
              <a16:creationId xmlns:a16="http://schemas.microsoft.com/office/drawing/2014/main" id="{48CC30FE-F834-4D83-B986-1307D434AE21}"/>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1" name="直線コネクタ 530">
          <a:extLst>
            <a:ext uri="{FF2B5EF4-FFF2-40B4-BE49-F238E27FC236}">
              <a16:creationId xmlns:a16="http://schemas.microsoft.com/office/drawing/2014/main" id="{CA8A8CAB-6C41-407D-825A-67F692900297}"/>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2" name="テキスト ボックス 531">
          <a:extLst>
            <a:ext uri="{FF2B5EF4-FFF2-40B4-BE49-F238E27FC236}">
              <a16:creationId xmlns:a16="http://schemas.microsoft.com/office/drawing/2014/main" id="{98AAB00A-8CE1-4C75-9C1C-B28387DA36FB}"/>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3" name="直線コネクタ 532">
          <a:extLst>
            <a:ext uri="{FF2B5EF4-FFF2-40B4-BE49-F238E27FC236}">
              <a16:creationId xmlns:a16="http://schemas.microsoft.com/office/drawing/2014/main" id="{9DE75054-6542-4F03-B062-6050DD1CDB33}"/>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4" name="テキスト ボックス 533">
          <a:extLst>
            <a:ext uri="{FF2B5EF4-FFF2-40B4-BE49-F238E27FC236}">
              <a16:creationId xmlns:a16="http://schemas.microsoft.com/office/drawing/2014/main" id="{E04351F9-5603-4414-8685-D4E2E5693C4C}"/>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5" name="直線コネクタ 534">
          <a:extLst>
            <a:ext uri="{FF2B5EF4-FFF2-40B4-BE49-F238E27FC236}">
              <a16:creationId xmlns:a16="http://schemas.microsoft.com/office/drawing/2014/main" id="{B21564E3-525C-4379-A350-770697B9385F}"/>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6" name="テキスト ボックス 535">
          <a:extLst>
            <a:ext uri="{FF2B5EF4-FFF2-40B4-BE49-F238E27FC236}">
              <a16:creationId xmlns:a16="http://schemas.microsoft.com/office/drawing/2014/main" id="{9C2185C8-D0B8-4A7E-AE4D-C05E0B49291A}"/>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7" name="直線コネクタ 536">
          <a:extLst>
            <a:ext uri="{FF2B5EF4-FFF2-40B4-BE49-F238E27FC236}">
              <a16:creationId xmlns:a16="http://schemas.microsoft.com/office/drawing/2014/main" id="{71435DD0-CBC0-4B53-A883-8BE657809ED9}"/>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38" name="テキスト ボックス 537">
          <a:extLst>
            <a:ext uri="{FF2B5EF4-FFF2-40B4-BE49-F238E27FC236}">
              <a16:creationId xmlns:a16="http://schemas.microsoft.com/office/drawing/2014/main" id="{5779C089-4125-4399-88C2-AEEC5AA5D49E}"/>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39" name="直線コネクタ 538">
          <a:extLst>
            <a:ext uri="{FF2B5EF4-FFF2-40B4-BE49-F238E27FC236}">
              <a16:creationId xmlns:a16="http://schemas.microsoft.com/office/drawing/2014/main" id="{1B6276B2-5E71-4C63-9ED2-194D475C5FF3}"/>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0" name="テキスト ボックス 539">
          <a:extLst>
            <a:ext uri="{FF2B5EF4-FFF2-40B4-BE49-F238E27FC236}">
              <a16:creationId xmlns:a16="http://schemas.microsoft.com/office/drawing/2014/main" id="{5BD8E98A-AB3F-47A7-BF77-ECDA70B98240}"/>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1" name="直線コネクタ 540">
          <a:extLst>
            <a:ext uri="{FF2B5EF4-FFF2-40B4-BE49-F238E27FC236}">
              <a16:creationId xmlns:a16="http://schemas.microsoft.com/office/drawing/2014/main" id="{3E5600A4-6DAB-4E88-8C22-FAA38C4E4029}"/>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2" name="テキスト ボックス 541">
          <a:extLst>
            <a:ext uri="{FF2B5EF4-FFF2-40B4-BE49-F238E27FC236}">
              <a16:creationId xmlns:a16="http://schemas.microsoft.com/office/drawing/2014/main" id="{BE430F00-1A56-4203-97B9-E263D1497D45}"/>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3" name="直線コネクタ 542">
          <a:extLst>
            <a:ext uri="{FF2B5EF4-FFF2-40B4-BE49-F238E27FC236}">
              <a16:creationId xmlns:a16="http://schemas.microsoft.com/office/drawing/2014/main" id="{1B6F536F-3D0E-49A8-9AB9-B4311EFC83A0}"/>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4" name="テキスト ボックス 543">
          <a:extLst>
            <a:ext uri="{FF2B5EF4-FFF2-40B4-BE49-F238E27FC236}">
              <a16:creationId xmlns:a16="http://schemas.microsoft.com/office/drawing/2014/main" id="{18C1C126-3847-4AB5-BA48-F159CA57EC92}"/>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5" name="直線コネクタ 544">
          <a:extLst>
            <a:ext uri="{FF2B5EF4-FFF2-40B4-BE49-F238E27FC236}">
              <a16:creationId xmlns:a16="http://schemas.microsoft.com/office/drawing/2014/main" id="{059E3F02-11DB-45D4-8C67-F363CC8C2FAA}"/>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6" name="【消防施設】&#10;有形固定資産減価償却率グラフ枠">
          <a:extLst>
            <a:ext uri="{FF2B5EF4-FFF2-40B4-BE49-F238E27FC236}">
              <a16:creationId xmlns:a16="http://schemas.microsoft.com/office/drawing/2014/main" id="{CC393CBA-3C8C-4CF5-8DF4-0583E3E65362}"/>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31569</xdr:rowOff>
    </xdr:from>
    <xdr:to>
      <xdr:col>85</xdr:col>
      <xdr:colOff>126364</xdr:colOff>
      <xdr:row>86</xdr:row>
      <xdr:rowOff>168729</xdr:rowOff>
    </xdr:to>
    <xdr:cxnSp macro="">
      <xdr:nvCxnSpPr>
        <xdr:cNvPr id="547" name="直線コネクタ 546">
          <a:extLst>
            <a:ext uri="{FF2B5EF4-FFF2-40B4-BE49-F238E27FC236}">
              <a16:creationId xmlns:a16="http://schemas.microsoft.com/office/drawing/2014/main" id="{142EF693-9B50-4D9C-B625-DDE079863C5C}"/>
            </a:ext>
          </a:extLst>
        </xdr:cNvPr>
        <xdr:cNvCxnSpPr/>
      </xdr:nvCxnSpPr>
      <xdr:spPr>
        <a:xfrm flipV="1">
          <a:off x="14696439" y="12668069"/>
          <a:ext cx="0" cy="1426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48" name="【消防施設】&#10;有形固定資産減価償却率最小値テキスト">
          <a:extLst>
            <a:ext uri="{FF2B5EF4-FFF2-40B4-BE49-F238E27FC236}">
              <a16:creationId xmlns:a16="http://schemas.microsoft.com/office/drawing/2014/main" id="{BA1E2381-3AB0-43B3-BFE5-75ECF0A8CB57}"/>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49" name="直線コネクタ 548">
          <a:extLst>
            <a:ext uri="{FF2B5EF4-FFF2-40B4-BE49-F238E27FC236}">
              <a16:creationId xmlns:a16="http://schemas.microsoft.com/office/drawing/2014/main" id="{6A3AFFC6-1BAF-415C-AE8C-7F5007D374E9}"/>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149696</xdr:rowOff>
    </xdr:from>
    <xdr:ext cx="340478" cy="259045"/>
    <xdr:sp macro="" textlink="">
      <xdr:nvSpPr>
        <xdr:cNvPr id="550" name="【消防施設】&#10;有形固定資産減価償却率最大値テキスト">
          <a:extLst>
            <a:ext uri="{FF2B5EF4-FFF2-40B4-BE49-F238E27FC236}">
              <a16:creationId xmlns:a16="http://schemas.microsoft.com/office/drawing/2014/main" id="{6F81D6B9-F214-4DE9-B8BF-D3556E2CE1DC}"/>
            </a:ext>
          </a:extLst>
        </xdr:cNvPr>
        <xdr:cNvSpPr txBox="1"/>
      </xdr:nvSpPr>
      <xdr:spPr>
        <a:xfrm>
          <a:off x="14735175" y="124655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31569</xdr:rowOff>
    </xdr:from>
    <xdr:to>
      <xdr:col>86</xdr:col>
      <xdr:colOff>25400</xdr:colOff>
      <xdr:row>78</xdr:row>
      <xdr:rowOff>31569</xdr:rowOff>
    </xdr:to>
    <xdr:cxnSp macro="">
      <xdr:nvCxnSpPr>
        <xdr:cNvPr id="551" name="直線コネクタ 550">
          <a:extLst>
            <a:ext uri="{FF2B5EF4-FFF2-40B4-BE49-F238E27FC236}">
              <a16:creationId xmlns:a16="http://schemas.microsoft.com/office/drawing/2014/main" id="{DD43EB1A-AED5-4DF0-920B-8CC92F4ABA42}"/>
            </a:ext>
          </a:extLst>
        </xdr:cNvPr>
        <xdr:cNvCxnSpPr/>
      </xdr:nvCxnSpPr>
      <xdr:spPr>
        <a:xfrm>
          <a:off x="14611350" y="126680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117583</xdr:rowOff>
    </xdr:from>
    <xdr:ext cx="405111" cy="259045"/>
    <xdr:sp macro="" textlink="">
      <xdr:nvSpPr>
        <xdr:cNvPr id="552" name="【消防施設】&#10;有形固定資産減価償却率平均値テキスト">
          <a:extLst>
            <a:ext uri="{FF2B5EF4-FFF2-40B4-BE49-F238E27FC236}">
              <a16:creationId xmlns:a16="http://schemas.microsoft.com/office/drawing/2014/main" id="{DF3C65B7-339E-4461-A4AE-B5A3C2E17611}"/>
            </a:ext>
          </a:extLst>
        </xdr:cNvPr>
        <xdr:cNvSpPr txBox="1"/>
      </xdr:nvSpPr>
      <xdr:spPr>
        <a:xfrm>
          <a:off x="14735175" y="134081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139156</xdr:rowOff>
    </xdr:from>
    <xdr:to>
      <xdr:col>85</xdr:col>
      <xdr:colOff>177800</xdr:colOff>
      <xdr:row>83</xdr:row>
      <xdr:rowOff>69306</xdr:rowOff>
    </xdr:to>
    <xdr:sp macro="" textlink="">
      <xdr:nvSpPr>
        <xdr:cNvPr id="553" name="フローチャート: 判断 552">
          <a:extLst>
            <a:ext uri="{FF2B5EF4-FFF2-40B4-BE49-F238E27FC236}">
              <a16:creationId xmlns:a16="http://schemas.microsoft.com/office/drawing/2014/main" id="{6D4F63E2-E2DF-4263-A491-BC75ADB583A2}"/>
            </a:ext>
          </a:extLst>
        </xdr:cNvPr>
        <xdr:cNvSpPr/>
      </xdr:nvSpPr>
      <xdr:spPr>
        <a:xfrm>
          <a:off x="14649450" y="1342970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103232</xdr:rowOff>
    </xdr:from>
    <xdr:to>
      <xdr:col>81</xdr:col>
      <xdr:colOff>101600</xdr:colOff>
      <xdr:row>83</xdr:row>
      <xdr:rowOff>33382</xdr:rowOff>
    </xdr:to>
    <xdr:sp macro="" textlink="">
      <xdr:nvSpPr>
        <xdr:cNvPr id="554" name="フローチャート: 判断 553">
          <a:extLst>
            <a:ext uri="{FF2B5EF4-FFF2-40B4-BE49-F238E27FC236}">
              <a16:creationId xmlns:a16="http://schemas.microsoft.com/office/drawing/2014/main" id="{03E7EF64-65FE-49CF-B0F6-97E393716151}"/>
            </a:ext>
          </a:extLst>
        </xdr:cNvPr>
        <xdr:cNvSpPr/>
      </xdr:nvSpPr>
      <xdr:spPr>
        <a:xfrm>
          <a:off x="13887450" y="1339378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109764</xdr:rowOff>
    </xdr:from>
    <xdr:to>
      <xdr:col>76</xdr:col>
      <xdr:colOff>165100</xdr:colOff>
      <xdr:row>83</xdr:row>
      <xdr:rowOff>39914</xdr:rowOff>
    </xdr:to>
    <xdr:sp macro="" textlink="">
      <xdr:nvSpPr>
        <xdr:cNvPr id="555" name="フローチャート: 判断 554">
          <a:extLst>
            <a:ext uri="{FF2B5EF4-FFF2-40B4-BE49-F238E27FC236}">
              <a16:creationId xmlns:a16="http://schemas.microsoft.com/office/drawing/2014/main" id="{7A357202-FDFF-4BB8-847D-8711BD00D321}"/>
            </a:ext>
          </a:extLst>
        </xdr:cNvPr>
        <xdr:cNvSpPr/>
      </xdr:nvSpPr>
      <xdr:spPr>
        <a:xfrm>
          <a:off x="13096875" y="1339396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119562</xdr:rowOff>
    </xdr:from>
    <xdr:to>
      <xdr:col>72</xdr:col>
      <xdr:colOff>38100</xdr:colOff>
      <xdr:row>83</xdr:row>
      <xdr:rowOff>49712</xdr:rowOff>
    </xdr:to>
    <xdr:sp macro="" textlink="">
      <xdr:nvSpPr>
        <xdr:cNvPr id="556" name="フローチャート: 判断 555">
          <a:extLst>
            <a:ext uri="{FF2B5EF4-FFF2-40B4-BE49-F238E27FC236}">
              <a16:creationId xmlns:a16="http://schemas.microsoft.com/office/drawing/2014/main" id="{B13E8B39-EC08-4F00-BDC5-B67668A03C9A}"/>
            </a:ext>
          </a:extLst>
        </xdr:cNvPr>
        <xdr:cNvSpPr/>
      </xdr:nvSpPr>
      <xdr:spPr>
        <a:xfrm>
          <a:off x="12296775" y="1341011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127726</xdr:rowOff>
    </xdr:from>
    <xdr:to>
      <xdr:col>67</xdr:col>
      <xdr:colOff>101600</xdr:colOff>
      <xdr:row>83</xdr:row>
      <xdr:rowOff>57876</xdr:rowOff>
    </xdr:to>
    <xdr:sp macro="" textlink="">
      <xdr:nvSpPr>
        <xdr:cNvPr id="557" name="フローチャート: 判断 556">
          <a:extLst>
            <a:ext uri="{FF2B5EF4-FFF2-40B4-BE49-F238E27FC236}">
              <a16:creationId xmlns:a16="http://schemas.microsoft.com/office/drawing/2014/main" id="{9E31816C-AA63-4C7B-BB08-AE8CD2081FEC}"/>
            </a:ext>
          </a:extLst>
        </xdr:cNvPr>
        <xdr:cNvSpPr/>
      </xdr:nvSpPr>
      <xdr:spPr>
        <a:xfrm>
          <a:off x="11487150" y="1341192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747EB636-DCC8-46FC-8BEF-B28FE822A3AC}"/>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09076777-F0C0-4B21-AE48-ACEF52C3D39A}"/>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E4FF58A7-4778-454D-AD09-F061A209F1B5}"/>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FD3FE15C-C273-48E4-853F-1227D6FD5E97}"/>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FCFE39DC-8FCF-4C4C-AACF-DD220069F78C}"/>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10161</xdr:rowOff>
    </xdr:from>
    <xdr:to>
      <xdr:col>85</xdr:col>
      <xdr:colOff>177800</xdr:colOff>
      <xdr:row>81</xdr:row>
      <xdr:rowOff>111761</xdr:rowOff>
    </xdr:to>
    <xdr:sp macro="" textlink="">
      <xdr:nvSpPr>
        <xdr:cNvPr id="563" name="楕円 562">
          <a:extLst>
            <a:ext uri="{FF2B5EF4-FFF2-40B4-BE49-F238E27FC236}">
              <a16:creationId xmlns:a16="http://schemas.microsoft.com/office/drawing/2014/main" id="{99D5FE71-868E-4A2C-B7E6-145629D17B45}"/>
            </a:ext>
          </a:extLst>
        </xdr:cNvPr>
        <xdr:cNvSpPr/>
      </xdr:nvSpPr>
      <xdr:spPr>
        <a:xfrm>
          <a:off x="14649450" y="131324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33038</xdr:rowOff>
    </xdr:from>
    <xdr:ext cx="405111" cy="259045"/>
    <xdr:sp macro="" textlink="">
      <xdr:nvSpPr>
        <xdr:cNvPr id="564" name="【消防施設】&#10;有形固定資産減価償却率該当値テキスト">
          <a:extLst>
            <a:ext uri="{FF2B5EF4-FFF2-40B4-BE49-F238E27FC236}">
              <a16:creationId xmlns:a16="http://schemas.microsoft.com/office/drawing/2014/main" id="{96C1D775-AD0E-439E-A427-4C20C90F7361}"/>
            </a:ext>
          </a:extLst>
        </xdr:cNvPr>
        <xdr:cNvSpPr txBox="1"/>
      </xdr:nvSpPr>
      <xdr:spPr>
        <a:xfrm>
          <a:off x="14735175" y="12993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160382</xdr:rowOff>
    </xdr:from>
    <xdr:to>
      <xdr:col>81</xdr:col>
      <xdr:colOff>101600</xdr:colOff>
      <xdr:row>80</xdr:row>
      <xdr:rowOff>90532</xdr:rowOff>
    </xdr:to>
    <xdr:sp macro="" textlink="">
      <xdr:nvSpPr>
        <xdr:cNvPr id="565" name="楕円 564">
          <a:extLst>
            <a:ext uri="{FF2B5EF4-FFF2-40B4-BE49-F238E27FC236}">
              <a16:creationId xmlns:a16="http://schemas.microsoft.com/office/drawing/2014/main" id="{2F54DBFA-60BB-4B7D-8FDD-9623AA346B6B}"/>
            </a:ext>
          </a:extLst>
        </xdr:cNvPr>
        <xdr:cNvSpPr/>
      </xdr:nvSpPr>
      <xdr:spPr>
        <a:xfrm>
          <a:off x="13887450" y="1296515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39732</xdr:rowOff>
    </xdr:from>
    <xdr:to>
      <xdr:col>85</xdr:col>
      <xdr:colOff>127000</xdr:colOff>
      <xdr:row>81</xdr:row>
      <xdr:rowOff>60961</xdr:rowOff>
    </xdr:to>
    <xdr:cxnSp macro="">
      <xdr:nvCxnSpPr>
        <xdr:cNvPr id="566" name="直線コネクタ 565">
          <a:extLst>
            <a:ext uri="{FF2B5EF4-FFF2-40B4-BE49-F238E27FC236}">
              <a16:creationId xmlns:a16="http://schemas.microsoft.com/office/drawing/2014/main" id="{E6CFE1CA-2969-4151-8922-3D3BDEBCA670}"/>
            </a:ext>
          </a:extLst>
        </xdr:cNvPr>
        <xdr:cNvCxnSpPr/>
      </xdr:nvCxnSpPr>
      <xdr:spPr>
        <a:xfrm>
          <a:off x="13935075" y="13003257"/>
          <a:ext cx="762000" cy="18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157118</xdr:rowOff>
    </xdr:from>
    <xdr:to>
      <xdr:col>76</xdr:col>
      <xdr:colOff>165100</xdr:colOff>
      <xdr:row>81</xdr:row>
      <xdr:rowOff>87268</xdr:rowOff>
    </xdr:to>
    <xdr:sp macro="" textlink="">
      <xdr:nvSpPr>
        <xdr:cNvPr id="567" name="楕円 566">
          <a:extLst>
            <a:ext uri="{FF2B5EF4-FFF2-40B4-BE49-F238E27FC236}">
              <a16:creationId xmlns:a16="http://schemas.microsoft.com/office/drawing/2014/main" id="{02726AA9-15AF-4A8B-B7C0-FF32F63E652A}"/>
            </a:ext>
          </a:extLst>
        </xdr:cNvPr>
        <xdr:cNvSpPr/>
      </xdr:nvSpPr>
      <xdr:spPr>
        <a:xfrm>
          <a:off x="13096875" y="1312381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39732</xdr:rowOff>
    </xdr:from>
    <xdr:to>
      <xdr:col>81</xdr:col>
      <xdr:colOff>50800</xdr:colOff>
      <xdr:row>81</xdr:row>
      <xdr:rowOff>36468</xdr:rowOff>
    </xdr:to>
    <xdr:cxnSp macro="">
      <xdr:nvCxnSpPr>
        <xdr:cNvPr id="568" name="直線コネクタ 567">
          <a:extLst>
            <a:ext uri="{FF2B5EF4-FFF2-40B4-BE49-F238E27FC236}">
              <a16:creationId xmlns:a16="http://schemas.microsoft.com/office/drawing/2014/main" id="{82ADF86D-C80C-4822-A205-BDE2DC3890B5}"/>
            </a:ext>
          </a:extLst>
        </xdr:cNvPr>
        <xdr:cNvCxnSpPr/>
      </xdr:nvCxnSpPr>
      <xdr:spPr>
        <a:xfrm flipV="1">
          <a:off x="13144500" y="13003257"/>
          <a:ext cx="790575" cy="158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41184</xdr:rowOff>
    </xdr:from>
    <xdr:to>
      <xdr:col>72</xdr:col>
      <xdr:colOff>38100</xdr:colOff>
      <xdr:row>82</xdr:row>
      <xdr:rowOff>142784</xdr:rowOff>
    </xdr:to>
    <xdr:sp macro="" textlink="">
      <xdr:nvSpPr>
        <xdr:cNvPr id="569" name="楕円 568">
          <a:extLst>
            <a:ext uri="{FF2B5EF4-FFF2-40B4-BE49-F238E27FC236}">
              <a16:creationId xmlns:a16="http://schemas.microsoft.com/office/drawing/2014/main" id="{6413957B-3DCC-486B-A464-654C1B045754}"/>
            </a:ext>
          </a:extLst>
        </xdr:cNvPr>
        <xdr:cNvSpPr/>
      </xdr:nvSpPr>
      <xdr:spPr>
        <a:xfrm>
          <a:off x="12296775" y="1332855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36468</xdr:rowOff>
    </xdr:from>
    <xdr:to>
      <xdr:col>76</xdr:col>
      <xdr:colOff>114300</xdr:colOff>
      <xdr:row>82</xdr:row>
      <xdr:rowOff>91984</xdr:rowOff>
    </xdr:to>
    <xdr:cxnSp macro="">
      <xdr:nvCxnSpPr>
        <xdr:cNvPr id="570" name="直線コネクタ 569">
          <a:extLst>
            <a:ext uri="{FF2B5EF4-FFF2-40B4-BE49-F238E27FC236}">
              <a16:creationId xmlns:a16="http://schemas.microsoft.com/office/drawing/2014/main" id="{F09D432D-3D6D-41F1-8EC7-8AE6104D8845}"/>
            </a:ext>
          </a:extLst>
        </xdr:cNvPr>
        <xdr:cNvCxnSpPr/>
      </xdr:nvCxnSpPr>
      <xdr:spPr>
        <a:xfrm flipV="1">
          <a:off x="12344400" y="13161918"/>
          <a:ext cx="800100" cy="214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19957</xdr:rowOff>
    </xdr:from>
    <xdr:to>
      <xdr:col>67</xdr:col>
      <xdr:colOff>101600</xdr:colOff>
      <xdr:row>80</xdr:row>
      <xdr:rowOff>121557</xdr:rowOff>
    </xdr:to>
    <xdr:sp macro="" textlink="">
      <xdr:nvSpPr>
        <xdr:cNvPr id="571" name="楕円 570">
          <a:extLst>
            <a:ext uri="{FF2B5EF4-FFF2-40B4-BE49-F238E27FC236}">
              <a16:creationId xmlns:a16="http://schemas.microsoft.com/office/drawing/2014/main" id="{62D92959-03BC-4A57-8AA7-B2FC61F77D62}"/>
            </a:ext>
          </a:extLst>
        </xdr:cNvPr>
        <xdr:cNvSpPr/>
      </xdr:nvSpPr>
      <xdr:spPr>
        <a:xfrm>
          <a:off x="11487150" y="1298348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70757</xdr:rowOff>
    </xdr:from>
    <xdr:to>
      <xdr:col>71</xdr:col>
      <xdr:colOff>177800</xdr:colOff>
      <xdr:row>82</xdr:row>
      <xdr:rowOff>91984</xdr:rowOff>
    </xdr:to>
    <xdr:cxnSp macro="">
      <xdr:nvCxnSpPr>
        <xdr:cNvPr id="572" name="直線コネクタ 571">
          <a:extLst>
            <a:ext uri="{FF2B5EF4-FFF2-40B4-BE49-F238E27FC236}">
              <a16:creationId xmlns:a16="http://schemas.microsoft.com/office/drawing/2014/main" id="{D098B66A-B280-4A67-8043-EF7CA1F963CF}"/>
            </a:ext>
          </a:extLst>
        </xdr:cNvPr>
        <xdr:cNvCxnSpPr/>
      </xdr:nvCxnSpPr>
      <xdr:spPr>
        <a:xfrm>
          <a:off x="11534775" y="13031107"/>
          <a:ext cx="809625" cy="345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24509</xdr:rowOff>
    </xdr:from>
    <xdr:ext cx="405111" cy="259045"/>
    <xdr:sp macro="" textlink="">
      <xdr:nvSpPr>
        <xdr:cNvPr id="573" name="n_1aveValue【消防施設】&#10;有形固定資産減価償却率">
          <a:extLst>
            <a:ext uri="{FF2B5EF4-FFF2-40B4-BE49-F238E27FC236}">
              <a16:creationId xmlns:a16="http://schemas.microsoft.com/office/drawing/2014/main" id="{BBB07086-096C-4576-9A1A-757A7A84D8B4}"/>
            </a:ext>
          </a:extLst>
        </xdr:cNvPr>
        <xdr:cNvSpPr txBox="1"/>
      </xdr:nvSpPr>
      <xdr:spPr>
        <a:xfrm>
          <a:off x="13745219" y="13476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31041</xdr:rowOff>
    </xdr:from>
    <xdr:ext cx="405111" cy="259045"/>
    <xdr:sp macro="" textlink="">
      <xdr:nvSpPr>
        <xdr:cNvPr id="574" name="n_2aveValue【消防施設】&#10;有形固定資産減価償却率">
          <a:extLst>
            <a:ext uri="{FF2B5EF4-FFF2-40B4-BE49-F238E27FC236}">
              <a16:creationId xmlns:a16="http://schemas.microsoft.com/office/drawing/2014/main" id="{806576D0-1ABF-4D5D-B0AA-54232550F0EF}"/>
            </a:ext>
          </a:extLst>
        </xdr:cNvPr>
        <xdr:cNvSpPr txBox="1"/>
      </xdr:nvSpPr>
      <xdr:spPr>
        <a:xfrm>
          <a:off x="12964169" y="1347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40839</xdr:rowOff>
    </xdr:from>
    <xdr:ext cx="405111" cy="259045"/>
    <xdr:sp macro="" textlink="">
      <xdr:nvSpPr>
        <xdr:cNvPr id="575" name="n_3aveValue【消防施設】&#10;有形固定資産減価償却率">
          <a:extLst>
            <a:ext uri="{FF2B5EF4-FFF2-40B4-BE49-F238E27FC236}">
              <a16:creationId xmlns:a16="http://schemas.microsoft.com/office/drawing/2014/main" id="{4C8DCDE8-553C-46F5-A11C-B86B31B6F38C}"/>
            </a:ext>
          </a:extLst>
        </xdr:cNvPr>
        <xdr:cNvSpPr txBox="1"/>
      </xdr:nvSpPr>
      <xdr:spPr>
        <a:xfrm>
          <a:off x="12164069" y="13490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49003</xdr:rowOff>
    </xdr:from>
    <xdr:ext cx="405111" cy="259045"/>
    <xdr:sp macro="" textlink="">
      <xdr:nvSpPr>
        <xdr:cNvPr id="576" name="n_4aveValue【消防施設】&#10;有形固定資産減価償却率">
          <a:extLst>
            <a:ext uri="{FF2B5EF4-FFF2-40B4-BE49-F238E27FC236}">
              <a16:creationId xmlns:a16="http://schemas.microsoft.com/office/drawing/2014/main" id="{F07470CD-1656-4E37-9C80-B387CEBFB896}"/>
            </a:ext>
          </a:extLst>
        </xdr:cNvPr>
        <xdr:cNvSpPr txBox="1"/>
      </xdr:nvSpPr>
      <xdr:spPr>
        <a:xfrm>
          <a:off x="11354444" y="1349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107059</xdr:rowOff>
    </xdr:from>
    <xdr:ext cx="405111" cy="259045"/>
    <xdr:sp macro="" textlink="">
      <xdr:nvSpPr>
        <xdr:cNvPr id="577" name="n_1mainValue【消防施設】&#10;有形固定資産減価償却率">
          <a:extLst>
            <a:ext uri="{FF2B5EF4-FFF2-40B4-BE49-F238E27FC236}">
              <a16:creationId xmlns:a16="http://schemas.microsoft.com/office/drawing/2014/main" id="{AC3945DF-26A5-441F-B51B-A7F8B5C9D14A}"/>
            </a:ext>
          </a:extLst>
        </xdr:cNvPr>
        <xdr:cNvSpPr txBox="1"/>
      </xdr:nvSpPr>
      <xdr:spPr>
        <a:xfrm>
          <a:off x="13745219" y="12743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103795</xdr:rowOff>
    </xdr:from>
    <xdr:ext cx="405111" cy="259045"/>
    <xdr:sp macro="" textlink="">
      <xdr:nvSpPr>
        <xdr:cNvPr id="578" name="n_2mainValue【消防施設】&#10;有形固定資産減価償却率">
          <a:extLst>
            <a:ext uri="{FF2B5EF4-FFF2-40B4-BE49-F238E27FC236}">
              <a16:creationId xmlns:a16="http://schemas.microsoft.com/office/drawing/2014/main" id="{994CB71C-F4B6-4AD0-9DD7-B9875E8E3952}"/>
            </a:ext>
          </a:extLst>
        </xdr:cNvPr>
        <xdr:cNvSpPr txBox="1"/>
      </xdr:nvSpPr>
      <xdr:spPr>
        <a:xfrm>
          <a:off x="12964169" y="12908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159311</xdr:rowOff>
    </xdr:from>
    <xdr:ext cx="405111" cy="259045"/>
    <xdr:sp macro="" textlink="">
      <xdr:nvSpPr>
        <xdr:cNvPr id="579" name="n_3mainValue【消防施設】&#10;有形固定資産減価償却率">
          <a:extLst>
            <a:ext uri="{FF2B5EF4-FFF2-40B4-BE49-F238E27FC236}">
              <a16:creationId xmlns:a16="http://schemas.microsoft.com/office/drawing/2014/main" id="{983FC2FE-DA86-460A-9357-62D303DE9E80}"/>
            </a:ext>
          </a:extLst>
        </xdr:cNvPr>
        <xdr:cNvSpPr txBox="1"/>
      </xdr:nvSpPr>
      <xdr:spPr>
        <a:xfrm>
          <a:off x="12164069" y="13126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138084</xdr:rowOff>
    </xdr:from>
    <xdr:ext cx="405111" cy="259045"/>
    <xdr:sp macro="" textlink="">
      <xdr:nvSpPr>
        <xdr:cNvPr id="580" name="n_4mainValue【消防施設】&#10;有形固定資産減価償却率">
          <a:extLst>
            <a:ext uri="{FF2B5EF4-FFF2-40B4-BE49-F238E27FC236}">
              <a16:creationId xmlns:a16="http://schemas.microsoft.com/office/drawing/2014/main" id="{55C749BB-3457-43D6-AD99-8FF97A0028C7}"/>
            </a:ext>
          </a:extLst>
        </xdr:cNvPr>
        <xdr:cNvSpPr txBox="1"/>
      </xdr:nvSpPr>
      <xdr:spPr>
        <a:xfrm>
          <a:off x="11354444" y="12780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1" name="正方形/長方形 580">
          <a:extLst>
            <a:ext uri="{FF2B5EF4-FFF2-40B4-BE49-F238E27FC236}">
              <a16:creationId xmlns:a16="http://schemas.microsoft.com/office/drawing/2014/main" id="{F86A481D-A820-4D02-9ED7-A0E3F87CCA8E}"/>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2" name="正方形/長方形 581">
          <a:extLst>
            <a:ext uri="{FF2B5EF4-FFF2-40B4-BE49-F238E27FC236}">
              <a16:creationId xmlns:a16="http://schemas.microsoft.com/office/drawing/2014/main" id="{EC88F84A-E050-4549-BEC2-74D7FCD54976}"/>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3" name="正方形/長方形 582">
          <a:extLst>
            <a:ext uri="{FF2B5EF4-FFF2-40B4-BE49-F238E27FC236}">
              <a16:creationId xmlns:a16="http://schemas.microsoft.com/office/drawing/2014/main" id="{1C18B391-5CC0-404E-BD10-955BC33666A0}"/>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4" name="正方形/長方形 583">
          <a:extLst>
            <a:ext uri="{FF2B5EF4-FFF2-40B4-BE49-F238E27FC236}">
              <a16:creationId xmlns:a16="http://schemas.microsoft.com/office/drawing/2014/main" id="{E4C1CA0C-4BE0-41B3-AF3F-E823E44F58B3}"/>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5" name="正方形/長方形 584">
          <a:extLst>
            <a:ext uri="{FF2B5EF4-FFF2-40B4-BE49-F238E27FC236}">
              <a16:creationId xmlns:a16="http://schemas.microsoft.com/office/drawing/2014/main" id="{E40AB288-389E-4697-863E-8B6934332F0E}"/>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6" name="正方形/長方形 585">
          <a:extLst>
            <a:ext uri="{FF2B5EF4-FFF2-40B4-BE49-F238E27FC236}">
              <a16:creationId xmlns:a16="http://schemas.microsoft.com/office/drawing/2014/main" id="{626CF7C0-E01A-40EF-AB42-25E37FC18D2A}"/>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7" name="正方形/長方形 586">
          <a:extLst>
            <a:ext uri="{FF2B5EF4-FFF2-40B4-BE49-F238E27FC236}">
              <a16:creationId xmlns:a16="http://schemas.microsoft.com/office/drawing/2014/main" id="{8B473B7B-FE60-4D6C-A853-6D4423682AD0}"/>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8" name="正方形/長方形 587">
          <a:extLst>
            <a:ext uri="{FF2B5EF4-FFF2-40B4-BE49-F238E27FC236}">
              <a16:creationId xmlns:a16="http://schemas.microsoft.com/office/drawing/2014/main" id="{D0BA22ED-8BBC-49E2-8EFC-475D134C9B33}"/>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9" name="テキスト ボックス 588">
          <a:extLst>
            <a:ext uri="{FF2B5EF4-FFF2-40B4-BE49-F238E27FC236}">
              <a16:creationId xmlns:a16="http://schemas.microsoft.com/office/drawing/2014/main" id="{B18117DB-25CC-4E14-B1E8-8B20BB88EFDC}"/>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0" name="直線コネクタ 589">
          <a:extLst>
            <a:ext uri="{FF2B5EF4-FFF2-40B4-BE49-F238E27FC236}">
              <a16:creationId xmlns:a16="http://schemas.microsoft.com/office/drawing/2014/main" id="{46762261-CC19-4615-867C-8974CC2B2EF7}"/>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1" name="直線コネクタ 590">
          <a:extLst>
            <a:ext uri="{FF2B5EF4-FFF2-40B4-BE49-F238E27FC236}">
              <a16:creationId xmlns:a16="http://schemas.microsoft.com/office/drawing/2014/main" id="{EC9A1B3A-E909-4BC9-8209-5C9709DCAE72}"/>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2" name="テキスト ボックス 591">
          <a:extLst>
            <a:ext uri="{FF2B5EF4-FFF2-40B4-BE49-F238E27FC236}">
              <a16:creationId xmlns:a16="http://schemas.microsoft.com/office/drawing/2014/main" id="{EDEEB608-88F5-43E6-98A1-DED48694EBC0}"/>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3" name="直線コネクタ 592">
          <a:extLst>
            <a:ext uri="{FF2B5EF4-FFF2-40B4-BE49-F238E27FC236}">
              <a16:creationId xmlns:a16="http://schemas.microsoft.com/office/drawing/2014/main" id="{F6126A7C-25F4-49AE-9794-6F0A8FC801E7}"/>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4" name="テキスト ボックス 593">
          <a:extLst>
            <a:ext uri="{FF2B5EF4-FFF2-40B4-BE49-F238E27FC236}">
              <a16:creationId xmlns:a16="http://schemas.microsoft.com/office/drawing/2014/main" id="{A7343CA0-7B69-437B-88E0-AB60784772C1}"/>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5" name="直線コネクタ 594">
          <a:extLst>
            <a:ext uri="{FF2B5EF4-FFF2-40B4-BE49-F238E27FC236}">
              <a16:creationId xmlns:a16="http://schemas.microsoft.com/office/drawing/2014/main" id="{C642764F-20C1-4095-BA50-2570115DF706}"/>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6" name="テキスト ボックス 595">
          <a:extLst>
            <a:ext uri="{FF2B5EF4-FFF2-40B4-BE49-F238E27FC236}">
              <a16:creationId xmlns:a16="http://schemas.microsoft.com/office/drawing/2014/main" id="{EFBA6D4F-37A0-4A5F-AC5A-7851295D64DD}"/>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7" name="直線コネクタ 596">
          <a:extLst>
            <a:ext uri="{FF2B5EF4-FFF2-40B4-BE49-F238E27FC236}">
              <a16:creationId xmlns:a16="http://schemas.microsoft.com/office/drawing/2014/main" id="{BFBBBB25-C6DC-49CC-904E-11D833BC7C72}"/>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98" name="テキスト ボックス 597">
          <a:extLst>
            <a:ext uri="{FF2B5EF4-FFF2-40B4-BE49-F238E27FC236}">
              <a16:creationId xmlns:a16="http://schemas.microsoft.com/office/drawing/2014/main" id="{C1FF0CB5-2094-460C-897E-302B5E0A8710}"/>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99" name="直線コネクタ 598">
          <a:extLst>
            <a:ext uri="{FF2B5EF4-FFF2-40B4-BE49-F238E27FC236}">
              <a16:creationId xmlns:a16="http://schemas.microsoft.com/office/drawing/2014/main" id="{9A72D497-F6D8-4965-94BC-C157C62D41D6}"/>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00" name="テキスト ボックス 599">
          <a:extLst>
            <a:ext uri="{FF2B5EF4-FFF2-40B4-BE49-F238E27FC236}">
              <a16:creationId xmlns:a16="http://schemas.microsoft.com/office/drawing/2014/main" id="{2ADEF088-05AB-4F80-BABA-85FBE261FA2C}"/>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1" name="直線コネクタ 600">
          <a:extLst>
            <a:ext uri="{FF2B5EF4-FFF2-40B4-BE49-F238E27FC236}">
              <a16:creationId xmlns:a16="http://schemas.microsoft.com/office/drawing/2014/main" id="{4CED78F0-4179-4C98-8790-886B1C94A7A0}"/>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02" name="テキスト ボックス 601">
          <a:extLst>
            <a:ext uri="{FF2B5EF4-FFF2-40B4-BE49-F238E27FC236}">
              <a16:creationId xmlns:a16="http://schemas.microsoft.com/office/drawing/2014/main" id="{710F67A7-CF5E-444B-8A92-07BF7051EF5A}"/>
            </a:ext>
          </a:extLst>
        </xdr:cNvPr>
        <xdr:cNvSpPr txBox="1"/>
      </xdr:nvSpPr>
      <xdr:spPr>
        <a:xfrm>
          <a:off x="16052346"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3" name="直線コネクタ 602">
          <a:extLst>
            <a:ext uri="{FF2B5EF4-FFF2-40B4-BE49-F238E27FC236}">
              <a16:creationId xmlns:a16="http://schemas.microsoft.com/office/drawing/2014/main" id="{54D136CF-5225-4B1F-9DDE-E09B4AF388B8}"/>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4" name="テキスト ボックス 603">
          <a:extLst>
            <a:ext uri="{FF2B5EF4-FFF2-40B4-BE49-F238E27FC236}">
              <a16:creationId xmlns:a16="http://schemas.microsoft.com/office/drawing/2014/main" id="{1776650B-A0DE-4EA2-86CF-931BE372F9D1}"/>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5" name="【消防施設】&#10;一人当たり面積グラフ枠">
          <a:extLst>
            <a:ext uri="{FF2B5EF4-FFF2-40B4-BE49-F238E27FC236}">
              <a16:creationId xmlns:a16="http://schemas.microsoft.com/office/drawing/2014/main" id="{09B8DED6-B4F2-4EC1-A8B2-94987BAB3D8D}"/>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19594</xdr:rowOff>
    </xdr:from>
    <xdr:to>
      <xdr:col>116</xdr:col>
      <xdr:colOff>62864</xdr:colOff>
      <xdr:row>86</xdr:row>
      <xdr:rowOff>149134</xdr:rowOff>
    </xdr:to>
    <xdr:cxnSp macro="">
      <xdr:nvCxnSpPr>
        <xdr:cNvPr id="606" name="直線コネクタ 605">
          <a:extLst>
            <a:ext uri="{FF2B5EF4-FFF2-40B4-BE49-F238E27FC236}">
              <a16:creationId xmlns:a16="http://schemas.microsoft.com/office/drawing/2014/main" id="{2D4E9FDA-B64A-4997-BFC1-A8AAED1AA4BC}"/>
            </a:ext>
          </a:extLst>
        </xdr:cNvPr>
        <xdr:cNvCxnSpPr/>
      </xdr:nvCxnSpPr>
      <xdr:spPr>
        <a:xfrm flipV="1">
          <a:off x="19954239" y="12659269"/>
          <a:ext cx="0" cy="1421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152961</xdr:rowOff>
    </xdr:from>
    <xdr:ext cx="469744" cy="259045"/>
    <xdr:sp macro="" textlink="">
      <xdr:nvSpPr>
        <xdr:cNvPr id="607" name="【消防施設】&#10;一人当たり面積最小値テキスト">
          <a:extLst>
            <a:ext uri="{FF2B5EF4-FFF2-40B4-BE49-F238E27FC236}">
              <a16:creationId xmlns:a16="http://schemas.microsoft.com/office/drawing/2014/main" id="{62FF77C4-77EB-4393-8EE4-7AE0808F9985}"/>
            </a:ext>
          </a:extLst>
        </xdr:cNvPr>
        <xdr:cNvSpPr txBox="1"/>
      </xdr:nvSpPr>
      <xdr:spPr>
        <a:xfrm>
          <a:off x="19992975" y="14088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149134</xdr:rowOff>
    </xdr:from>
    <xdr:to>
      <xdr:col>116</xdr:col>
      <xdr:colOff>152400</xdr:colOff>
      <xdr:row>86</xdr:row>
      <xdr:rowOff>149134</xdr:rowOff>
    </xdr:to>
    <xdr:cxnSp macro="">
      <xdr:nvCxnSpPr>
        <xdr:cNvPr id="608" name="直線コネクタ 607">
          <a:extLst>
            <a:ext uri="{FF2B5EF4-FFF2-40B4-BE49-F238E27FC236}">
              <a16:creationId xmlns:a16="http://schemas.microsoft.com/office/drawing/2014/main" id="{2B15F957-8DA1-4B78-81C5-BE7D035DDC0B}"/>
            </a:ext>
          </a:extLst>
        </xdr:cNvPr>
        <xdr:cNvCxnSpPr/>
      </xdr:nvCxnSpPr>
      <xdr:spPr>
        <a:xfrm>
          <a:off x="19878675" y="1408103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137721</xdr:rowOff>
    </xdr:from>
    <xdr:ext cx="469744" cy="259045"/>
    <xdr:sp macro="" textlink="">
      <xdr:nvSpPr>
        <xdr:cNvPr id="609" name="【消防施設】&#10;一人当たり面積最大値テキスト">
          <a:extLst>
            <a:ext uri="{FF2B5EF4-FFF2-40B4-BE49-F238E27FC236}">
              <a16:creationId xmlns:a16="http://schemas.microsoft.com/office/drawing/2014/main" id="{7EBF50AA-137D-44B8-A07C-D854683B8845}"/>
            </a:ext>
          </a:extLst>
        </xdr:cNvPr>
        <xdr:cNvSpPr txBox="1"/>
      </xdr:nvSpPr>
      <xdr:spPr>
        <a:xfrm>
          <a:off x="19992975" y="12456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19594</xdr:rowOff>
    </xdr:from>
    <xdr:to>
      <xdr:col>116</xdr:col>
      <xdr:colOff>152400</xdr:colOff>
      <xdr:row>78</xdr:row>
      <xdr:rowOff>19594</xdr:rowOff>
    </xdr:to>
    <xdr:cxnSp macro="">
      <xdr:nvCxnSpPr>
        <xdr:cNvPr id="610" name="直線コネクタ 609">
          <a:extLst>
            <a:ext uri="{FF2B5EF4-FFF2-40B4-BE49-F238E27FC236}">
              <a16:creationId xmlns:a16="http://schemas.microsoft.com/office/drawing/2014/main" id="{070F9768-56A0-40DD-A094-ED08A76B13C8}"/>
            </a:ext>
          </a:extLst>
        </xdr:cNvPr>
        <xdr:cNvCxnSpPr/>
      </xdr:nvCxnSpPr>
      <xdr:spPr>
        <a:xfrm>
          <a:off x="19878675" y="126592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118127</xdr:rowOff>
    </xdr:from>
    <xdr:ext cx="469744" cy="259045"/>
    <xdr:sp macro="" textlink="">
      <xdr:nvSpPr>
        <xdr:cNvPr id="611" name="【消防施設】&#10;一人当たり面積平均値テキスト">
          <a:extLst>
            <a:ext uri="{FF2B5EF4-FFF2-40B4-BE49-F238E27FC236}">
              <a16:creationId xmlns:a16="http://schemas.microsoft.com/office/drawing/2014/main" id="{6CD43A13-C6E3-43E7-B6F5-3341D7E2DADD}"/>
            </a:ext>
          </a:extLst>
        </xdr:cNvPr>
        <xdr:cNvSpPr txBox="1"/>
      </xdr:nvSpPr>
      <xdr:spPr>
        <a:xfrm>
          <a:off x="19992975" y="13732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612" name="フローチャート: 判断 611">
          <a:extLst>
            <a:ext uri="{FF2B5EF4-FFF2-40B4-BE49-F238E27FC236}">
              <a16:creationId xmlns:a16="http://schemas.microsoft.com/office/drawing/2014/main" id="{34076F64-AE85-44FC-9F90-1CC8A6552CE0}"/>
            </a:ext>
          </a:extLst>
        </xdr:cNvPr>
        <xdr:cNvSpPr/>
      </xdr:nvSpPr>
      <xdr:spPr>
        <a:xfrm>
          <a:off x="19897725" y="137541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157118</xdr:rowOff>
    </xdr:from>
    <xdr:to>
      <xdr:col>112</xdr:col>
      <xdr:colOff>38100</xdr:colOff>
      <xdr:row>85</xdr:row>
      <xdr:rowOff>87268</xdr:rowOff>
    </xdr:to>
    <xdr:sp macro="" textlink="">
      <xdr:nvSpPr>
        <xdr:cNvPr id="613" name="フローチャート: 判断 612">
          <a:extLst>
            <a:ext uri="{FF2B5EF4-FFF2-40B4-BE49-F238E27FC236}">
              <a16:creationId xmlns:a16="http://schemas.microsoft.com/office/drawing/2014/main" id="{7FAFBA5C-A7D1-42C0-99E6-EF0B7577CC42}"/>
            </a:ext>
          </a:extLst>
        </xdr:cNvPr>
        <xdr:cNvSpPr/>
      </xdr:nvSpPr>
      <xdr:spPr>
        <a:xfrm>
          <a:off x="19154775" y="1377151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614" name="フローチャート: 判断 613">
          <a:extLst>
            <a:ext uri="{FF2B5EF4-FFF2-40B4-BE49-F238E27FC236}">
              <a16:creationId xmlns:a16="http://schemas.microsoft.com/office/drawing/2014/main" id="{871CB7A8-0564-4C16-9600-89E99CBBFFDD}"/>
            </a:ext>
          </a:extLst>
        </xdr:cNvPr>
        <xdr:cNvSpPr/>
      </xdr:nvSpPr>
      <xdr:spPr>
        <a:xfrm>
          <a:off x="18345150" y="137553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163649</xdr:rowOff>
    </xdr:from>
    <xdr:to>
      <xdr:col>102</xdr:col>
      <xdr:colOff>165100</xdr:colOff>
      <xdr:row>85</xdr:row>
      <xdr:rowOff>93799</xdr:rowOff>
    </xdr:to>
    <xdr:sp macro="" textlink="">
      <xdr:nvSpPr>
        <xdr:cNvPr id="615" name="フローチャート: 判断 614">
          <a:extLst>
            <a:ext uri="{FF2B5EF4-FFF2-40B4-BE49-F238E27FC236}">
              <a16:creationId xmlns:a16="http://schemas.microsoft.com/office/drawing/2014/main" id="{603D2F4D-DD7B-48AA-BFA3-2C3E9D458CD5}"/>
            </a:ext>
          </a:extLst>
        </xdr:cNvPr>
        <xdr:cNvSpPr/>
      </xdr:nvSpPr>
      <xdr:spPr>
        <a:xfrm>
          <a:off x="17554575" y="1377169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45538</xdr:rowOff>
    </xdr:from>
    <xdr:to>
      <xdr:col>98</xdr:col>
      <xdr:colOff>38100</xdr:colOff>
      <xdr:row>85</xdr:row>
      <xdr:rowOff>147138</xdr:rowOff>
    </xdr:to>
    <xdr:sp macro="" textlink="">
      <xdr:nvSpPr>
        <xdr:cNvPr id="616" name="フローチャート: 判断 615">
          <a:extLst>
            <a:ext uri="{FF2B5EF4-FFF2-40B4-BE49-F238E27FC236}">
              <a16:creationId xmlns:a16="http://schemas.microsoft.com/office/drawing/2014/main" id="{E64CF9F2-FF74-4890-BEF9-27B39AD69591}"/>
            </a:ext>
          </a:extLst>
        </xdr:cNvPr>
        <xdr:cNvSpPr/>
      </xdr:nvSpPr>
      <xdr:spPr>
        <a:xfrm>
          <a:off x="16754475" y="1382186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4A1DED4C-A0B6-42D5-9237-65971535A6F0}"/>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9C245C3B-7FF4-4B45-8564-D4D882F0CF5E}"/>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DAEB0083-8443-49D1-ADC8-3BB1C56CE15B}"/>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5A70A8A4-485C-4C39-B511-2E62CABA46E3}"/>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F6DAD6FD-4A71-4AC8-993D-F866755C1738}"/>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87449</xdr:rowOff>
    </xdr:from>
    <xdr:to>
      <xdr:col>116</xdr:col>
      <xdr:colOff>114300</xdr:colOff>
      <xdr:row>85</xdr:row>
      <xdr:rowOff>17599</xdr:rowOff>
    </xdr:to>
    <xdr:sp macro="" textlink="">
      <xdr:nvSpPr>
        <xdr:cNvPr id="622" name="楕円 621">
          <a:extLst>
            <a:ext uri="{FF2B5EF4-FFF2-40B4-BE49-F238E27FC236}">
              <a16:creationId xmlns:a16="http://schemas.microsoft.com/office/drawing/2014/main" id="{A18E164D-3010-4EC9-A1C3-BD9096B0C4E0}"/>
            </a:ext>
          </a:extLst>
        </xdr:cNvPr>
        <xdr:cNvSpPr/>
      </xdr:nvSpPr>
      <xdr:spPr>
        <a:xfrm>
          <a:off x="19897725" y="1369549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110326</xdr:rowOff>
    </xdr:from>
    <xdr:ext cx="469744" cy="259045"/>
    <xdr:sp macro="" textlink="">
      <xdr:nvSpPr>
        <xdr:cNvPr id="623" name="【消防施設】&#10;一人当たり面積該当値テキスト">
          <a:extLst>
            <a:ext uri="{FF2B5EF4-FFF2-40B4-BE49-F238E27FC236}">
              <a16:creationId xmlns:a16="http://schemas.microsoft.com/office/drawing/2014/main" id="{385F4D35-D49C-4164-8ECF-F9230D3D6D69}"/>
            </a:ext>
          </a:extLst>
        </xdr:cNvPr>
        <xdr:cNvSpPr txBox="1"/>
      </xdr:nvSpPr>
      <xdr:spPr>
        <a:xfrm>
          <a:off x="19992975" y="13556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5262</xdr:rowOff>
    </xdr:from>
    <xdr:to>
      <xdr:col>112</xdr:col>
      <xdr:colOff>38100</xdr:colOff>
      <xdr:row>85</xdr:row>
      <xdr:rowOff>106862</xdr:rowOff>
    </xdr:to>
    <xdr:sp macro="" textlink="">
      <xdr:nvSpPr>
        <xdr:cNvPr id="624" name="楕円 623">
          <a:extLst>
            <a:ext uri="{FF2B5EF4-FFF2-40B4-BE49-F238E27FC236}">
              <a16:creationId xmlns:a16="http://schemas.microsoft.com/office/drawing/2014/main" id="{F320F7AB-B487-4C0D-A29E-BA620EB2D4F3}"/>
            </a:ext>
          </a:extLst>
        </xdr:cNvPr>
        <xdr:cNvSpPr/>
      </xdr:nvSpPr>
      <xdr:spPr>
        <a:xfrm>
          <a:off x="19154775" y="1378158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138249</xdr:rowOff>
    </xdr:from>
    <xdr:to>
      <xdr:col>116</xdr:col>
      <xdr:colOff>63500</xdr:colOff>
      <xdr:row>85</xdr:row>
      <xdr:rowOff>56062</xdr:rowOff>
    </xdr:to>
    <xdr:cxnSp macro="">
      <xdr:nvCxnSpPr>
        <xdr:cNvPr id="625" name="直線コネクタ 624">
          <a:extLst>
            <a:ext uri="{FF2B5EF4-FFF2-40B4-BE49-F238E27FC236}">
              <a16:creationId xmlns:a16="http://schemas.microsoft.com/office/drawing/2014/main" id="{1B492C46-B734-4C67-8227-E2F5360CD36A}"/>
            </a:ext>
          </a:extLst>
        </xdr:cNvPr>
        <xdr:cNvCxnSpPr/>
      </xdr:nvCxnSpPr>
      <xdr:spPr>
        <a:xfrm flipV="1">
          <a:off x="19202400" y="13752649"/>
          <a:ext cx="752475" cy="76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25944</xdr:rowOff>
    </xdr:from>
    <xdr:to>
      <xdr:col>107</xdr:col>
      <xdr:colOff>101600</xdr:colOff>
      <xdr:row>85</xdr:row>
      <xdr:rowOff>127544</xdr:rowOff>
    </xdr:to>
    <xdr:sp macro="" textlink="">
      <xdr:nvSpPr>
        <xdr:cNvPr id="626" name="楕円 625">
          <a:extLst>
            <a:ext uri="{FF2B5EF4-FFF2-40B4-BE49-F238E27FC236}">
              <a16:creationId xmlns:a16="http://schemas.microsoft.com/office/drawing/2014/main" id="{A12101FB-F01A-4613-943F-DBD870970133}"/>
            </a:ext>
          </a:extLst>
        </xdr:cNvPr>
        <xdr:cNvSpPr/>
      </xdr:nvSpPr>
      <xdr:spPr>
        <a:xfrm>
          <a:off x="18345150" y="1380226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56062</xdr:rowOff>
    </xdr:from>
    <xdr:to>
      <xdr:col>111</xdr:col>
      <xdr:colOff>177800</xdr:colOff>
      <xdr:row>85</xdr:row>
      <xdr:rowOff>76744</xdr:rowOff>
    </xdr:to>
    <xdr:cxnSp macro="">
      <xdr:nvCxnSpPr>
        <xdr:cNvPr id="627" name="直線コネクタ 626">
          <a:extLst>
            <a:ext uri="{FF2B5EF4-FFF2-40B4-BE49-F238E27FC236}">
              <a16:creationId xmlns:a16="http://schemas.microsoft.com/office/drawing/2014/main" id="{E65AA57F-1BFB-41FF-8F36-3C24E0E7CAE2}"/>
            </a:ext>
          </a:extLst>
        </xdr:cNvPr>
        <xdr:cNvCxnSpPr/>
      </xdr:nvCxnSpPr>
      <xdr:spPr>
        <a:xfrm flipV="1">
          <a:off x="18392775" y="13829212"/>
          <a:ext cx="809625" cy="2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33564</xdr:rowOff>
    </xdr:from>
    <xdr:to>
      <xdr:col>102</xdr:col>
      <xdr:colOff>165100</xdr:colOff>
      <xdr:row>85</xdr:row>
      <xdr:rowOff>135164</xdr:rowOff>
    </xdr:to>
    <xdr:sp macro="" textlink="">
      <xdr:nvSpPr>
        <xdr:cNvPr id="628" name="楕円 627">
          <a:extLst>
            <a:ext uri="{FF2B5EF4-FFF2-40B4-BE49-F238E27FC236}">
              <a16:creationId xmlns:a16="http://schemas.microsoft.com/office/drawing/2014/main" id="{FADF6968-E14C-4065-A6B9-51224908800B}"/>
            </a:ext>
          </a:extLst>
        </xdr:cNvPr>
        <xdr:cNvSpPr/>
      </xdr:nvSpPr>
      <xdr:spPr>
        <a:xfrm>
          <a:off x="17554575" y="138035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76744</xdr:rowOff>
    </xdr:from>
    <xdr:to>
      <xdr:col>107</xdr:col>
      <xdr:colOff>50800</xdr:colOff>
      <xdr:row>85</xdr:row>
      <xdr:rowOff>84364</xdr:rowOff>
    </xdr:to>
    <xdr:cxnSp macro="">
      <xdr:nvCxnSpPr>
        <xdr:cNvPr id="629" name="直線コネクタ 628">
          <a:extLst>
            <a:ext uri="{FF2B5EF4-FFF2-40B4-BE49-F238E27FC236}">
              <a16:creationId xmlns:a16="http://schemas.microsoft.com/office/drawing/2014/main" id="{F8000076-040C-4162-B7E8-845227A51B9B}"/>
            </a:ext>
          </a:extLst>
        </xdr:cNvPr>
        <xdr:cNvCxnSpPr/>
      </xdr:nvCxnSpPr>
      <xdr:spPr>
        <a:xfrm flipV="1">
          <a:off x="17602200" y="13849894"/>
          <a:ext cx="79057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36830</xdr:rowOff>
    </xdr:from>
    <xdr:to>
      <xdr:col>98</xdr:col>
      <xdr:colOff>38100</xdr:colOff>
      <xdr:row>85</xdr:row>
      <xdr:rowOff>138430</xdr:rowOff>
    </xdr:to>
    <xdr:sp macro="" textlink="">
      <xdr:nvSpPr>
        <xdr:cNvPr id="630" name="楕円 629">
          <a:extLst>
            <a:ext uri="{FF2B5EF4-FFF2-40B4-BE49-F238E27FC236}">
              <a16:creationId xmlns:a16="http://schemas.microsoft.com/office/drawing/2014/main" id="{D4F014F2-4DEB-4C01-B18E-116CF6A1C75D}"/>
            </a:ext>
          </a:extLst>
        </xdr:cNvPr>
        <xdr:cNvSpPr/>
      </xdr:nvSpPr>
      <xdr:spPr>
        <a:xfrm>
          <a:off x="16754475" y="138099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84364</xdr:rowOff>
    </xdr:from>
    <xdr:to>
      <xdr:col>102</xdr:col>
      <xdr:colOff>114300</xdr:colOff>
      <xdr:row>85</xdr:row>
      <xdr:rowOff>87630</xdr:rowOff>
    </xdr:to>
    <xdr:cxnSp macro="">
      <xdr:nvCxnSpPr>
        <xdr:cNvPr id="631" name="直線コネクタ 630">
          <a:extLst>
            <a:ext uri="{FF2B5EF4-FFF2-40B4-BE49-F238E27FC236}">
              <a16:creationId xmlns:a16="http://schemas.microsoft.com/office/drawing/2014/main" id="{E3E315AB-CBCA-4FF2-BA5B-61B10BFC8DE3}"/>
            </a:ext>
          </a:extLst>
        </xdr:cNvPr>
        <xdr:cNvCxnSpPr/>
      </xdr:nvCxnSpPr>
      <xdr:spPr>
        <a:xfrm flipV="1">
          <a:off x="16802100" y="13860689"/>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103795</xdr:rowOff>
    </xdr:from>
    <xdr:ext cx="469744" cy="259045"/>
    <xdr:sp macro="" textlink="">
      <xdr:nvSpPr>
        <xdr:cNvPr id="632" name="n_1aveValue【消防施設】&#10;一人当たり面積">
          <a:extLst>
            <a:ext uri="{FF2B5EF4-FFF2-40B4-BE49-F238E27FC236}">
              <a16:creationId xmlns:a16="http://schemas.microsoft.com/office/drawing/2014/main" id="{99A9CA4F-C1EB-4424-9E56-D82BFE9397DD}"/>
            </a:ext>
          </a:extLst>
        </xdr:cNvPr>
        <xdr:cNvSpPr txBox="1"/>
      </xdr:nvSpPr>
      <xdr:spPr>
        <a:xfrm>
          <a:off x="18983402" y="13556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93997</xdr:rowOff>
    </xdr:from>
    <xdr:ext cx="469744" cy="259045"/>
    <xdr:sp macro="" textlink="">
      <xdr:nvSpPr>
        <xdr:cNvPr id="633" name="n_2aveValue【消防施設】&#10;一人当たり面積">
          <a:extLst>
            <a:ext uri="{FF2B5EF4-FFF2-40B4-BE49-F238E27FC236}">
              <a16:creationId xmlns:a16="http://schemas.microsoft.com/office/drawing/2014/main" id="{2BDBFF5D-D7D9-41A0-BC5F-B40791C0E3F0}"/>
            </a:ext>
          </a:extLst>
        </xdr:cNvPr>
        <xdr:cNvSpPr txBox="1"/>
      </xdr:nvSpPr>
      <xdr:spPr>
        <a:xfrm>
          <a:off x="18183302" y="1354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110326</xdr:rowOff>
    </xdr:from>
    <xdr:ext cx="469744" cy="259045"/>
    <xdr:sp macro="" textlink="">
      <xdr:nvSpPr>
        <xdr:cNvPr id="634" name="n_3aveValue【消防施設】&#10;一人当たり面積">
          <a:extLst>
            <a:ext uri="{FF2B5EF4-FFF2-40B4-BE49-F238E27FC236}">
              <a16:creationId xmlns:a16="http://schemas.microsoft.com/office/drawing/2014/main" id="{4D2476E4-BAFC-4677-AA96-A56FF1353E1F}"/>
            </a:ext>
          </a:extLst>
        </xdr:cNvPr>
        <xdr:cNvSpPr txBox="1"/>
      </xdr:nvSpPr>
      <xdr:spPr>
        <a:xfrm>
          <a:off x="17383202" y="13556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138265</xdr:rowOff>
    </xdr:from>
    <xdr:ext cx="469744" cy="259045"/>
    <xdr:sp macro="" textlink="">
      <xdr:nvSpPr>
        <xdr:cNvPr id="635" name="n_4aveValue【消防施設】&#10;一人当たり面積">
          <a:extLst>
            <a:ext uri="{FF2B5EF4-FFF2-40B4-BE49-F238E27FC236}">
              <a16:creationId xmlns:a16="http://schemas.microsoft.com/office/drawing/2014/main" id="{FFB2E938-6BE0-4DEB-B759-541566FD3033}"/>
            </a:ext>
          </a:extLst>
        </xdr:cNvPr>
        <xdr:cNvSpPr txBox="1"/>
      </xdr:nvSpPr>
      <xdr:spPr>
        <a:xfrm>
          <a:off x="16592627" y="13914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97989</xdr:rowOff>
    </xdr:from>
    <xdr:ext cx="469744" cy="259045"/>
    <xdr:sp macro="" textlink="">
      <xdr:nvSpPr>
        <xdr:cNvPr id="636" name="n_1mainValue【消防施設】&#10;一人当たり面積">
          <a:extLst>
            <a:ext uri="{FF2B5EF4-FFF2-40B4-BE49-F238E27FC236}">
              <a16:creationId xmlns:a16="http://schemas.microsoft.com/office/drawing/2014/main" id="{8439C2C3-AF86-4756-A0EA-9C49D1CF12C2}"/>
            </a:ext>
          </a:extLst>
        </xdr:cNvPr>
        <xdr:cNvSpPr txBox="1"/>
      </xdr:nvSpPr>
      <xdr:spPr>
        <a:xfrm>
          <a:off x="18983402" y="13871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118671</xdr:rowOff>
    </xdr:from>
    <xdr:ext cx="469744" cy="259045"/>
    <xdr:sp macro="" textlink="">
      <xdr:nvSpPr>
        <xdr:cNvPr id="637" name="n_2mainValue【消防施設】&#10;一人当たり面積">
          <a:extLst>
            <a:ext uri="{FF2B5EF4-FFF2-40B4-BE49-F238E27FC236}">
              <a16:creationId xmlns:a16="http://schemas.microsoft.com/office/drawing/2014/main" id="{1E049092-E9D3-4E2D-A2F6-97BE7DB8623F}"/>
            </a:ext>
          </a:extLst>
        </xdr:cNvPr>
        <xdr:cNvSpPr txBox="1"/>
      </xdr:nvSpPr>
      <xdr:spPr>
        <a:xfrm>
          <a:off x="18183302" y="13894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126291</xdr:rowOff>
    </xdr:from>
    <xdr:ext cx="469744" cy="259045"/>
    <xdr:sp macro="" textlink="">
      <xdr:nvSpPr>
        <xdr:cNvPr id="638" name="n_3mainValue【消防施設】&#10;一人当たり面積">
          <a:extLst>
            <a:ext uri="{FF2B5EF4-FFF2-40B4-BE49-F238E27FC236}">
              <a16:creationId xmlns:a16="http://schemas.microsoft.com/office/drawing/2014/main" id="{20F65917-BC3A-4908-9CFE-7B3DA608501F}"/>
            </a:ext>
          </a:extLst>
        </xdr:cNvPr>
        <xdr:cNvSpPr txBox="1"/>
      </xdr:nvSpPr>
      <xdr:spPr>
        <a:xfrm>
          <a:off x="17383202" y="13896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154957</xdr:rowOff>
    </xdr:from>
    <xdr:ext cx="469744" cy="259045"/>
    <xdr:sp macro="" textlink="">
      <xdr:nvSpPr>
        <xdr:cNvPr id="639" name="n_4mainValue【消防施設】&#10;一人当たり面積">
          <a:extLst>
            <a:ext uri="{FF2B5EF4-FFF2-40B4-BE49-F238E27FC236}">
              <a16:creationId xmlns:a16="http://schemas.microsoft.com/office/drawing/2014/main" id="{F14D780E-14E4-4B7B-B210-0FB4831FC0E2}"/>
            </a:ext>
          </a:extLst>
        </xdr:cNvPr>
        <xdr:cNvSpPr txBox="1"/>
      </xdr:nvSpPr>
      <xdr:spPr>
        <a:xfrm>
          <a:off x="16592627" y="1360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0" name="正方形/長方形 639">
          <a:extLst>
            <a:ext uri="{FF2B5EF4-FFF2-40B4-BE49-F238E27FC236}">
              <a16:creationId xmlns:a16="http://schemas.microsoft.com/office/drawing/2014/main" id="{056BA470-2C23-4CF8-9772-8422A2A86A5C}"/>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1" name="正方形/長方形 640">
          <a:extLst>
            <a:ext uri="{FF2B5EF4-FFF2-40B4-BE49-F238E27FC236}">
              <a16:creationId xmlns:a16="http://schemas.microsoft.com/office/drawing/2014/main" id="{72ABAA6A-2FD6-4F94-8C4C-208F6B354547}"/>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2" name="正方形/長方形 641">
          <a:extLst>
            <a:ext uri="{FF2B5EF4-FFF2-40B4-BE49-F238E27FC236}">
              <a16:creationId xmlns:a16="http://schemas.microsoft.com/office/drawing/2014/main" id="{4884492B-F174-4F10-90F0-83763122CD47}"/>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3" name="正方形/長方形 642">
          <a:extLst>
            <a:ext uri="{FF2B5EF4-FFF2-40B4-BE49-F238E27FC236}">
              <a16:creationId xmlns:a16="http://schemas.microsoft.com/office/drawing/2014/main" id="{958897F3-530A-43CD-8ED6-AF249D081F26}"/>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4" name="正方形/長方形 643">
          <a:extLst>
            <a:ext uri="{FF2B5EF4-FFF2-40B4-BE49-F238E27FC236}">
              <a16:creationId xmlns:a16="http://schemas.microsoft.com/office/drawing/2014/main" id="{8BC8997B-D6EF-4A18-9708-C103A2829FB1}"/>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5" name="正方形/長方形 644">
          <a:extLst>
            <a:ext uri="{FF2B5EF4-FFF2-40B4-BE49-F238E27FC236}">
              <a16:creationId xmlns:a16="http://schemas.microsoft.com/office/drawing/2014/main" id="{9748E30D-0635-4DC2-A118-1D1A53A8CCC1}"/>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6" name="正方形/長方形 645">
          <a:extLst>
            <a:ext uri="{FF2B5EF4-FFF2-40B4-BE49-F238E27FC236}">
              <a16:creationId xmlns:a16="http://schemas.microsoft.com/office/drawing/2014/main" id="{FC305AFC-2D50-4940-A387-6D3864FF0D76}"/>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7" name="正方形/長方形 646">
          <a:extLst>
            <a:ext uri="{FF2B5EF4-FFF2-40B4-BE49-F238E27FC236}">
              <a16:creationId xmlns:a16="http://schemas.microsoft.com/office/drawing/2014/main" id="{6512511D-B402-427E-B360-6CEE1D38779A}"/>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8" name="テキスト ボックス 647">
          <a:extLst>
            <a:ext uri="{FF2B5EF4-FFF2-40B4-BE49-F238E27FC236}">
              <a16:creationId xmlns:a16="http://schemas.microsoft.com/office/drawing/2014/main" id="{BD01D016-D6C2-4C0D-86BF-1F7A8D241A7B}"/>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9" name="直線コネクタ 648">
          <a:extLst>
            <a:ext uri="{FF2B5EF4-FFF2-40B4-BE49-F238E27FC236}">
              <a16:creationId xmlns:a16="http://schemas.microsoft.com/office/drawing/2014/main" id="{739125EC-1AEE-4674-A085-2BDC2CB235CC}"/>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0" name="テキスト ボックス 649">
          <a:extLst>
            <a:ext uri="{FF2B5EF4-FFF2-40B4-BE49-F238E27FC236}">
              <a16:creationId xmlns:a16="http://schemas.microsoft.com/office/drawing/2014/main" id="{37D65D01-D46F-483E-9D73-933776126639}"/>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1" name="直線コネクタ 650">
          <a:extLst>
            <a:ext uri="{FF2B5EF4-FFF2-40B4-BE49-F238E27FC236}">
              <a16:creationId xmlns:a16="http://schemas.microsoft.com/office/drawing/2014/main" id="{FEFFB04F-21D5-4234-9D2E-EA6E606F2355}"/>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2" name="テキスト ボックス 651">
          <a:extLst>
            <a:ext uri="{FF2B5EF4-FFF2-40B4-BE49-F238E27FC236}">
              <a16:creationId xmlns:a16="http://schemas.microsoft.com/office/drawing/2014/main" id="{CB5CA61E-4085-4CC7-9ABC-DE3B5ED57F0B}"/>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3" name="直線コネクタ 652">
          <a:extLst>
            <a:ext uri="{FF2B5EF4-FFF2-40B4-BE49-F238E27FC236}">
              <a16:creationId xmlns:a16="http://schemas.microsoft.com/office/drawing/2014/main" id="{884E1FC0-892B-4108-9CB1-9CA2CF41CF4C}"/>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4" name="テキスト ボックス 653">
          <a:extLst>
            <a:ext uri="{FF2B5EF4-FFF2-40B4-BE49-F238E27FC236}">
              <a16:creationId xmlns:a16="http://schemas.microsoft.com/office/drawing/2014/main" id="{75B3E166-483B-4F38-8A2F-8BE9C764322B}"/>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5" name="直線コネクタ 654">
          <a:extLst>
            <a:ext uri="{FF2B5EF4-FFF2-40B4-BE49-F238E27FC236}">
              <a16:creationId xmlns:a16="http://schemas.microsoft.com/office/drawing/2014/main" id="{15523C3D-5FAC-4838-9BE6-578198AC0F75}"/>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6" name="テキスト ボックス 655">
          <a:extLst>
            <a:ext uri="{FF2B5EF4-FFF2-40B4-BE49-F238E27FC236}">
              <a16:creationId xmlns:a16="http://schemas.microsoft.com/office/drawing/2014/main" id="{A2551BD7-91D3-452E-AEBC-7A9033414FE6}"/>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7" name="直線コネクタ 656">
          <a:extLst>
            <a:ext uri="{FF2B5EF4-FFF2-40B4-BE49-F238E27FC236}">
              <a16:creationId xmlns:a16="http://schemas.microsoft.com/office/drawing/2014/main" id="{929A05DF-C5CD-4BBB-9999-A7E1AFBBE806}"/>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8" name="テキスト ボックス 657">
          <a:extLst>
            <a:ext uri="{FF2B5EF4-FFF2-40B4-BE49-F238E27FC236}">
              <a16:creationId xmlns:a16="http://schemas.microsoft.com/office/drawing/2014/main" id="{A1D469A3-BEF6-455F-8CB5-EDFC25B043EB}"/>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9" name="直線コネクタ 658">
          <a:extLst>
            <a:ext uri="{FF2B5EF4-FFF2-40B4-BE49-F238E27FC236}">
              <a16:creationId xmlns:a16="http://schemas.microsoft.com/office/drawing/2014/main" id="{BD120F66-C0BB-46FB-9E74-4E779863F7E0}"/>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660" name="テキスト ボックス 659">
          <a:extLst>
            <a:ext uri="{FF2B5EF4-FFF2-40B4-BE49-F238E27FC236}">
              <a16:creationId xmlns:a16="http://schemas.microsoft.com/office/drawing/2014/main" id="{936221C8-E84C-452C-8CB7-2F3985E8C6CB}"/>
            </a:ext>
          </a:extLst>
        </xdr:cNvPr>
        <xdr:cNvSpPr txBox="1"/>
      </xdr:nvSpPr>
      <xdr:spPr>
        <a:xfrm>
          <a:off x="10903736" y="16142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1" name="直線コネクタ 660">
          <a:extLst>
            <a:ext uri="{FF2B5EF4-FFF2-40B4-BE49-F238E27FC236}">
              <a16:creationId xmlns:a16="http://schemas.microsoft.com/office/drawing/2014/main" id="{7780758C-12FF-4C1B-B0B2-A6913A52A239}"/>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2" name="【庁舎】&#10;有形固定資産減価償却率グラフ枠">
          <a:extLst>
            <a:ext uri="{FF2B5EF4-FFF2-40B4-BE49-F238E27FC236}">
              <a16:creationId xmlns:a16="http://schemas.microsoft.com/office/drawing/2014/main" id="{8D9FBC0E-A5D0-4796-9721-C51C71E2C9FD}"/>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663" name="直線コネクタ 662">
          <a:extLst>
            <a:ext uri="{FF2B5EF4-FFF2-40B4-BE49-F238E27FC236}">
              <a16:creationId xmlns:a16="http://schemas.microsoft.com/office/drawing/2014/main" id="{BA2E9DC3-A8F5-47AE-9EA6-27D4E2FD5A54}"/>
            </a:ext>
          </a:extLst>
        </xdr:cNvPr>
        <xdr:cNvCxnSpPr/>
      </xdr:nvCxnSpPr>
      <xdr:spPr>
        <a:xfrm flipV="1">
          <a:off x="14696439" y="1628775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664" name="【庁舎】&#10;有形固定資産減価償却率最小値テキスト">
          <a:extLst>
            <a:ext uri="{FF2B5EF4-FFF2-40B4-BE49-F238E27FC236}">
              <a16:creationId xmlns:a16="http://schemas.microsoft.com/office/drawing/2014/main" id="{C1746F93-F3C2-4DF0-AD25-DB2BCDC46D57}"/>
            </a:ext>
          </a:extLst>
        </xdr:cNvPr>
        <xdr:cNvSpPr txBox="1"/>
      </xdr:nvSpPr>
      <xdr:spPr>
        <a:xfrm>
          <a:off x="14735175" y="17561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665" name="直線コネクタ 664">
          <a:extLst>
            <a:ext uri="{FF2B5EF4-FFF2-40B4-BE49-F238E27FC236}">
              <a16:creationId xmlns:a16="http://schemas.microsoft.com/office/drawing/2014/main" id="{EEBD6510-91B2-48CB-B495-94E176229025}"/>
            </a:ext>
          </a:extLst>
        </xdr:cNvPr>
        <xdr:cNvCxnSpPr/>
      </xdr:nvCxnSpPr>
      <xdr:spPr>
        <a:xfrm>
          <a:off x="14611350" y="175545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666" name="【庁舎】&#10;有形固定資産減価償却率最大値テキスト">
          <a:extLst>
            <a:ext uri="{FF2B5EF4-FFF2-40B4-BE49-F238E27FC236}">
              <a16:creationId xmlns:a16="http://schemas.microsoft.com/office/drawing/2014/main" id="{80B79791-DA02-43E5-912D-AC9C49D83F08}"/>
            </a:ext>
          </a:extLst>
        </xdr:cNvPr>
        <xdr:cNvSpPr txBox="1"/>
      </xdr:nvSpPr>
      <xdr:spPr>
        <a:xfrm>
          <a:off x="14735175" y="1606615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667" name="直線コネクタ 666">
          <a:extLst>
            <a:ext uri="{FF2B5EF4-FFF2-40B4-BE49-F238E27FC236}">
              <a16:creationId xmlns:a16="http://schemas.microsoft.com/office/drawing/2014/main" id="{98DDA9F7-D799-4AC9-A659-618EA5C36718}"/>
            </a:ext>
          </a:extLst>
        </xdr:cNvPr>
        <xdr:cNvCxnSpPr/>
      </xdr:nvCxnSpPr>
      <xdr:spPr>
        <a:xfrm>
          <a:off x="14611350" y="16287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76216</xdr:rowOff>
    </xdr:from>
    <xdr:ext cx="405111" cy="259045"/>
    <xdr:sp macro="" textlink="">
      <xdr:nvSpPr>
        <xdr:cNvPr id="668" name="【庁舎】&#10;有形固定資産減価償却率平均値テキスト">
          <a:extLst>
            <a:ext uri="{FF2B5EF4-FFF2-40B4-BE49-F238E27FC236}">
              <a16:creationId xmlns:a16="http://schemas.microsoft.com/office/drawing/2014/main" id="{472F5275-0E6F-4067-884E-1C0290E6AA62}"/>
            </a:ext>
          </a:extLst>
        </xdr:cNvPr>
        <xdr:cNvSpPr txBox="1"/>
      </xdr:nvSpPr>
      <xdr:spPr>
        <a:xfrm>
          <a:off x="14735175" y="167068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53339</xdr:rowOff>
    </xdr:from>
    <xdr:to>
      <xdr:col>85</xdr:col>
      <xdr:colOff>177800</xdr:colOff>
      <xdr:row>103</xdr:row>
      <xdr:rowOff>154939</xdr:rowOff>
    </xdr:to>
    <xdr:sp macro="" textlink="">
      <xdr:nvSpPr>
        <xdr:cNvPr id="669" name="フローチャート: 判断 668">
          <a:extLst>
            <a:ext uri="{FF2B5EF4-FFF2-40B4-BE49-F238E27FC236}">
              <a16:creationId xmlns:a16="http://schemas.microsoft.com/office/drawing/2014/main" id="{D61C113B-7ED8-47F8-9CFE-04188F1DD5C1}"/>
            </a:ext>
          </a:extLst>
        </xdr:cNvPr>
        <xdr:cNvSpPr/>
      </xdr:nvSpPr>
      <xdr:spPr>
        <a:xfrm>
          <a:off x="14649450" y="1685226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46989</xdr:rowOff>
    </xdr:from>
    <xdr:to>
      <xdr:col>81</xdr:col>
      <xdr:colOff>101600</xdr:colOff>
      <xdr:row>103</xdr:row>
      <xdr:rowOff>148589</xdr:rowOff>
    </xdr:to>
    <xdr:sp macro="" textlink="">
      <xdr:nvSpPr>
        <xdr:cNvPr id="670" name="フローチャート: 判断 669">
          <a:extLst>
            <a:ext uri="{FF2B5EF4-FFF2-40B4-BE49-F238E27FC236}">
              <a16:creationId xmlns:a16="http://schemas.microsoft.com/office/drawing/2014/main" id="{F08B2238-850D-4150-8CFE-82B2EE37FDBB}"/>
            </a:ext>
          </a:extLst>
        </xdr:cNvPr>
        <xdr:cNvSpPr/>
      </xdr:nvSpPr>
      <xdr:spPr>
        <a:xfrm>
          <a:off x="13887450" y="168522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44450</xdr:rowOff>
    </xdr:from>
    <xdr:to>
      <xdr:col>76</xdr:col>
      <xdr:colOff>165100</xdr:colOff>
      <xdr:row>103</xdr:row>
      <xdr:rowOff>146050</xdr:rowOff>
    </xdr:to>
    <xdr:sp macro="" textlink="">
      <xdr:nvSpPr>
        <xdr:cNvPr id="671" name="フローチャート: 判断 670">
          <a:extLst>
            <a:ext uri="{FF2B5EF4-FFF2-40B4-BE49-F238E27FC236}">
              <a16:creationId xmlns:a16="http://schemas.microsoft.com/office/drawing/2014/main" id="{6B7B8EB3-B791-4984-95FE-3D11C37FCFF0}"/>
            </a:ext>
          </a:extLst>
        </xdr:cNvPr>
        <xdr:cNvSpPr/>
      </xdr:nvSpPr>
      <xdr:spPr>
        <a:xfrm>
          <a:off x="13096875" y="168497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87630</xdr:rowOff>
    </xdr:from>
    <xdr:to>
      <xdr:col>72</xdr:col>
      <xdr:colOff>38100</xdr:colOff>
      <xdr:row>104</xdr:row>
      <xdr:rowOff>17780</xdr:rowOff>
    </xdr:to>
    <xdr:sp macro="" textlink="">
      <xdr:nvSpPr>
        <xdr:cNvPr id="672" name="フローチャート: 判断 671">
          <a:extLst>
            <a:ext uri="{FF2B5EF4-FFF2-40B4-BE49-F238E27FC236}">
              <a16:creationId xmlns:a16="http://schemas.microsoft.com/office/drawing/2014/main" id="{3C25B635-7640-43A3-9B9B-76147D79302F}"/>
            </a:ext>
          </a:extLst>
        </xdr:cNvPr>
        <xdr:cNvSpPr/>
      </xdr:nvSpPr>
      <xdr:spPr>
        <a:xfrm>
          <a:off x="12296775" y="168865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120650</xdr:rowOff>
    </xdr:from>
    <xdr:to>
      <xdr:col>67</xdr:col>
      <xdr:colOff>101600</xdr:colOff>
      <xdr:row>104</xdr:row>
      <xdr:rowOff>50800</xdr:rowOff>
    </xdr:to>
    <xdr:sp macro="" textlink="">
      <xdr:nvSpPr>
        <xdr:cNvPr id="673" name="フローチャート: 判断 672">
          <a:extLst>
            <a:ext uri="{FF2B5EF4-FFF2-40B4-BE49-F238E27FC236}">
              <a16:creationId xmlns:a16="http://schemas.microsoft.com/office/drawing/2014/main" id="{EEBCC998-75CF-4ADB-9E78-32EE49865BE1}"/>
            </a:ext>
          </a:extLst>
        </xdr:cNvPr>
        <xdr:cNvSpPr/>
      </xdr:nvSpPr>
      <xdr:spPr>
        <a:xfrm>
          <a:off x="11487150" y="169259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376D44B2-512D-49DD-8E41-3D8FC571C206}"/>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F4A80556-9CAD-4B8F-87FB-037DCE5CBC03}"/>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F9CB8E90-1E66-49A9-90E4-0FCC2791EF85}"/>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FDD24E0B-7D4B-415F-8ADB-E68033943F44}"/>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A1C85BD9-B735-441E-A473-0BD617BBF2BA}"/>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128270</xdr:rowOff>
    </xdr:from>
    <xdr:to>
      <xdr:col>85</xdr:col>
      <xdr:colOff>177800</xdr:colOff>
      <xdr:row>104</xdr:row>
      <xdr:rowOff>58420</xdr:rowOff>
    </xdr:to>
    <xdr:sp macro="" textlink="">
      <xdr:nvSpPr>
        <xdr:cNvPr id="679" name="楕円 678">
          <a:extLst>
            <a:ext uri="{FF2B5EF4-FFF2-40B4-BE49-F238E27FC236}">
              <a16:creationId xmlns:a16="http://schemas.microsoft.com/office/drawing/2014/main" id="{9F7E7A84-1FA1-4525-AF2B-FFC65158B308}"/>
            </a:ext>
          </a:extLst>
        </xdr:cNvPr>
        <xdr:cNvSpPr/>
      </xdr:nvSpPr>
      <xdr:spPr>
        <a:xfrm>
          <a:off x="14649450" y="169271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106697</xdr:rowOff>
    </xdr:from>
    <xdr:ext cx="405111" cy="259045"/>
    <xdr:sp macro="" textlink="">
      <xdr:nvSpPr>
        <xdr:cNvPr id="680" name="【庁舎】&#10;有形固定資産減価償却率該当値テキスト">
          <a:extLst>
            <a:ext uri="{FF2B5EF4-FFF2-40B4-BE49-F238E27FC236}">
              <a16:creationId xmlns:a16="http://schemas.microsoft.com/office/drawing/2014/main" id="{069ADE41-7B41-4EA2-9AA0-4415E9B8759E}"/>
            </a:ext>
          </a:extLst>
        </xdr:cNvPr>
        <xdr:cNvSpPr txBox="1"/>
      </xdr:nvSpPr>
      <xdr:spPr>
        <a:xfrm>
          <a:off x="14735175" y="1690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54611</xdr:rowOff>
    </xdr:from>
    <xdr:to>
      <xdr:col>81</xdr:col>
      <xdr:colOff>101600</xdr:colOff>
      <xdr:row>104</xdr:row>
      <xdr:rowOff>156211</xdr:rowOff>
    </xdr:to>
    <xdr:sp macro="" textlink="">
      <xdr:nvSpPr>
        <xdr:cNvPr id="681" name="楕円 680">
          <a:extLst>
            <a:ext uri="{FF2B5EF4-FFF2-40B4-BE49-F238E27FC236}">
              <a16:creationId xmlns:a16="http://schemas.microsoft.com/office/drawing/2014/main" id="{31DEA963-CF4D-4F1E-9549-E10CFCD49C5A}"/>
            </a:ext>
          </a:extLst>
        </xdr:cNvPr>
        <xdr:cNvSpPr/>
      </xdr:nvSpPr>
      <xdr:spPr>
        <a:xfrm>
          <a:off x="13887450" y="1702816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7620</xdr:rowOff>
    </xdr:from>
    <xdr:to>
      <xdr:col>85</xdr:col>
      <xdr:colOff>127000</xdr:colOff>
      <xdr:row>104</xdr:row>
      <xdr:rowOff>105411</xdr:rowOff>
    </xdr:to>
    <xdr:cxnSp macro="">
      <xdr:nvCxnSpPr>
        <xdr:cNvPr id="682" name="直線コネクタ 681">
          <a:extLst>
            <a:ext uri="{FF2B5EF4-FFF2-40B4-BE49-F238E27FC236}">
              <a16:creationId xmlns:a16="http://schemas.microsoft.com/office/drawing/2014/main" id="{85797E14-D250-4F6C-95AC-2209D1A80AB2}"/>
            </a:ext>
          </a:extLst>
        </xdr:cNvPr>
        <xdr:cNvCxnSpPr/>
      </xdr:nvCxnSpPr>
      <xdr:spPr>
        <a:xfrm flipV="1">
          <a:off x="13935075" y="16984345"/>
          <a:ext cx="762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21589</xdr:rowOff>
    </xdr:from>
    <xdr:to>
      <xdr:col>76</xdr:col>
      <xdr:colOff>165100</xdr:colOff>
      <xdr:row>104</xdr:row>
      <xdr:rowOff>123189</xdr:rowOff>
    </xdr:to>
    <xdr:sp macro="" textlink="">
      <xdr:nvSpPr>
        <xdr:cNvPr id="683" name="楕円 682">
          <a:extLst>
            <a:ext uri="{FF2B5EF4-FFF2-40B4-BE49-F238E27FC236}">
              <a16:creationId xmlns:a16="http://schemas.microsoft.com/office/drawing/2014/main" id="{5E4816AA-70C0-4144-BB72-BC8005DACF2C}"/>
            </a:ext>
          </a:extLst>
        </xdr:cNvPr>
        <xdr:cNvSpPr/>
      </xdr:nvSpPr>
      <xdr:spPr>
        <a:xfrm>
          <a:off x="13096875" y="169951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72389</xdr:rowOff>
    </xdr:from>
    <xdr:to>
      <xdr:col>81</xdr:col>
      <xdr:colOff>50800</xdr:colOff>
      <xdr:row>104</xdr:row>
      <xdr:rowOff>105411</xdr:rowOff>
    </xdr:to>
    <xdr:cxnSp macro="">
      <xdr:nvCxnSpPr>
        <xdr:cNvPr id="684" name="直線コネクタ 683">
          <a:extLst>
            <a:ext uri="{FF2B5EF4-FFF2-40B4-BE49-F238E27FC236}">
              <a16:creationId xmlns:a16="http://schemas.microsoft.com/office/drawing/2014/main" id="{E7A6FB44-F532-4CC1-9680-F097DBBE484D}"/>
            </a:ext>
          </a:extLst>
        </xdr:cNvPr>
        <xdr:cNvCxnSpPr/>
      </xdr:nvCxnSpPr>
      <xdr:spPr>
        <a:xfrm>
          <a:off x="13144500" y="17042764"/>
          <a:ext cx="790575" cy="33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165100</xdr:rowOff>
    </xdr:from>
    <xdr:to>
      <xdr:col>72</xdr:col>
      <xdr:colOff>38100</xdr:colOff>
      <xdr:row>104</xdr:row>
      <xdr:rowOff>95250</xdr:rowOff>
    </xdr:to>
    <xdr:sp macro="" textlink="">
      <xdr:nvSpPr>
        <xdr:cNvPr id="685" name="楕円 684">
          <a:extLst>
            <a:ext uri="{FF2B5EF4-FFF2-40B4-BE49-F238E27FC236}">
              <a16:creationId xmlns:a16="http://schemas.microsoft.com/office/drawing/2014/main" id="{4CF52190-7988-4D8D-A541-2273C32A539F}"/>
            </a:ext>
          </a:extLst>
        </xdr:cNvPr>
        <xdr:cNvSpPr/>
      </xdr:nvSpPr>
      <xdr:spPr>
        <a:xfrm>
          <a:off x="12296775" y="1696402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44450</xdr:rowOff>
    </xdr:from>
    <xdr:to>
      <xdr:col>76</xdr:col>
      <xdr:colOff>114300</xdr:colOff>
      <xdr:row>104</xdr:row>
      <xdr:rowOff>72389</xdr:rowOff>
    </xdr:to>
    <xdr:cxnSp macro="">
      <xdr:nvCxnSpPr>
        <xdr:cNvPr id="686" name="直線コネクタ 685">
          <a:extLst>
            <a:ext uri="{FF2B5EF4-FFF2-40B4-BE49-F238E27FC236}">
              <a16:creationId xmlns:a16="http://schemas.microsoft.com/office/drawing/2014/main" id="{14510C7B-93BE-4D66-8C63-C486719DFCBD}"/>
            </a:ext>
          </a:extLst>
        </xdr:cNvPr>
        <xdr:cNvCxnSpPr/>
      </xdr:nvCxnSpPr>
      <xdr:spPr>
        <a:xfrm>
          <a:off x="12344400" y="17021175"/>
          <a:ext cx="800100"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77470</xdr:rowOff>
    </xdr:from>
    <xdr:to>
      <xdr:col>67</xdr:col>
      <xdr:colOff>101600</xdr:colOff>
      <xdr:row>105</xdr:row>
      <xdr:rowOff>7620</xdr:rowOff>
    </xdr:to>
    <xdr:sp macro="" textlink="">
      <xdr:nvSpPr>
        <xdr:cNvPr id="687" name="楕円 686">
          <a:extLst>
            <a:ext uri="{FF2B5EF4-FFF2-40B4-BE49-F238E27FC236}">
              <a16:creationId xmlns:a16="http://schemas.microsoft.com/office/drawing/2014/main" id="{EA1ECDCA-3A0B-4D6B-BAE6-86E7CC4B4760}"/>
            </a:ext>
          </a:extLst>
        </xdr:cNvPr>
        <xdr:cNvSpPr/>
      </xdr:nvSpPr>
      <xdr:spPr>
        <a:xfrm>
          <a:off x="11487150" y="1705102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44450</xdr:rowOff>
    </xdr:from>
    <xdr:to>
      <xdr:col>71</xdr:col>
      <xdr:colOff>177800</xdr:colOff>
      <xdr:row>104</xdr:row>
      <xdr:rowOff>128270</xdr:rowOff>
    </xdr:to>
    <xdr:cxnSp macro="">
      <xdr:nvCxnSpPr>
        <xdr:cNvPr id="688" name="直線コネクタ 687">
          <a:extLst>
            <a:ext uri="{FF2B5EF4-FFF2-40B4-BE49-F238E27FC236}">
              <a16:creationId xmlns:a16="http://schemas.microsoft.com/office/drawing/2014/main" id="{00A9B373-61C6-4F07-8C0E-7B9D844DF0A4}"/>
            </a:ext>
          </a:extLst>
        </xdr:cNvPr>
        <xdr:cNvCxnSpPr/>
      </xdr:nvCxnSpPr>
      <xdr:spPr>
        <a:xfrm flipV="1">
          <a:off x="11534775" y="17021175"/>
          <a:ext cx="809625" cy="77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165116</xdr:rowOff>
    </xdr:from>
    <xdr:ext cx="405111" cy="259045"/>
    <xdr:sp macro="" textlink="">
      <xdr:nvSpPr>
        <xdr:cNvPr id="689" name="n_1aveValue【庁舎】&#10;有形固定資産減価償却率">
          <a:extLst>
            <a:ext uri="{FF2B5EF4-FFF2-40B4-BE49-F238E27FC236}">
              <a16:creationId xmlns:a16="http://schemas.microsoft.com/office/drawing/2014/main" id="{DA363BAF-9444-4FEE-A317-970175304B78}"/>
            </a:ext>
          </a:extLst>
        </xdr:cNvPr>
        <xdr:cNvSpPr txBox="1"/>
      </xdr:nvSpPr>
      <xdr:spPr>
        <a:xfrm>
          <a:off x="13745219" y="16621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162577</xdr:rowOff>
    </xdr:from>
    <xdr:ext cx="405111" cy="259045"/>
    <xdr:sp macro="" textlink="">
      <xdr:nvSpPr>
        <xdr:cNvPr id="690" name="n_2aveValue【庁舎】&#10;有形固定資産減価償却率">
          <a:extLst>
            <a:ext uri="{FF2B5EF4-FFF2-40B4-BE49-F238E27FC236}">
              <a16:creationId xmlns:a16="http://schemas.microsoft.com/office/drawing/2014/main" id="{D0A67355-F368-427B-87DA-FD0F39D7A897}"/>
            </a:ext>
          </a:extLst>
        </xdr:cNvPr>
        <xdr:cNvSpPr txBox="1"/>
      </xdr:nvSpPr>
      <xdr:spPr>
        <a:xfrm>
          <a:off x="12964169" y="16618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34307</xdr:rowOff>
    </xdr:from>
    <xdr:ext cx="405111" cy="259045"/>
    <xdr:sp macro="" textlink="">
      <xdr:nvSpPr>
        <xdr:cNvPr id="691" name="n_3aveValue【庁舎】&#10;有形固定資産減価償却率">
          <a:extLst>
            <a:ext uri="{FF2B5EF4-FFF2-40B4-BE49-F238E27FC236}">
              <a16:creationId xmlns:a16="http://schemas.microsoft.com/office/drawing/2014/main" id="{AA7E2689-D907-4112-95C7-EAEAE7E0E413}"/>
            </a:ext>
          </a:extLst>
        </xdr:cNvPr>
        <xdr:cNvSpPr txBox="1"/>
      </xdr:nvSpPr>
      <xdr:spPr>
        <a:xfrm>
          <a:off x="12164069" y="1666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67327</xdr:rowOff>
    </xdr:from>
    <xdr:ext cx="405111" cy="259045"/>
    <xdr:sp macro="" textlink="">
      <xdr:nvSpPr>
        <xdr:cNvPr id="692" name="n_4aveValue【庁舎】&#10;有形固定資産減価償却率">
          <a:extLst>
            <a:ext uri="{FF2B5EF4-FFF2-40B4-BE49-F238E27FC236}">
              <a16:creationId xmlns:a16="http://schemas.microsoft.com/office/drawing/2014/main" id="{4AA375AA-AF6F-4C8E-AC42-D8CCBCD2848D}"/>
            </a:ext>
          </a:extLst>
        </xdr:cNvPr>
        <xdr:cNvSpPr txBox="1"/>
      </xdr:nvSpPr>
      <xdr:spPr>
        <a:xfrm>
          <a:off x="11354444" y="16694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147338</xdr:rowOff>
    </xdr:from>
    <xdr:ext cx="405111" cy="259045"/>
    <xdr:sp macro="" textlink="">
      <xdr:nvSpPr>
        <xdr:cNvPr id="693" name="n_1mainValue【庁舎】&#10;有形固定資産減価償却率">
          <a:extLst>
            <a:ext uri="{FF2B5EF4-FFF2-40B4-BE49-F238E27FC236}">
              <a16:creationId xmlns:a16="http://schemas.microsoft.com/office/drawing/2014/main" id="{8E754055-DA42-41E1-8BBB-7A44E0C68268}"/>
            </a:ext>
          </a:extLst>
        </xdr:cNvPr>
        <xdr:cNvSpPr txBox="1"/>
      </xdr:nvSpPr>
      <xdr:spPr>
        <a:xfrm>
          <a:off x="13745219" y="17117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114316</xdr:rowOff>
    </xdr:from>
    <xdr:ext cx="405111" cy="259045"/>
    <xdr:sp macro="" textlink="">
      <xdr:nvSpPr>
        <xdr:cNvPr id="694" name="n_2mainValue【庁舎】&#10;有形固定資産減価償却率">
          <a:extLst>
            <a:ext uri="{FF2B5EF4-FFF2-40B4-BE49-F238E27FC236}">
              <a16:creationId xmlns:a16="http://schemas.microsoft.com/office/drawing/2014/main" id="{3C5D8774-9D05-4E5F-A4B9-AFA860C4F469}"/>
            </a:ext>
          </a:extLst>
        </xdr:cNvPr>
        <xdr:cNvSpPr txBox="1"/>
      </xdr:nvSpPr>
      <xdr:spPr>
        <a:xfrm>
          <a:off x="12964169" y="17087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86377</xdr:rowOff>
    </xdr:from>
    <xdr:ext cx="405111" cy="259045"/>
    <xdr:sp macro="" textlink="">
      <xdr:nvSpPr>
        <xdr:cNvPr id="695" name="n_3mainValue【庁舎】&#10;有形固定資産減価償却率">
          <a:extLst>
            <a:ext uri="{FF2B5EF4-FFF2-40B4-BE49-F238E27FC236}">
              <a16:creationId xmlns:a16="http://schemas.microsoft.com/office/drawing/2014/main" id="{6E65A92D-3DDD-4867-88DE-93EC72F324F1}"/>
            </a:ext>
          </a:extLst>
        </xdr:cNvPr>
        <xdr:cNvSpPr txBox="1"/>
      </xdr:nvSpPr>
      <xdr:spPr>
        <a:xfrm>
          <a:off x="12164069" y="17056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170197</xdr:rowOff>
    </xdr:from>
    <xdr:ext cx="405111" cy="259045"/>
    <xdr:sp macro="" textlink="">
      <xdr:nvSpPr>
        <xdr:cNvPr id="696" name="n_4mainValue【庁舎】&#10;有形固定資産減価償却率">
          <a:extLst>
            <a:ext uri="{FF2B5EF4-FFF2-40B4-BE49-F238E27FC236}">
              <a16:creationId xmlns:a16="http://schemas.microsoft.com/office/drawing/2014/main" id="{AEB76B3C-5734-401A-AA6D-E1F8D7C3F881}"/>
            </a:ext>
          </a:extLst>
        </xdr:cNvPr>
        <xdr:cNvSpPr txBox="1"/>
      </xdr:nvSpPr>
      <xdr:spPr>
        <a:xfrm>
          <a:off x="11354444" y="1714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7" name="正方形/長方形 696">
          <a:extLst>
            <a:ext uri="{FF2B5EF4-FFF2-40B4-BE49-F238E27FC236}">
              <a16:creationId xmlns:a16="http://schemas.microsoft.com/office/drawing/2014/main" id="{47829038-8523-4BB9-916B-22BD8B68D152}"/>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8" name="正方形/長方形 697">
          <a:extLst>
            <a:ext uri="{FF2B5EF4-FFF2-40B4-BE49-F238E27FC236}">
              <a16:creationId xmlns:a16="http://schemas.microsoft.com/office/drawing/2014/main" id="{F63A989B-661C-4508-A75A-C7F154624A2F}"/>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9" name="正方形/長方形 698">
          <a:extLst>
            <a:ext uri="{FF2B5EF4-FFF2-40B4-BE49-F238E27FC236}">
              <a16:creationId xmlns:a16="http://schemas.microsoft.com/office/drawing/2014/main" id="{6F4FA015-5178-4823-B60A-440606FF2160}"/>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0" name="正方形/長方形 699">
          <a:extLst>
            <a:ext uri="{FF2B5EF4-FFF2-40B4-BE49-F238E27FC236}">
              <a16:creationId xmlns:a16="http://schemas.microsoft.com/office/drawing/2014/main" id="{765D2B86-5670-4560-8036-E45E7E28A9FD}"/>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1" name="正方形/長方形 700">
          <a:extLst>
            <a:ext uri="{FF2B5EF4-FFF2-40B4-BE49-F238E27FC236}">
              <a16:creationId xmlns:a16="http://schemas.microsoft.com/office/drawing/2014/main" id="{34A29F32-A2D7-4B58-AF0B-FE5FFD6057C1}"/>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2" name="正方形/長方形 701">
          <a:extLst>
            <a:ext uri="{FF2B5EF4-FFF2-40B4-BE49-F238E27FC236}">
              <a16:creationId xmlns:a16="http://schemas.microsoft.com/office/drawing/2014/main" id="{83C1FE12-6F9F-46AD-9900-4EA1B7C47F95}"/>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3" name="正方形/長方形 702">
          <a:extLst>
            <a:ext uri="{FF2B5EF4-FFF2-40B4-BE49-F238E27FC236}">
              <a16:creationId xmlns:a16="http://schemas.microsoft.com/office/drawing/2014/main" id="{DD5A15EA-1B90-4336-99A6-68287C56D603}"/>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4" name="正方形/長方形 703">
          <a:extLst>
            <a:ext uri="{FF2B5EF4-FFF2-40B4-BE49-F238E27FC236}">
              <a16:creationId xmlns:a16="http://schemas.microsoft.com/office/drawing/2014/main" id="{8C45F9CF-15D0-40CC-8B7B-486B733FB67C}"/>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5" name="テキスト ボックス 704">
          <a:extLst>
            <a:ext uri="{FF2B5EF4-FFF2-40B4-BE49-F238E27FC236}">
              <a16:creationId xmlns:a16="http://schemas.microsoft.com/office/drawing/2014/main" id="{E8AAF867-4BD7-4F17-92EE-1A91DC2D6277}"/>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6" name="直線コネクタ 705">
          <a:extLst>
            <a:ext uri="{FF2B5EF4-FFF2-40B4-BE49-F238E27FC236}">
              <a16:creationId xmlns:a16="http://schemas.microsoft.com/office/drawing/2014/main" id="{C0DBF05F-D986-4679-9EE1-349A50747FBE}"/>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7" name="直線コネクタ 706">
          <a:extLst>
            <a:ext uri="{FF2B5EF4-FFF2-40B4-BE49-F238E27FC236}">
              <a16:creationId xmlns:a16="http://schemas.microsoft.com/office/drawing/2014/main" id="{7FD217B0-72EF-494D-8392-EC883C96B7DD}"/>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8" name="テキスト ボックス 707">
          <a:extLst>
            <a:ext uri="{FF2B5EF4-FFF2-40B4-BE49-F238E27FC236}">
              <a16:creationId xmlns:a16="http://schemas.microsoft.com/office/drawing/2014/main" id="{6B1F91DA-E0BC-4CF1-9404-2318DBB8703F}"/>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9" name="直線コネクタ 708">
          <a:extLst>
            <a:ext uri="{FF2B5EF4-FFF2-40B4-BE49-F238E27FC236}">
              <a16:creationId xmlns:a16="http://schemas.microsoft.com/office/drawing/2014/main" id="{00ABF66D-E4A4-4694-A878-D7A7F88898BF}"/>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0" name="テキスト ボックス 709">
          <a:extLst>
            <a:ext uri="{FF2B5EF4-FFF2-40B4-BE49-F238E27FC236}">
              <a16:creationId xmlns:a16="http://schemas.microsoft.com/office/drawing/2014/main" id="{19E21C4C-F94D-4089-B7F3-C4C91BF640E4}"/>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1" name="直線コネクタ 710">
          <a:extLst>
            <a:ext uri="{FF2B5EF4-FFF2-40B4-BE49-F238E27FC236}">
              <a16:creationId xmlns:a16="http://schemas.microsoft.com/office/drawing/2014/main" id="{7ADC3BC0-0B64-4402-9CEC-B9F010A2896F}"/>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2" name="テキスト ボックス 711">
          <a:extLst>
            <a:ext uri="{FF2B5EF4-FFF2-40B4-BE49-F238E27FC236}">
              <a16:creationId xmlns:a16="http://schemas.microsoft.com/office/drawing/2014/main" id="{73D5563F-8B83-4753-B894-36CFFC4A4197}"/>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3" name="直線コネクタ 712">
          <a:extLst>
            <a:ext uri="{FF2B5EF4-FFF2-40B4-BE49-F238E27FC236}">
              <a16:creationId xmlns:a16="http://schemas.microsoft.com/office/drawing/2014/main" id="{5B3BDE9C-3A4C-4D24-AD42-A3290959B746}"/>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4" name="テキスト ボックス 713">
          <a:extLst>
            <a:ext uri="{FF2B5EF4-FFF2-40B4-BE49-F238E27FC236}">
              <a16:creationId xmlns:a16="http://schemas.microsoft.com/office/drawing/2014/main" id="{33A03CB7-88F8-4E51-B162-B2F8B7CC47D6}"/>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5" name="直線コネクタ 714">
          <a:extLst>
            <a:ext uri="{FF2B5EF4-FFF2-40B4-BE49-F238E27FC236}">
              <a16:creationId xmlns:a16="http://schemas.microsoft.com/office/drawing/2014/main" id="{8560B29C-7512-40DC-8A10-208C9B030E8B}"/>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6" name="テキスト ボックス 715">
          <a:extLst>
            <a:ext uri="{FF2B5EF4-FFF2-40B4-BE49-F238E27FC236}">
              <a16:creationId xmlns:a16="http://schemas.microsoft.com/office/drawing/2014/main" id="{AB311529-590E-4FD5-B736-A4EE5C6FC21C}"/>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7" name="直線コネクタ 716">
          <a:extLst>
            <a:ext uri="{FF2B5EF4-FFF2-40B4-BE49-F238E27FC236}">
              <a16:creationId xmlns:a16="http://schemas.microsoft.com/office/drawing/2014/main" id="{3BEBB525-0711-4046-A417-E58678485B77}"/>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8" name="テキスト ボックス 717">
          <a:extLst>
            <a:ext uri="{FF2B5EF4-FFF2-40B4-BE49-F238E27FC236}">
              <a16:creationId xmlns:a16="http://schemas.microsoft.com/office/drawing/2014/main" id="{D236D267-6F79-4F41-9B4C-F10E07FBFB33}"/>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9" name="【庁舎】&#10;一人当たり面積グラフ枠">
          <a:extLst>
            <a:ext uri="{FF2B5EF4-FFF2-40B4-BE49-F238E27FC236}">
              <a16:creationId xmlns:a16="http://schemas.microsoft.com/office/drawing/2014/main" id="{AA18A9A2-9AC2-4341-8116-129283A35A28}"/>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87249</xdr:rowOff>
    </xdr:from>
    <xdr:to>
      <xdr:col>116</xdr:col>
      <xdr:colOff>62864</xdr:colOff>
      <xdr:row>108</xdr:row>
      <xdr:rowOff>38481</xdr:rowOff>
    </xdr:to>
    <xdr:cxnSp macro="">
      <xdr:nvCxnSpPr>
        <xdr:cNvPr id="720" name="直線コネクタ 719">
          <a:extLst>
            <a:ext uri="{FF2B5EF4-FFF2-40B4-BE49-F238E27FC236}">
              <a16:creationId xmlns:a16="http://schemas.microsoft.com/office/drawing/2014/main" id="{480879F2-4600-4F00-878A-29E556129681}"/>
            </a:ext>
          </a:extLst>
        </xdr:cNvPr>
        <xdr:cNvCxnSpPr/>
      </xdr:nvCxnSpPr>
      <xdr:spPr>
        <a:xfrm flipV="1">
          <a:off x="19954239" y="16543274"/>
          <a:ext cx="0" cy="1154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42308</xdr:rowOff>
    </xdr:from>
    <xdr:ext cx="469744" cy="259045"/>
    <xdr:sp macro="" textlink="">
      <xdr:nvSpPr>
        <xdr:cNvPr id="721" name="【庁舎】&#10;一人当たり面積最小値テキスト">
          <a:extLst>
            <a:ext uri="{FF2B5EF4-FFF2-40B4-BE49-F238E27FC236}">
              <a16:creationId xmlns:a16="http://schemas.microsoft.com/office/drawing/2014/main" id="{03397C52-E20B-41CC-9CB2-5C710218B45C}"/>
            </a:ext>
          </a:extLst>
        </xdr:cNvPr>
        <xdr:cNvSpPr txBox="1"/>
      </xdr:nvSpPr>
      <xdr:spPr>
        <a:xfrm>
          <a:off x="19992975" y="17704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38481</xdr:rowOff>
    </xdr:from>
    <xdr:to>
      <xdr:col>116</xdr:col>
      <xdr:colOff>152400</xdr:colOff>
      <xdr:row>108</xdr:row>
      <xdr:rowOff>38481</xdr:rowOff>
    </xdr:to>
    <xdr:cxnSp macro="">
      <xdr:nvCxnSpPr>
        <xdr:cNvPr id="722" name="直線コネクタ 721">
          <a:extLst>
            <a:ext uri="{FF2B5EF4-FFF2-40B4-BE49-F238E27FC236}">
              <a16:creationId xmlns:a16="http://schemas.microsoft.com/office/drawing/2014/main" id="{617153B6-1A11-42A7-842C-9FBA85EC6242}"/>
            </a:ext>
          </a:extLst>
        </xdr:cNvPr>
        <xdr:cNvCxnSpPr/>
      </xdr:nvCxnSpPr>
      <xdr:spPr>
        <a:xfrm>
          <a:off x="19878675" y="1769783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33926</xdr:rowOff>
    </xdr:from>
    <xdr:ext cx="469744" cy="259045"/>
    <xdr:sp macro="" textlink="">
      <xdr:nvSpPr>
        <xdr:cNvPr id="723" name="【庁舎】&#10;一人当たり面積最大値テキスト">
          <a:extLst>
            <a:ext uri="{FF2B5EF4-FFF2-40B4-BE49-F238E27FC236}">
              <a16:creationId xmlns:a16="http://schemas.microsoft.com/office/drawing/2014/main" id="{D7F6C330-F4EB-4EB1-AE99-994151A41E10}"/>
            </a:ext>
          </a:extLst>
        </xdr:cNvPr>
        <xdr:cNvSpPr txBox="1"/>
      </xdr:nvSpPr>
      <xdr:spPr>
        <a:xfrm>
          <a:off x="19992975" y="16318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87249</xdr:rowOff>
    </xdr:from>
    <xdr:to>
      <xdr:col>116</xdr:col>
      <xdr:colOff>152400</xdr:colOff>
      <xdr:row>101</xdr:row>
      <xdr:rowOff>87249</xdr:rowOff>
    </xdr:to>
    <xdr:cxnSp macro="">
      <xdr:nvCxnSpPr>
        <xdr:cNvPr id="724" name="直線コネクタ 723">
          <a:extLst>
            <a:ext uri="{FF2B5EF4-FFF2-40B4-BE49-F238E27FC236}">
              <a16:creationId xmlns:a16="http://schemas.microsoft.com/office/drawing/2014/main" id="{543C4D74-1D08-43E4-B872-A9FE6E9A3108}"/>
            </a:ext>
          </a:extLst>
        </xdr:cNvPr>
        <xdr:cNvCxnSpPr/>
      </xdr:nvCxnSpPr>
      <xdr:spPr>
        <a:xfrm>
          <a:off x="19878675" y="1654327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155339</xdr:rowOff>
    </xdr:from>
    <xdr:ext cx="469744" cy="259045"/>
    <xdr:sp macro="" textlink="">
      <xdr:nvSpPr>
        <xdr:cNvPr id="725" name="【庁舎】&#10;一人当たり面積平均値テキスト">
          <a:extLst>
            <a:ext uri="{FF2B5EF4-FFF2-40B4-BE49-F238E27FC236}">
              <a16:creationId xmlns:a16="http://schemas.microsoft.com/office/drawing/2014/main" id="{BD72A3BC-BB4D-4714-9EE3-4D81A991BADF}"/>
            </a:ext>
          </a:extLst>
        </xdr:cNvPr>
        <xdr:cNvSpPr txBox="1"/>
      </xdr:nvSpPr>
      <xdr:spPr>
        <a:xfrm>
          <a:off x="19992975" y="173003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132462</xdr:rowOff>
    </xdr:from>
    <xdr:to>
      <xdr:col>116</xdr:col>
      <xdr:colOff>114300</xdr:colOff>
      <xdr:row>107</xdr:row>
      <xdr:rowOff>62612</xdr:rowOff>
    </xdr:to>
    <xdr:sp macro="" textlink="">
      <xdr:nvSpPr>
        <xdr:cNvPr id="726" name="フローチャート: 判断 725">
          <a:extLst>
            <a:ext uri="{FF2B5EF4-FFF2-40B4-BE49-F238E27FC236}">
              <a16:creationId xmlns:a16="http://schemas.microsoft.com/office/drawing/2014/main" id="{6E2EB161-34C0-4890-AC59-3F61641457DF}"/>
            </a:ext>
          </a:extLst>
        </xdr:cNvPr>
        <xdr:cNvSpPr/>
      </xdr:nvSpPr>
      <xdr:spPr>
        <a:xfrm>
          <a:off x="19897725" y="1744891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159131</xdr:rowOff>
    </xdr:from>
    <xdr:to>
      <xdr:col>112</xdr:col>
      <xdr:colOff>38100</xdr:colOff>
      <xdr:row>107</xdr:row>
      <xdr:rowOff>89281</xdr:rowOff>
    </xdr:to>
    <xdr:sp macro="" textlink="">
      <xdr:nvSpPr>
        <xdr:cNvPr id="727" name="フローチャート: 判断 726">
          <a:extLst>
            <a:ext uri="{FF2B5EF4-FFF2-40B4-BE49-F238E27FC236}">
              <a16:creationId xmlns:a16="http://schemas.microsoft.com/office/drawing/2014/main" id="{F097A1B0-3B45-47D3-841C-098B74A89422}"/>
            </a:ext>
          </a:extLst>
        </xdr:cNvPr>
        <xdr:cNvSpPr/>
      </xdr:nvSpPr>
      <xdr:spPr>
        <a:xfrm>
          <a:off x="19154775" y="1747875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166370</xdr:rowOff>
    </xdr:from>
    <xdr:to>
      <xdr:col>107</xdr:col>
      <xdr:colOff>101600</xdr:colOff>
      <xdr:row>107</xdr:row>
      <xdr:rowOff>96520</xdr:rowOff>
    </xdr:to>
    <xdr:sp macro="" textlink="">
      <xdr:nvSpPr>
        <xdr:cNvPr id="728" name="フローチャート: 判断 727">
          <a:extLst>
            <a:ext uri="{FF2B5EF4-FFF2-40B4-BE49-F238E27FC236}">
              <a16:creationId xmlns:a16="http://schemas.microsoft.com/office/drawing/2014/main" id="{3FC402E5-B5ED-4E34-BCFC-14E9027D20D6}"/>
            </a:ext>
          </a:extLst>
        </xdr:cNvPr>
        <xdr:cNvSpPr/>
      </xdr:nvSpPr>
      <xdr:spPr>
        <a:xfrm>
          <a:off x="18345150" y="174796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13208</xdr:rowOff>
    </xdr:from>
    <xdr:to>
      <xdr:col>102</xdr:col>
      <xdr:colOff>165100</xdr:colOff>
      <xdr:row>107</xdr:row>
      <xdr:rowOff>114808</xdr:rowOff>
    </xdr:to>
    <xdr:sp macro="" textlink="">
      <xdr:nvSpPr>
        <xdr:cNvPr id="729" name="フローチャート: 判断 728">
          <a:extLst>
            <a:ext uri="{FF2B5EF4-FFF2-40B4-BE49-F238E27FC236}">
              <a16:creationId xmlns:a16="http://schemas.microsoft.com/office/drawing/2014/main" id="{CE8F0742-B2D0-437D-A2F2-C40A9C5CBF1F}"/>
            </a:ext>
          </a:extLst>
        </xdr:cNvPr>
        <xdr:cNvSpPr/>
      </xdr:nvSpPr>
      <xdr:spPr>
        <a:xfrm>
          <a:off x="17554575" y="1749793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21589</xdr:rowOff>
    </xdr:from>
    <xdr:to>
      <xdr:col>98</xdr:col>
      <xdr:colOff>38100</xdr:colOff>
      <xdr:row>107</xdr:row>
      <xdr:rowOff>123189</xdr:rowOff>
    </xdr:to>
    <xdr:sp macro="" textlink="">
      <xdr:nvSpPr>
        <xdr:cNvPr id="730" name="フローチャート: 判断 729">
          <a:extLst>
            <a:ext uri="{FF2B5EF4-FFF2-40B4-BE49-F238E27FC236}">
              <a16:creationId xmlns:a16="http://schemas.microsoft.com/office/drawing/2014/main" id="{9C84B1BC-A83A-49D0-A40C-AD8BC7F29B9B}"/>
            </a:ext>
          </a:extLst>
        </xdr:cNvPr>
        <xdr:cNvSpPr/>
      </xdr:nvSpPr>
      <xdr:spPr>
        <a:xfrm>
          <a:off x="16754475" y="175094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13AFAA5D-1CE5-4818-B1A9-AAA619B13476}"/>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7D0E9AA8-40C3-479C-B8E2-AF0096AF4E4F}"/>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87ED93D3-30BF-4275-894A-1CF6B06E1C9B}"/>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2B9E712C-F058-4534-83AD-D57D06231B29}"/>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49A8BD58-C2A6-4E5C-9CFD-10B95F838C22}"/>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73025</xdr:rowOff>
    </xdr:from>
    <xdr:to>
      <xdr:col>116</xdr:col>
      <xdr:colOff>114300</xdr:colOff>
      <xdr:row>108</xdr:row>
      <xdr:rowOff>3175</xdr:rowOff>
    </xdr:to>
    <xdr:sp macro="" textlink="">
      <xdr:nvSpPr>
        <xdr:cNvPr id="736" name="楕円 735">
          <a:extLst>
            <a:ext uri="{FF2B5EF4-FFF2-40B4-BE49-F238E27FC236}">
              <a16:creationId xmlns:a16="http://schemas.microsoft.com/office/drawing/2014/main" id="{0A440834-92E1-44B7-9A09-C6329375F49B}"/>
            </a:ext>
          </a:extLst>
        </xdr:cNvPr>
        <xdr:cNvSpPr/>
      </xdr:nvSpPr>
      <xdr:spPr>
        <a:xfrm>
          <a:off x="19897725" y="1756092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159402</xdr:rowOff>
    </xdr:from>
    <xdr:ext cx="469744" cy="259045"/>
    <xdr:sp macro="" textlink="">
      <xdr:nvSpPr>
        <xdr:cNvPr id="737" name="【庁舎】&#10;一人当たり面積該当値テキスト">
          <a:extLst>
            <a:ext uri="{FF2B5EF4-FFF2-40B4-BE49-F238E27FC236}">
              <a16:creationId xmlns:a16="http://schemas.microsoft.com/office/drawing/2014/main" id="{52F8056F-F9C3-4D77-B925-525EED256F51}"/>
            </a:ext>
          </a:extLst>
        </xdr:cNvPr>
        <xdr:cNvSpPr txBox="1"/>
      </xdr:nvSpPr>
      <xdr:spPr>
        <a:xfrm>
          <a:off x="19992975" y="1747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78360</xdr:rowOff>
    </xdr:from>
    <xdr:to>
      <xdr:col>112</xdr:col>
      <xdr:colOff>38100</xdr:colOff>
      <xdr:row>108</xdr:row>
      <xdr:rowOff>8510</xdr:rowOff>
    </xdr:to>
    <xdr:sp macro="" textlink="">
      <xdr:nvSpPr>
        <xdr:cNvPr id="738" name="楕円 737">
          <a:extLst>
            <a:ext uri="{FF2B5EF4-FFF2-40B4-BE49-F238E27FC236}">
              <a16:creationId xmlns:a16="http://schemas.microsoft.com/office/drawing/2014/main" id="{E2FF8724-0239-44B2-B572-5246AFC889AA}"/>
            </a:ext>
          </a:extLst>
        </xdr:cNvPr>
        <xdr:cNvSpPr/>
      </xdr:nvSpPr>
      <xdr:spPr>
        <a:xfrm>
          <a:off x="19154775" y="175662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123825</xdr:rowOff>
    </xdr:from>
    <xdr:to>
      <xdr:col>116</xdr:col>
      <xdr:colOff>63500</xdr:colOff>
      <xdr:row>107</xdr:row>
      <xdr:rowOff>129160</xdr:rowOff>
    </xdr:to>
    <xdr:cxnSp macro="">
      <xdr:nvCxnSpPr>
        <xdr:cNvPr id="739" name="直線コネクタ 738">
          <a:extLst>
            <a:ext uri="{FF2B5EF4-FFF2-40B4-BE49-F238E27FC236}">
              <a16:creationId xmlns:a16="http://schemas.microsoft.com/office/drawing/2014/main" id="{D1E6CF92-722A-4837-B7F6-87C99069BE05}"/>
            </a:ext>
          </a:extLst>
        </xdr:cNvPr>
        <xdr:cNvCxnSpPr/>
      </xdr:nvCxnSpPr>
      <xdr:spPr>
        <a:xfrm flipV="1">
          <a:off x="19202400" y="17608550"/>
          <a:ext cx="752475" cy="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81787</xdr:rowOff>
    </xdr:from>
    <xdr:to>
      <xdr:col>107</xdr:col>
      <xdr:colOff>101600</xdr:colOff>
      <xdr:row>108</xdr:row>
      <xdr:rowOff>11937</xdr:rowOff>
    </xdr:to>
    <xdr:sp macro="" textlink="">
      <xdr:nvSpPr>
        <xdr:cNvPr id="740" name="楕円 739">
          <a:extLst>
            <a:ext uri="{FF2B5EF4-FFF2-40B4-BE49-F238E27FC236}">
              <a16:creationId xmlns:a16="http://schemas.microsoft.com/office/drawing/2014/main" id="{968F31F9-1CB2-4BAC-95B3-80BCB802010E}"/>
            </a:ext>
          </a:extLst>
        </xdr:cNvPr>
        <xdr:cNvSpPr/>
      </xdr:nvSpPr>
      <xdr:spPr>
        <a:xfrm>
          <a:off x="18345150" y="1757286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129160</xdr:rowOff>
    </xdr:from>
    <xdr:to>
      <xdr:col>111</xdr:col>
      <xdr:colOff>177800</xdr:colOff>
      <xdr:row>107</xdr:row>
      <xdr:rowOff>132587</xdr:rowOff>
    </xdr:to>
    <xdr:cxnSp macro="">
      <xdr:nvCxnSpPr>
        <xdr:cNvPr id="741" name="直線コネクタ 740">
          <a:extLst>
            <a:ext uri="{FF2B5EF4-FFF2-40B4-BE49-F238E27FC236}">
              <a16:creationId xmlns:a16="http://schemas.microsoft.com/office/drawing/2014/main" id="{3CB256E5-CF0A-4EA9-8A46-234C76CFEB95}"/>
            </a:ext>
          </a:extLst>
        </xdr:cNvPr>
        <xdr:cNvCxnSpPr/>
      </xdr:nvCxnSpPr>
      <xdr:spPr>
        <a:xfrm flipV="1">
          <a:off x="18392775" y="17613885"/>
          <a:ext cx="809625" cy="6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89408</xdr:rowOff>
    </xdr:from>
    <xdr:to>
      <xdr:col>102</xdr:col>
      <xdr:colOff>165100</xdr:colOff>
      <xdr:row>108</xdr:row>
      <xdr:rowOff>19558</xdr:rowOff>
    </xdr:to>
    <xdr:sp macro="" textlink="">
      <xdr:nvSpPr>
        <xdr:cNvPr id="742" name="楕円 741">
          <a:extLst>
            <a:ext uri="{FF2B5EF4-FFF2-40B4-BE49-F238E27FC236}">
              <a16:creationId xmlns:a16="http://schemas.microsoft.com/office/drawing/2014/main" id="{41391865-A542-4B61-86DD-0BC2776F3344}"/>
            </a:ext>
          </a:extLst>
        </xdr:cNvPr>
        <xdr:cNvSpPr/>
      </xdr:nvSpPr>
      <xdr:spPr>
        <a:xfrm>
          <a:off x="17554575" y="1757413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132587</xdr:rowOff>
    </xdr:from>
    <xdr:to>
      <xdr:col>107</xdr:col>
      <xdr:colOff>50800</xdr:colOff>
      <xdr:row>107</xdr:row>
      <xdr:rowOff>140208</xdr:rowOff>
    </xdr:to>
    <xdr:cxnSp macro="">
      <xdr:nvCxnSpPr>
        <xdr:cNvPr id="743" name="直線コネクタ 742">
          <a:extLst>
            <a:ext uri="{FF2B5EF4-FFF2-40B4-BE49-F238E27FC236}">
              <a16:creationId xmlns:a16="http://schemas.microsoft.com/office/drawing/2014/main" id="{FF711D0A-A97E-4342-894A-F98D3D47010C}"/>
            </a:ext>
          </a:extLst>
        </xdr:cNvPr>
        <xdr:cNvCxnSpPr/>
      </xdr:nvCxnSpPr>
      <xdr:spPr>
        <a:xfrm flipV="1">
          <a:off x="17602200" y="17620487"/>
          <a:ext cx="790575" cy="10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92838</xdr:rowOff>
    </xdr:from>
    <xdr:to>
      <xdr:col>98</xdr:col>
      <xdr:colOff>38100</xdr:colOff>
      <xdr:row>108</xdr:row>
      <xdr:rowOff>22988</xdr:rowOff>
    </xdr:to>
    <xdr:sp macro="" textlink="">
      <xdr:nvSpPr>
        <xdr:cNvPr id="744" name="楕円 743">
          <a:extLst>
            <a:ext uri="{FF2B5EF4-FFF2-40B4-BE49-F238E27FC236}">
              <a16:creationId xmlns:a16="http://schemas.microsoft.com/office/drawing/2014/main" id="{2E8EFB56-6492-46B5-8B7D-08B7EE4E94F1}"/>
            </a:ext>
          </a:extLst>
        </xdr:cNvPr>
        <xdr:cNvSpPr/>
      </xdr:nvSpPr>
      <xdr:spPr>
        <a:xfrm>
          <a:off x="16754475" y="1758073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140208</xdr:rowOff>
    </xdr:from>
    <xdr:to>
      <xdr:col>102</xdr:col>
      <xdr:colOff>114300</xdr:colOff>
      <xdr:row>107</xdr:row>
      <xdr:rowOff>143638</xdr:rowOff>
    </xdr:to>
    <xdr:cxnSp macro="">
      <xdr:nvCxnSpPr>
        <xdr:cNvPr id="745" name="直線コネクタ 744">
          <a:extLst>
            <a:ext uri="{FF2B5EF4-FFF2-40B4-BE49-F238E27FC236}">
              <a16:creationId xmlns:a16="http://schemas.microsoft.com/office/drawing/2014/main" id="{1991801F-FA0E-4713-B13D-443E99AF666F}"/>
            </a:ext>
          </a:extLst>
        </xdr:cNvPr>
        <xdr:cNvCxnSpPr/>
      </xdr:nvCxnSpPr>
      <xdr:spPr>
        <a:xfrm flipV="1">
          <a:off x="16802100" y="17631283"/>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105808</xdr:rowOff>
    </xdr:from>
    <xdr:ext cx="469744" cy="259045"/>
    <xdr:sp macro="" textlink="">
      <xdr:nvSpPr>
        <xdr:cNvPr id="746" name="n_1aveValue【庁舎】&#10;一人当たり面積">
          <a:extLst>
            <a:ext uri="{FF2B5EF4-FFF2-40B4-BE49-F238E27FC236}">
              <a16:creationId xmlns:a16="http://schemas.microsoft.com/office/drawing/2014/main" id="{C45CEBB8-9FEA-4930-9CC5-1BEB6D083A95}"/>
            </a:ext>
          </a:extLst>
        </xdr:cNvPr>
        <xdr:cNvSpPr txBox="1"/>
      </xdr:nvSpPr>
      <xdr:spPr>
        <a:xfrm>
          <a:off x="18983402" y="17247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113047</xdr:rowOff>
    </xdr:from>
    <xdr:ext cx="469744" cy="259045"/>
    <xdr:sp macro="" textlink="">
      <xdr:nvSpPr>
        <xdr:cNvPr id="747" name="n_2aveValue【庁舎】&#10;一人当たり面積">
          <a:extLst>
            <a:ext uri="{FF2B5EF4-FFF2-40B4-BE49-F238E27FC236}">
              <a16:creationId xmlns:a16="http://schemas.microsoft.com/office/drawing/2014/main" id="{3B07F492-314B-4B8B-8025-9495BDF81169}"/>
            </a:ext>
          </a:extLst>
        </xdr:cNvPr>
        <xdr:cNvSpPr txBox="1"/>
      </xdr:nvSpPr>
      <xdr:spPr>
        <a:xfrm>
          <a:off x="18183302" y="1725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131335</xdr:rowOff>
    </xdr:from>
    <xdr:ext cx="469744" cy="259045"/>
    <xdr:sp macro="" textlink="">
      <xdr:nvSpPr>
        <xdr:cNvPr id="748" name="n_3aveValue【庁舎】&#10;一人当たり面積">
          <a:extLst>
            <a:ext uri="{FF2B5EF4-FFF2-40B4-BE49-F238E27FC236}">
              <a16:creationId xmlns:a16="http://schemas.microsoft.com/office/drawing/2014/main" id="{064953CB-7397-4D35-9C66-E85E8D732B9F}"/>
            </a:ext>
          </a:extLst>
        </xdr:cNvPr>
        <xdr:cNvSpPr txBox="1"/>
      </xdr:nvSpPr>
      <xdr:spPr>
        <a:xfrm>
          <a:off x="17383202" y="1727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139716</xdr:rowOff>
    </xdr:from>
    <xdr:ext cx="469744" cy="259045"/>
    <xdr:sp macro="" textlink="">
      <xdr:nvSpPr>
        <xdr:cNvPr id="749" name="n_4aveValue【庁舎】&#10;一人当たり面積">
          <a:extLst>
            <a:ext uri="{FF2B5EF4-FFF2-40B4-BE49-F238E27FC236}">
              <a16:creationId xmlns:a16="http://schemas.microsoft.com/office/drawing/2014/main" id="{135C94E6-0D3F-4D51-B78D-E4AFBC37495C}"/>
            </a:ext>
          </a:extLst>
        </xdr:cNvPr>
        <xdr:cNvSpPr txBox="1"/>
      </xdr:nvSpPr>
      <xdr:spPr>
        <a:xfrm>
          <a:off x="16592627" y="17287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171087</xdr:rowOff>
    </xdr:from>
    <xdr:ext cx="469744" cy="259045"/>
    <xdr:sp macro="" textlink="">
      <xdr:nvSpPr>
        <xdr:cNvPr id="750" name="n_1mainValue【庁舎】&#10;一人当たり面積">
          <a:extLst>
            <a:ext uri="{FF2B5EF4-FFF2-40B4-BE49-F238E27FC236}">
              <a16:creationId xmlns:a16="http://schemas.microsoft.com/office/drawing/2014/main" id="{C0899ACE-4601-4BAE-9DF7-E437CB5A70F1}"/>
            </a:ext>
          </a:extLst>
        </xdr:cNvPr>
        <xdr:cNvSpPr txBox="1"/>
      </xdr:nvSpPr>
      <xdr:spPr>
        <a:xfrm>
          <a:off x="18983402" y="1765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3064</xdr:rowOff>
    </xdr:from>
    <xdr:ext cx="469744" cy="259045"/>
    <xdr:sp macro="" textlink="">
      <xdr:nvSpPr>
        <xdr:cNvPr id="751" name="n_2mainValue【庁舎】&#10;一人当たり面積">
          <a:extLst>
            <a:ext uri="{FF2B5EF4-FFF2-40B4-BE49-F238E27FC236}">
              <a16:creationId xmlns:a16="http://schemas.microsoft.com/office/drawing/2014/main" id="{AD94EA22-5BA5-471F-A7D9-967F33687F32}"/>
            </a:ext>
          </a:extLst>
        </xdr:cNvPr>
        <xdr:cNvSpPr txBox="1"/>
      </xdr:nvSpPr>
      <xdr:spPr>
        <a:xfrm>
          <a:off x="18183302" y="17662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10685</xdr:rowOff>
    </xdr:from>
    <xdr:ext cx="469744" cy="259045"/>
    <xdr:sp macro="" textlink="">
      <xdr:nvSpPr>
        <xdr:cNvPr id="752" name="n_3mainValue【庁舎】&#10;一人当たり面積">
          <a:extLst>
            <a:ext uri="{FF2B5EF4-FFF2-40B4-BE49-F238E27FC236}">
              <a16:creationId xmlns:a16="http://schemas.microsoft.com/office/drawing/2014/main" id="{73821C56-5352-40B5-9AE4-F97C4F79F792}"/>
            </a:ext>
          </a:extLst>
        </xdr:cNvPr>
        <xdr:cNvSpPr txBox="1"/>
      </xdr:nvSpPr>
      <xdr:spPr>
        <a:xfrm>
          <a:off x="17383202" y="17666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14115</xdr:rowOff>
    </xdr:from>
    <xdr:ext cx="469744" cy="259045"/>
    <xdr:sp macro="" textlink="">
      <xdr:nvSpPr>
        <xdr:cNvPr id="753" name="n_4mainValue【庁舎】&#10;一人当たり面積">
          <a:extLst>
            <a:ext uri="{FF2B5EF4-FFF2-40B4-BE49-F238E27FC236}">
              <a16:creationId xmlns:a16="http://schemas.microsoft.com/office/drawing/2014/main" id="{3F3EDD0E-25CD-464F-9F69-4E80F8107078}"/>
            </a:ext>
          </a:extLst>
        </xdr:cNvPr>
        <xdr:cNvSpPr txBox="1"/>
      </xdr:nvSpPr>
      <xdr:spPr>
        <a:xfrm>
          <a:off x="16592627" y="17670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4" name="正方形/長方形 753">
          <a:extLst>
            <a:ext uri="{FF2B5EF4-FFF2-40B4-BE49-F238E27FC236}">
              <a16:creationId xmlns:a16="http://schemas.microsoft.com/office/drawing/2014/main" id="{14AD6F55-62EE-4185-AF2F-5918438010B2}"/>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5" name="正方形/長方形 754">
          <a:extLst>
            <a:ext uri="{FF2B5EF4-FFF2-40B4-BE49-F238E27FC236}">
              <a16:creationId xmlns:a16="http://schemas.microsoft.com/office/drawing/2014/main" id="{8EF4080A-6A49-4804-9C18-4AA4FD21C1B0}"/>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6" name="テキスト ボックス 755">
          <a:extLst>
            <a:ext uri="{FF2B5EF4-FFF2-40B4-BE49-F238E27FC236}">
              <a16:creationId xmlns:a16="http://schemas.microsoft.com/office/drawing/2014/main" id="{6E7E07B3-C314-4937-8FD3-871C62DED2E4}"/>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有形固定資産減価償却率の変動が大きい施設は、庁舎（</a:t>
          </a:r>
          <a:r>
            <a:rPr kumimoji="1" lang="en-US" altLang="ja-JP" sz="1300">
              <a:latin typeface="ＭＳ Ｐゴシック" panose="020B0600070205080204" pitchFamily="50" charset="-128"/>
              <a:ea typeface="ＭＳ Ｐゴシック" panose="020B0600070205080204" pitchFamily="50" charset="-128"/>
            </a:rPr>
            <a:t>62.3</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54.6</a:t>
          </a:r>
          <a:r>
            <a:rPr kumimoji="1" lang="ja-JP" altLang="en-US" sz="1300">
              <a:latin typeface="ＭＳ Ｐゴシック" panose="020B0600070205080204" pitchFamily="50" charset="-128"/>
              <a:ea typeface="ＭＳ Ｐゴシック" panose="020B0600070205080204" pitchFamily="50" charset="-128"/>
            </a:rPr>
            <a:t>％）と消防施設（</a:t>
          </a:r>
          <a:r>
            <a:rPr kumimoji="1" lang="en-US" altLang="ja-JP" sz="1300">
              <a:latin typeface="ＭＳ Ｐゴシック" panose="020B0600070205080204" pitchFamily="50" charset="-128"/>
              <a:ea typeface="ＭＳ Ｐゴシック" panose="020B0600070205080204" pitchFamily="50" charset="-128"/>
            </a:rPr>
            <a:t>56.3</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40.9</a:t>
          </a:r>
          <a:r>
            <a:rPr kumimoji="1" lang="ja-JP" altLang="en-US" sz="1300">
              <a:latin typeface="ＭＳ Ｐゴシック" panose="020B0600070205080204" pitchFamily="50" charset="-128"/>
              <a:ea typeface="ＭＳ Ｐゴシック" panose="020B0600070205080204" pitchFamily="50" charset="-128"/>
            </a:rPr>
            <a:t>％）である。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庁舎は、令和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年度に実施した庁舎防災用非常電源設備整備工事（</a:t>
          </a:r>
          <a:r>
            <a:rPr kumimoji="1" lang="en-US" altLang="ja-JP" sz="1300">
              <a:latin typeface="ＭＳ Ｐゴシック" panose="020B0600070205080204" pitchFamily="50" charset="-128"/>
              <a:ea typeface="ＭＳ Ｐゴシック" panose="020B0600070205080204" pitchFamily="50" charset="-128"/>
            </a:rPr>
            <a:t>183.9</a:t>
          </a:r>
          <a:r>
            <a:rPr kumimoji="1" lang="ja-JP" altLang="en-US" sz="1300">
              <a:latin typeface="ＭＳ Ｐゴシック" panose="020B0600070205080204" pitchFamily="50" charset="-128"/>
              <a:ea typeface="ＭＳ Ｐゴシック" panose="020B0600070205080204" pitchFamily="50" charset="-128"/>
            </a:rPr>
            <a:t>百万円）で新しい設備が計上されたことが主因となり、減価償却率が下がっている。消防施設は、有形固定資産（償却資産）額が</a:t>
          </a:r>
          <a:r>
            <a:rPr kumimoji="1" lang="en-US" altLang="ja-JP" sz="1300">
              <a:latin typeface="ＭＳ Ｐゴシック" panose="020B0600070205080204" pitchFamily="50" charset="-128"/>
              <a:ea typeface="ＭＳ Ｐゴシック" panose="020B0600070205080204" pitchFamily="50" charset="-128"/>
            </a:rPr>
            <a:t>261.2</a:t>
          </a:r>
          <a:r>
            <a:rPr kumimoji="1" lang="ja-JP" altLang="en-US" sz="1300">
              <a:latin typeface="ＭＳ Ｐゴシック" panose="020B0600070205080204" pitchFamily="50" charset="-128"/>
              <a:ea typeface="ＭＳ Ｐゴシック" panose="020B0600070205080204" pitchFamily="50" charset="-128"/>
            </a:rPr>
            <a:t>百万円から</a:t>
          </a:r>
          <a:r>
            <a:rPr kumimoji="1" lang="en-US" altLang="ja-JP" sz="1300">
              <a:latin typeface="ＭＳ Ｐゴシック" panose="020B0600070205080204" pitchFamily="50" charset="-128"/>
              <a:ea typeface="ＭＳ Ｐゴシック" panose="020B0600070205080204" pitchFamily="50" charset="-128"/>
            </a:rPr>
            <a:t>599.0</a:t>
          </a:r>
          <a:r>
            <a:rPr kumimoji="1" lang="ja-JP" altLang="en-US" sz="1300">
              <a:latin typeface="ＭＳ Ｐゴシック" panose="020B0600070205080204" pitchFamily="50" charset="-128"/>
              <a:ea typeface="ＭＳ Ｐゴシック" panose="020B0600070205080204" pitchFamily="50" charset="-128"/>
            </a:rPr>
            <a:t>百万円へ大幅に増加しており、消防詰所の新規登録（調査判明増など）に加え、一部事務組合（上球磨消防組合）が保有する消防施設の按分後資産額の変動も影響していると考えられる。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福祉施設は</a:t>
          </a:r>
          <a:r>
            <a:rPr kumimoji="1" lang="en-US" altLang="ja-JP" sz="1300">
              <a:latin typeface="ＭＳ Ｐゴシック" panose="020B0600070205080204" pitchFamily="50" charset="-128"/>
              <a:ea typeface="ＭＳ Ｐゴシック" panose="020B0600070205080204" pitchFamily="50" charset="-128"/>
            </a:rPr>
            <a:t>R2</a:t>
          </a:r>
          <a:r>
            <a:rPr kumimoji="1" lang="ja-JP" altLang="en-US" sz="1300">
              <a:latin typeface="ＭＳ Ｐゴシック" panose="020B0600070205080204" pitchFamily="50" charset="-128"/>
              <a:ea typeface="ＭＳ Ｐゴシック" panose="020B0600070205080204" pitchFamily="50" charset="-128"/>
            </a:rPr>
            <a:t>年度より償却率</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％のまま高止まりしており、耐用年数を超過した施設の老朽化対策が引き続き課題である。今後も公共施設等総合管理計画や個別施設計画に基づき、施設の維持管理・更新を計画的に進めていく。</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72.16.126.187\share\&#20196;&#21644;&#65304;&#24180;&#24230;\02_&#20225;&#30011;G\01_&#26222;&#36890;&#20250;&#35336;&#27770;&#31639;&#32113;&#35336;&#65288;R7&#27770;&#31639;&#65289;\05_&#20196;&#21644;6&#24180;&#24230;&#36001;&#25919;&#29366;&#27841;&#36039;&#26009;&#38598;&#12398;&#20316;&#25104;&#12395;&#12388;&#12356;&#12390;&#65288;&#65298;&#22238;&#30446;&#65289;\03%20&#24066;&#30010;&#26449;&#8594;&#30476;\435058&#22810;&#33391;&#26408;&#30010;_20260914-105332_&#12304;&#36001;&#25919;&#29366;&#27841;&#36039;&#26009;&#38598;&#12305;_435058_&#22810;&#33391;&#26408;&#30010;_2024(2&#22238;&#30446;).xlsx" TargetMode="External"/><Relationship Id="rId1" Type="http://schemas.openxmlformats.org/officeDocument/2006/relationships/externalLinkPath" Target="435058&#22810;&#33391;&#26408;&#30010;_20260914-105332_&#12304;&#36001;&#25919;&#29366;&#27841;&#36039;&#26009;&#38598;&#12305;_435058_&#22810;&#33391;&#26408;&#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31.3</v>
          </cell>
          <cell r="BX51">
            <v>3.3</v>
          </cell>
        </row>
        <row r="53">
          <cell r="BP53">
            <v>65.3</v>
          </cell>
          <cell r="BX53">
            <v>66.2</v>
          </cell>
          <cell r="CF53">
            <v>67.099999999999994</v>
          </cell>
          <cell r="CN53">
            <v>65.3</v>
          </cell>
          <cell r="CV53">
            <v>65.900000000000006</v>
          </cell>
        </row>
        <row r="55">
          <cell r="AN55" t="str">
            <v>類似団体内平均値</v>
          </cell>
          <cell r="BP55">
            <v>0</v>
          </cell>
          <cell r="BX55">
            <v>0</v>
          </cell>
          <cell r="CF55">
            <v>0</v>
          </cell>
          <cell r="CN55">
            <v>0</v>
          </cell>
          <cell r="CV55">
            <v>0</v>
          </cell>
        </row>
        <row r="57">
          <cell r="BP57">
            <v>64.400000000000006</v>
          </cell>
          <cell r="BX57">
            <v>65.3</v>
          </cell>
          <cell r="CF57">
            <v>66.7</v>
          </cell>
          <cell r="CN57">
            <v>67.2</v>
          </cell>
          <cell r="CV57">
            <v>68.3</v>
          </cell>
        </row>
        <row r="72">
          <cell r="BP72" t="str">
            <v>R02</v>
          </cell>
          <cell r="BX72" t="str">
            <v>R03</v>
          </cell>
          <cell r="CF72" t="str">
            <v>R04</v>
          </cell>
          <cell r="CN72" t="str">
            <v>R05</v>
          </cell>
          <cell r="CV72" t="str">
            <v>R06</v>
          </cell>
        </row>
        <row r="73">
          <cell r="AN73" t="str">
            <v>当該団体値</v>
          </cell>
          <cell r="BP73">
            <v>31.3</v>
          </cell>
          <cell r="BX73">
            <v>3.3</v>
          </cell>
        </row>
        <row r="75">
          <cell r="BP75">
            <v>8</v>
          </cell>
          <cell r="BX75">
            <v>7.8</v>
          </cell>
          <cell r="CF75">
            <v>8.5</v>
          </cell>
          <cell r="CN75">
            <v>9</v>
          </cell>
          <cell r="CV75">
            <v>9</v>
          </cell>
        </row>
        <row r="77">
          <cell r="AN77" t="str">
            <v>類似団体内平均値</v>
          </cell>
          <cell r="BP77">
            <v>0</v>
          </cell>
          <cell r="BX77">
            <v>0</v>
          </cell>
          <cell r="CF77">
            <v>0</v>
          </cell>
          <cell r="CN77">
            <v>0</v>
          </cell>
          <cell r="CV77">
            <v>0</v>
          </cell>
        </row>
        <row r="79">
          <cell r="BP79">
            <v>8.9</v>
          </cell>
          <cell r="BX79">
            <v>8.9</v>
          </cell>
          <cell r="CF79">
            <v>9.1</v>
          </cell>
          <cell r="CN79">
            <v>9.3000000000000007</v>
          </cell>
          <cell r="CV79">
            <v>9.3000000000000007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70" zoomScaleNormal="70" workbookViewId="0">
      <selection activeCell="Q26" sqref="Q26:V26"/>
    </sheetView>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8342487</v>
      </c>
      <c r="BO4" s="436"/>
      <c r="BP4" s="436"/>
      <c r="BQ4" s="436"/>
      <c r="BR4" s="436"/>
      <c r="BS4" s="436"/>
      <c r="BT4" s="436"/>
      <c r="BU4" s="437"/>
      <c r="BV4" s="435">
        <v>8627888</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11</v>
      </c>
      <c r="CU4" s="576"/>
      <c r="CV4" s="576"/>
      <c r="CW4" s="576"/>
      <c r="CX4" s="576"/>
      <c r="CY4" s="576"/>
      <c r="CZ4" s="576"/>
      <c r="DA4" s="577"/>
      <c r="DB4" s="575">
        <v>11.3</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7806756</v>
      </c>
      <c r="BO5" s="407"/>
      <c r="BP5" s="407"/>
      <c r="BQ5" s="407"/>
      <c r="BR5" s="407"/>
      <c r="BS5" s="407"/>
      <c r="BT5" s="407"/>
      <c r="BU5" s="408"/>
      <c r="BV5" s="406">
        <v>8028121</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83.4</v>
      </c>
      <c r="CU5" s="404"/>
      <c r="CV5" s="404"/>
      <c r="CW5" s="404"/>
      <c r="CX5" s="404"/>
      <c r="CY5" s="404"/>
      <c r="CZ5" s="404"/>
      <c r="DA5" s="405"/>
      <c r="DB5" s="403">
        <v>82.5</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535731</v>
      </c>
      <c r="BO6" s="407"/>
      <c r="BP6" s="407"/>
      <c r="BQ6" s="407"/>
      <c r="BR6" s="407"/>
      <c r="BS6" s="407"/>
      <c r="BT6" s="407"/>
      <c r="BU6" s="408"/>
      <c r="BV6" s="406">
        <v>599767</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83.5</v>
      </c>
      <c r="CU6" s="550"/>
      <c r="CV6" s="550"/>
      <c r="CW6" s="550"/>
      <c r="CX6" s="550"/>
      <c r="CY6" s="550"/>
      <c r="CZ6" s="550"/>
      <c r="DA6" s="551"/>
      <c r="DB6" s="549">
        <v>82.9</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65966</v>
      </c>
      <c r="BO7" s="407"/>
      <c r="BP7" s="407"/>
      <c r="BQ7" s="407"/>
      <c r="BR7" s="407"/>
      <c r="BS7" s="407"/>
      <c r="BT7" s="407"/>
      <c r="BU7" s="408"/>
      <c r="BV7" s="406">
        <v>121907</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4271844</v>
      </c>
      <c r="CU7" s="407"/>
      <c r="CV7" s="407"/>
      <c r="CW7" s="407"/>
      <c r="CX7" s="407"/>
      <c r="CY7" s="407"/>
      <c r="CZ7" s="407"/>
      <c r="DA7" s="408"/>
      <c r="DB7" s="406">
        <v>4217805</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469765</v>
      </c>
      <c r="BO8" s="407"/>
      <c r="BP8" s="407"/>
      <c r="BQ8" s="407"/>
      <c r="BR8" s="407"/>
      <c r="BS8" s="407"/>
      <c r="BT8" s="407"/>
      <c r="BU8" s="408"/>
      <c r="BV8" s="406">
        <v>477860</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0.23</v>
      </c>
      <c r="CU8" s="510"/>
      <c r="CV8" s="510"/>
      <c r="CW8" s="510"/>
      <c r="CX8" s="510"/>
      <c r="CY8" s="510"/>
      <c r="CZ8" s="510"/>
      <c r="DA8" s="511"/>
      <c r="DB8" s="509">
        <v>0.23</v>
      </c>
      <c r="DC8" s="510"/>
      <c r="DD8" s="510"/>
      <c r="DE8" s="510"/>
      <c r="DF8" s="510"/>
      <c r="DG8" s="510"/>
      <c r="DH8" s="510"/>
      <c r="DI8" s="511"/>
    </row>
    <row r="9" spans="1:119" ht="18.75" customHeight="1" thickBot="1" x14ac:dyDescent="0.25">
      <c r="A9" s="163"/>
      <c r="B9" s="538" t="s">
        <v>106</v>
      </c>
      <c r="C9" s="539"/>
      <c r="D9" s="539"/>
      <c r="E9" s="539"/>
      <c r="F9" s="539"/>
      <c r="G9" s="539"/>
      <c r="H9" s="539"/>
      <c r="I9" s="539"/>
      <c r="J9" s="539"/>
      <c r="K9" s="457"/>
      <c r="L9" s="540" t="s">
        <v>107</v>
      </c>
      <c r="M9" s="541"/>
      <c r="N9" s="541"/>
      <c r="O9" s="541"/>
      <c r="P9" s="541"/>
      <c r="Q9" s="542"/>
      <c r="R9" s="543">
        <v>9076</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-8095</v>
      </c>
      <c r="BO9" s="407"/>
      <c r="BP9" s="407"/>
      <c r="BQ9" s="407"/>
      <c r="BR9" s="407"/>
      <c r="BS9" s="407"/>
      <c r="BT9" s="407"/>
      <c r="BU9" s="408"/>
      <c r="BV9" s="406">
        <v>19332</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11.2</v>
      </c>
      <c r="CU9" s="404"/>
      <c r="CV9" s="404"/>
      <c r="CW9" s="404"/>
      <c r="CX9" s="404"/>
      <c r="CY9" s="404"/>
      <c r="CZ9" s="404"/>
      <c r="DA9" s="405"/>
      <c r="DB9" s="403">
        <v>11.4</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112</v>
      </c>
      <c r="M10" s="363"/>
      <c r="N10" s="363"/>
      <c r="O10" s="363"/>
      <c r="P10" s="363"/>
      <c r="Q10" s="364"/>
      <c r="R10" s="359">
        <v>9791</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114</v>
      </c>
      <c r="AV10" s="465"/>
      <c r="AW10" s="465"/>
      <c r="AX10" s="465"/>
      <c r="AY10" s="420" t="s">
        <v>115</v>
      </c>
      <c r="AZ10" s="421"/>
      <c r="BA10" s="421"/>
      <c r="BB10" s="421"/>
      <c r="BC10" s="421"/>
      <c r="BD10" s="421"/>
      <c r="BE10" s="421"/>
      <c r="BF10" s="421"/>
      <c r="BG10" s="421"/>
      <c r="BH10" s="421"/>
      <c r="BI10" s="421"/>
      <c r="BJ10" s="421"/>
      <c r="BK10" s="421"/>
      <c r="BL10" s="421"/>
      <c r="BM10" s="422"/>
      <c r="BN10" s="406">
        <v>24134</v>
      </c>
      <c r="BO10" s="407"/>
      <c r="BP10" s="407"/>
      <c r="BQ10" s="407"/>
      <c r="BR10" s="407"/>
      <c r="BS10" s="407"/>
      <c r="BT10" s="407"/>
      <c r="BU10" s="408"/>
      <c r="BV10" s="406">
        <v>4478</v>
      </c>
      <c r="BW10" s="407"/>
      <c r="BX10" s="407"/>
      <c r="BY10" s="407"/>
      <c r="BZ10" s="407"/>
      <c r="CA10" s="407"/>
      <c r="CB10" s="407"/>
      <c r="CC10" s="408"/>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114</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8321</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114</v>
      </c>
      <c r="AV12" s="465"/>
      <c r="AW12" s="465"/>
      <c r="AX12" s="465"/>
      <c r="AY12" s="420" t="s">
        <v>128</v>
      </c>
      <c r="AZ12" s="421"/>
      <c r="BA12" s="421"/>
      <c r="BB12" s="421"/>
      <c r="BC12" s="421"/>
      <c r="BD12" s="421"/>
      <c r="BE12" s="421"/>
      <c r="BF12" s="421"/>
      <c r="BG12" s="421"/>
      <c r="BH12" s="421"/>
      <c r="BI12" s="421"/>
      <c r="BJ12" s="421"/>
      <c r="BK12" s="421"/>
      <c r="BL12" s="421"/>
      <c r="BM12" s="422"/>
      <c r="BN12" s="406">
        <v>0</v>
      </c>
      <c r="BO12" s="407"/>
      <c r="BP12" s="407"/>
      <c r="BQ12" s="407"/>
      <c r="BR12" s="407"/>
      <c r="BS12" s="407"/>
      <c r="BT12" s="407"/>
      <c r="BU12" s="408"/>
      <c r="BV12" s="406">
        <v>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8"/>
      <c r="M13" s="490" t="s">
        <v>130</v>
      </c>
      <c r="N13" s="491"/>
      <c r="O13" s="491"/>
      <c r="P13" s="491"/>
      <c r="Q13" s="492"/>
      <c r="R13" s="493">
        <v>8259</v>
      </c>
      <c r="S13" s="494"/>
      <c r="T13" s="494"/>
      <c r="U13" s="494"/>
      <c r="V13" s="495"/>
      <c r="W13" s="496" t="s">
        <v>131</v>
      </c>
      <c r="X13" s="392"/>
      <c r="Y13" s="392"/>
      <c r="Z13" s="392"/>
      <c r="AA13" s="392"/>
      <c r="AB13" s="393"/>
      <c r="AC13" s="359">
        <v>986</v>
      </c>
      <c r="AD13" s="360"/>
      <c r="AE13" s="360"/>
      <c r="AF13" s="360"/>
      <c r="AG13" s="361"/>
      <c r="AH13" s="359">
        <v>1160</v>
      </c>
      <c r="AI13" s="360"/>
      <c r="AJ13" s="360"/>
      <c r="AK13" s="360"/>
      <c r="AL13" s="419"/>
      <c r="AM13" s="463" t="s">
        <v>132</v>
      </c>
      <c r="AN13" s="363"/>
      <c r="AO13" s="363"/>
      <c r="AP13" s="363"/>
      <c r="AQ13" s="363"/>
      <c r="AR13" s="363"/>
      <c r="AS13" s="363"/>
      <c r="AT13" s="364"/>
      <c r="AU13" s="464" t="s">
        <v>114</v>
      </c>
      <c r="AV13" s="465"/>
      <c r="AW13" s="465"/>
      <c r="AX13" s="465"/>
      <c r="AY13" s="420" t="s">
        <v>133</v>
      </c>
      <c r="AZ13" s="421"/>
      <c r="BA13" s="421"/>
      <c r="BB13" s="421"/>
      <c r="BC13" s="421"/>
      <c r="BD13" s="421"/>
      <c r="BE13" s="421"/>
      <c r="BF13" s="421"/>
      <c r="BG13" s="421"/>
      <c r="BH13" s="421"/>
      <c r="BI13" s="421"/>
      <c r="BJ13" s="421"/>
      <c r="BK13" s="421"/>
      <c r="BL13" s="421"/>
      <c r="BM13" s="422"/>
      <c r="BN13" s="406">
        <v>16039</v>
      </c>
      <c r="BO13" s="407"/>
      <c r="BP13" s="407"/>
      <c r="BQ13" s="407"/>
      <c r="BR13" s="407"/>
      <c r="BS13" s="407"/>
      <c r="BT13" s="407"/>
      <c r="BU13" s="408"/>
      <c r="BV13" s="406">
        <v>23810</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9</v>
      </c>
      <c r="CU13" s="404"/>
      <c r="CV13" s="404"/>
      <c r="CW13" s="404"/>
      <c r="CX13" s="404"/>
      <c r="CY13" s="404"/>
      <c r="CZ13" s="404"/>
      <c r="DA13" s="405"/>
      <c r="DB13" s="403">
        <v>9</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8554</v>
      </c>
      <c r="S14" s="494"/>
      <c r="T14" s="494"/>
      <c r="U14" s="494"/>
      <c r="V14" s="495"/>
      <c r="W14" s="497"/>
      <c r="X14" s="395"/>
      <c r="Y14" s="395"/>
      <c r="Z14" s="395"/>
      <c r="AA14" s="395"/>
      <c r="AB14" s="396"/>
      <c r="AC14" s="486">
        <v>21.6</v>
      </c>
      <c r="AD14" s="487"/>
      <c r="AE14" s="487"/>
      <c r="AF14" s="487"/>
      <c r="AG14" s="488"/>
      <c r="AH14" s="486">
        <v>23.6</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8"/>
      <c r="M15" s="490" t="s">
        <v>130</v>
      </c>
      <c r="N15" s="491"/>
      <c r="O15" s="491"/>
      <c r="P15" s="491"/>
      <c r="Q15" s="492"/>
      <c r="R15" s="493">
        <v>8492</v>
      </c>
      <c r="S15" s="494"/>
      <c r="T15" s="494"/>
      <c r="U15" s="494"/>
      <c r="V15" s="495"/>
      <c r="W15" s="496" t="s">
        <v>137</v>
      </c>
      <c r="X15" s="392"/>
      <c r="Y15" s="392"/>
      <c r="Z15" s="392"/>
      <c r="AA15" s="392"/>
      <c r="AB15" s="393"/>
      <c r="AC15" s="359">
        <v>1089</v>
      </c>
      <c r="AD15" s="360"/>
      <c r="AE15" s="360"/>
      <c r="AF15" s="360"/>
      <c r="AG15" s="361"/>
      <c r="AH15" s="359">
        <v>1218</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949362</v>
      </c>
      <c r="BO15" s="436"/>
      <c r="BP15" s="436"/>
      <c r="BQ15" s="436"/>
      <c r="BR15" s="436"/>
      <c r="BS15" s="436"/>
      <c r="BT15" s="436"/>
      <c r="BU15" s="437"/>
      <c r="BV15" s="435">
        <v>970915</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23.9</v>
      </c>
      <c r="AD16" s="487"/>
      <c r="AE16" s="487"/>
      <c r="AF16" s="487"/>
      <c r="AG16" s="488"/>
      <c r="AH16" s="486">
        <v>24.8</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4042786</v>
      </c>
      <c r="BO16" s="407"/>
      <c r="BP16" s="407"/>
      <c r="BQ16" s="407"/>
      <c r="BR16" s="407"/>
      <c r="BS16" s="407"/>
      <c r="BT16" s="407"/>
      <c r="BU16" s="408"/>
      <c r="BV16" s="406">
        <v>3966902</v>
      </c>
      <c r="BW16" s="407"/>
      <c r="BX16" s="407"/>
      <c r="BY16" s="407"/>
      <c r="BZ16" s="407"/>
      <c r="CA16" s="407"/>
      <c r="CB16" s="407"/>
      <c r="CC16" s="408"/>
      <c r="CD16" s="172"/>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82"/>
      <c r="M17" s="499" t="s">
        <v>143</v>
      </c>
      <c r="N17" s="500"/>
      <c r="O17" s="500"/>
      <c r="P17" s="500"/>
      <c r="Q17" s="501"/>
      <c r="R17" s="483" t="s">
        <v>141</v>
      </c>
      <c r="S17" s="484"/>
      <c r="T17" s="484"/>
      <c r="U17" s="484"/>
      <c r="V17" s="485"/>
      <c r="W17" s="496" t="s">
        <v>144</v>
      </c>
      <c r="X17" s="392"/>
      <c r="Y17" s="392"/>
      <c r="Z17" s="392"/>
      <c r="AA17" s="392"/>
      <c r="AB17" s="393"/>
      <c r="AC17" s="359">
        <v>2491</v>
      </c>
      <c r="AD17" s="360"/>
      <c r="AE17" s="360"/>
      <c r="AF17" s="360"/>
      <c r="AG17" s="361"/>
      <c r="AH17" s="359">
        <v>2527</v>
      </c>
      <c r="AI17" s="360"/>
      <c r="AJ17" s="360"/>
      <c r="AK17" s="360"/>
      <c r="AL17" s="419"/>
      <c r="AM17" s="463"/>
      <c r="AN17" s="363"/>
      <c r="AO17" s="363"/>
      <c r="AP17" s="363"/>
      <c r="AQ17" s="363"/>
      <c r="AR17" s="363"/>
      <c r="AS17" s="363"/>
      <c r="AT17" s="364"/>
      <c r="AU17" s="464"/>
      <c r="AV17" s="465"/>
      <c r="AW17" s="465"/>
      <c r="AX17" s="465"/>
      <c r="AY17" s="420" t="s">
        <v>145</v>
      </c>
      <c r="AZ17" s="421"/>
      <c r="BA17" s="421"/>
      <c r="BB17" s="421"/>
      <c r="BC17" s="421"/>
      <c r="BD17" s="421"/>
      <c r="BE17" s="421"/>
      <c r="BF17" s="421"/>
      <c r="BG17" s="421"/>
      <c r="BH17" s="421"/>
      <c r="BI17" s="421"/>
      <c r="BJ17" s="421"/>
      <c r="BK17" s="421"/>
      <c r="BL17" s="421"/>
      <c r="BM17" s="422"/>
      <c r="BN17" s="406">
        <v>1170078</v>
      </c>
      <c r="BO17" s="407"/>
      <c r="BP17" s="407"/>
      <c r="BQ17" s="407"/>
      <c r="BR17" s="407"/>
      <c r="BS17" s="407"/>
      <c r="BT17" s="407"/>
      <c r="BU17" s="408"/>
      <c r="BV17" s="406">
        <v>1204146</v>
      </c>
      <c r="BW17" s="407"/>
      <c r="BX17" s="407"/>
      <c r="BY17" s="407"/>
      <c r="BZ17" s="407"/>
      <c r="CA17" s="407"/>
      <c r="CB17" s="407"/>
      <c r="CC17" s="408"/>
      <c r="CD17" s="172"/>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146</v>
      </c>
      <c r="C18" s="457"/>
      <c r="D18" s="457"/>
      <c r="E18" s="458"/>
      <c r="F18" s="458"/>
      <c r="G18" s="458"/>
      <c r="H18" s="458"/>
      <c r="I18" s="458"/>
      <c r="J18" s="458"/>
      <c r="K18" s="458"/>
      <c r="L18" s="459">
        <v>165.86</v>
      </c>
      <c r="M18" s="459"/>
      <c r="N18" s="459"/>
      <c r="O18" s="459"/>
      <c r="P18" s="459"/>
      <c r="Q18" s="459"/>
      <c r="R18" s="460"/>
      <c r="S18" s="460"/>
      <c r="T18" s="460"/>
      <c r="U18" s="460"/>
      <c r="V18" s="461"/>
      <c r="W18" s="477"/>
      <c r="X18" s="478"/>
      <c r="Y18" s="478"/>
      <c r="Z18" s="478"/>
      <c r="AA18" s="478"/>
      <c r="AB18" s="502"/>
      <c r="AC18" s="376">
        <v>54.6</v>
      </c>
      <c r="AD18" s="377"/>
      <c r="AE18" s="377"/>
      <c r="AF18" s="377"/>
      <c r="AG18" s="462"/>
      <c r="AH18" s="376">
        <v>51.5</v>
      </c>
      <c r="AI18" s="377"/>
      <c r="AJ18" s="377"/>
      <c r="AK18" s="377"/>
      <c r="AL18" s="378"/>
      <c r="AM18" s="463"/>
      <c r="AN18" s="363"/>
      <c r="AO18" s="363"/>
      <c r="AP18" s="363"/>
      <c r="AQ18" s="363"/>
      <c r="AR18" s="363"/>
      <c r="AS18" s="363"/>
      <c r="AT18" s="364"/>
      <c r="AU18" s="464"/>
      <c r="AV18" s="465"/>
      <c r="AW18" s="465"/>
      <c r="AX18" s="465"/>
      <c r="AY18" s="420" t="s">
        <v>147</v>
      </c>
      <c r="AZ18" s="421"/>
      <c r="BA18" s="421"/>
      <c r="BB18" s="421"/>
      <c r="BC18" s="421"/>
      <c r="BD18" s="421"/>
      <c r="BE18" s="421"/>
      <c r="BF18" s="421"/>
      <c r="BG18" s="421"/>
      <c r="BH18" s="421"/>
      <c r="BI18" s="421"/>
      <c r="BJ18" s="421"/>
      <c r="BK18" s="421"/>
      <c r="BL18" s="421"/>
      <c r="BM18" s="422"/>
      <c r="BN18" s="406">
        <v>3676679</v>
      </c>
      <c r="BO18" s="407"/>
      <c r="BP18" s="407"/>
      <c r="BQ18" s="407"/>
      <c r="BR18" s="407"/>
      <c r="BS18" s="407"/>
      <c r="BT18" s="407"/>
      <c r="BU18" s="408"/>
      <c r="BV18" s="406">
        <v>3531686</v>
      </c>
      <c r="BW18" s="407"/>
      <c r="BX18" s="407"/>
      <c r="BY18" s="407"/>
      <c r="BZ18" s="407"/>
      <c r="CA18" s="407"/>
      <c r="CB18" s="407"/>
      <c r="CC18" s="408"/>
      <c r="CD18" s="172"/>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148</v>
      </c>
      <c r="C19" s="457"/>
      <c r="D19" s="457"/>
      <c r="E19" s="458"/>
      <c r="F19" s="458"/>
      <c r="G19" s="458"/>
      <c r="H19" s="458"/>
      <c r="I19" s="458"/>
      <c r="J19" s="458"/>
      <c r="K19" s="458"/>
      <c r="L19" s="466">
        <v>55</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149</v>
      </c>
      <c r="AZ19" s="421"/>
      <c r="BA19" s="421"/>
      <c r="BB19" s="421"/>
      <c r="BC19" s="421"/>
      <c r="BD19" s="421"/>
      <c r="BE19" s="421"/>
      <c r="BF19" s="421"/>
      <c r="BG19" s="421"/>
      <c r="BH19" s="421"/>
      <c r="BI19" s="421"/>
      <c r="BJ19" s="421"/>
      <c r="BK19" s="421"/>
      <c r="BL19" s="421"/>
      <c r="BM19" s="422"/>
      <c r="BN19" s="406">
        <v>5571336</v>
      </c>
      <c r="BO19" s="407"/>
      <c r="BP19" s="407"/>
      <c r="BQ19" s="407"/>
      <c r="BR19" s="407"/>
      <c r="BS19" s="407"/>
      <c r="BT19" s="407"/>
      <c r="BU19" s="408"/>
      <c r="BV19" s="406">
        <v>5441481</v>
      </c>
      <c r="BW19" s="407"/>
      <c r="BX19" s="407"/>
      <c r="BY19" s="407"/>
      <c r="BZ19" s="407"/>
      <c r="CA19" s="407"/>
      <c r="CB19" s="407"/>
      <c r="CC19" s="408"/>
      <c r="CD19" s="172"/>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150</v>
      </c>
      <c r="C20" s="457"/>
      <c r="D20" s="457"/>
      <c r="E20" s="458"/>
      <c r="F20" s="458"/>
      <c r="G20" s="458"/>
      <c r="H20" s="458"/>
      <c r="I20" s="458"/>
      <c r="J20" s="458"/>
      <c r="K20" s="458"/>
      <c r="L20" s="466">
        <v>3463</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2"/>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151</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2"/>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152</v>
      </c>
      <c r="C22" s="383"/>
      <c r="D22" s="384"/>
      <c r="E22" s="391" t="s">
        <v>1</v>
      </c>
      <c r="F22" s="392"/>
      <c r="G22" s="392"/>
      <c r="H22" s="392"/>
      <c r="I22" s="392"/>
      <c r="J22" s="392"/>
      <c r="K22" s="393"/>
      <c r="L22" s="391" t="s">
        <v>153</v>
      </c>
      <c r="M22" s="392"/>
      <c r="N22" s="392"/>
      <c r="O22" s="392"/>
      <c r="P22" s="393"/>
      <c r="Q22" s="397" t="s">
        <v>154</v>
      </c>
      <c r="R22" s="398"/>
      <c r="S22" s="398"/>
      <c r="T22" s="398"/>
      <c r="U22" s="398"/>
      <c r="V22" s="399"/>
      <c r="W22" s="448" t="s">
        <v>155</v>
      </c>
      <c r="X22" s="383"/>
      <c r="Y22" s="384"/>
      <c r="Z22" s="391" t="s">
        <v>1</v>
      </c>
      <c r="AA22" s="392"/>
      <c r="AB22" s="392"/>
      <c r="AC22" s="392"/>
      <c r="AD22" s="392"/>
      <c r="AE22" s="392"/>
      <c r="AF22" s="392"/>
      <c r="AG22" s="393"/>
      <c r="AH22" s="409" t="s">
        <v>156</v>
      </c>
      <c r="AI22" s="392"/>
      <c r="AJ22" s="392"/>
      <c r="AK22" s="392"/>
      <c r="AL22" s="393"/>
      <c r="AM22" s="409" t="s">
        <v>157</v>
      </c>
      <c r="AN22" s="410"/>
      <c r="AO22" s="410"/>
      <c r="AP22" s="410"/>
      <c r="AQ22" s="410"/>
      <c r="AR22" s="411"/>
      <c r="AS22" s="397" t="s">
        <v>154</v>
      </c>
      <c r="AT22" s="398"/>
      <c r="AU22" s="398"/>
      <c r="AV22" s="398"/>
      <c r="AW22" s="398"/>
      <c r="AX22" s="415"/>
      <c r="AY22" s="432" t="s">
        <v>158</v>
      </c>
      <c r="AZ22" s="433"/>
      <c r="BA22" s="433"/>
      <c r="BB22" s="433"/>
      <c r="BC22" s="433"/>
      <c r="BD22" s="433"/>
      <c r="BE22" s="433"/>
      <c r="BF22" s="433"/>
      <c r="BG22" s="433"/>
      <c r="BH22" s="433"/>
      <c r="BI22" s="433"/>
      <c r="BJ22" s="433"/>
      <c r="BK22" s="433"/>
      <c r="BL22" s="433"/>
      <c r="BM22" s="434"/>
      <c r="BN22" s="435">
        <v>6107513</v>
      </c>
      <c r="BO22" s="436"/>
      <c r="BP22" s="436"/>
      <c r="BQ22" s="436"/>
      <c r="BR22" s="436"/>
      <c r="BS22" s="436"/>
      <c r="BT22" s="436"/>
      <c r="BU22" s="437"/>
      <c r="BV22" s="435">
        <v>6160424</v>
      </c>
      <c r="BW22" s="436"/>
      <c r="BX22" s="436"/>
      <c r="BY22" s="436"/>
      <c r="BZ22" s="436"/>
      <c r="CA22" s="436"/>
      <c r="CB22" s="436"/>
      <c r="CC22" s="437"/>
      <c r="CD22" s="172"/>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159</v>
      </c>
      <c r="AZ23" s="421"/>
      <c r="BA23" s="421"/>
      <c r="BB23" s="421"/>
      <c r="BC23" s="421"/>
      <c r="BD23" s="421"/>
      <c r="BE23" s="421"/>
      <c r="BF23" s="421"/>
      <c r="BG23" s="421"/>
      <c r="BH23" s="421"/>
      <c r="BI23" s="421"/>
      <c r="BJ23" s="421"/>
      <c r="BK23" s="421"/>
      <c r="BL23" s="421"/>
      <c r="BM23" s="422"/>
      <c r="BN23" s="406">
        <v>5929241</v>
      </c>
      <c r="BO23" s="407"/>
      <c r="BP23" s="407"/>
      <c r="BQ23" s="407"/>
      <c r="BR23" s="407"/>
      <c r="BS23" s="407"/>
      <c r="BT23" s="407"/>
      <c r="BU23" s="408"/>
      <c r="BV23" s="406">
        <v>6045828</v>
      </c>
      <c r="BW23" s="407"/>
      <c r="BX23" s="407"/>
      <c r="BY23" s="407"/>
      <c r="BZ23" s="407"/>
      <c r="CA23" s="407"/>
      <c r="CB23" s="407"/>
      <c r="CC23" s="408"/>
      <c r="CD23" s="172"/>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160</v>
      </c>
      <c r="F24" s="363"/>
      <c r="G24" s="363"/>
      <c r="H24" s="363"/>
      <c r="I24" s="363"/>
      <c r="J24" s="363"/>
      <c r="K24" s="364"/>
      <c r="L24" s="359">
        <v>1</v>
      </c>
      <c r="M24" s="360"/>
      <c r="N24" s="360"/>
      <c r="O24" s="360"/>
      <c r="P24" s="361"/>
      <c r="Q24" s="359">
        <v>7490</v>
      </c>
      <c r="R24" s="360"/>
      <c r="S24" s="360"/>
      <c r="T24" s="360"/>
      <c r="U24" s="360"/>
      <c r="V24" s="361"/>
      <c r="W24" s="449"/>
      <c r="X24" s="386"/>
      <c r="Y24" s="387"/>
      <c r="Z24" s="362" t="s">
        <v>161</v>
      </c>
      <c r="AA24" s="363"/>
      <c r="AB24" s="363"/>
      <c r="AC24" s="363"/>
      <c r="AD24" s="363"/>
      <c r="AE24" s="363"/>
      <c r="AF24" s="363"/>
      <c r="AG24" s="364"/>
      <c r="AH24" s="359">
        <v>103</v>
      </c>
      <c r="AI24" s="360"/>
      <c r="AJ24" s="360"/>
      <c r="AK24" s="360"/>
      <c r="AL24" s="361"/>
      <c r="AM24" s="359">
        <v>301481</v>
      </c>
      <c r="AN24" s="360"/>
      <c r="AO24" s="360"/>
      <c r="AP24" s="360"/>
      <c r="AQ24" s="360"/>
      <c r="AR24" s="361"/>
      <c r="AS24" s="359">
        <v>2927</v>
      </c>
      <c r="AT24" s="360"/>
      <c r="AU24" s="360"/>
      <c r="AV24" s="360"/>
      <c r="AW24" s="360"/>
      <c r="AX24" s="419"/>
      <c r="AY24" s="379" t="s">
        <v>162</v>
      </c>
      <c r="AZ24" s="380"/>
      <c r="BA24" s="380"/>
      <c r="BB24" s="380"/>
      <c r="BC24" s="380"/>
      <c r="BD24" s="380"/>
      <c r="BE24" s="380"/>
      <c r="BF24" s="380"/>
      <c r="BG24" s="380"/>
      <c r="BH24" s="380"/>
      <c r="BI24" s="380"/>
      <c r="BJ24" s="380"/>
      <c r="BK24" s="380"/>
      <c r="BL24" s="380"/>
      <c r="BM24" s="381"/>
      <c r="BN24" s="406">
        <v>4716106</v>
      </c>
      <c r="BO24" s="407"/>
      <c r="BP24" s="407"/>
      <c r="BQ24" s="407"/>
      <c r="BR24" s="407"/>
      <c r="BS24" s="407"/>
      <c r="BT24" s="407"/>
      <c r="BU24" s="408"/>
      <c r="BV24" s="406">
        <v>4610539</v>
      </c>
      <c r="BW24" s="407"/>
      <c r="BX24" s="407"/>
      <c r="BY24" s="407"/>
      <c r="BZ24" s="407"/>
      <c r="CA24" s="407"/>
      <c r="CB24" s="407"/>
      <c r="CC24" s="408"/>
      <c r="CD24" s="172"/>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163</v>
      </c>
      <c r="F25" s="363"/>
      <c r="G25" s="363"/>
      <c r="H25" s="363"/>
      <c r="I25" s="363"/>
      <c r="J25" s="363"/>
      <c r="K25" s="364"/>
      <c r="L25" s="359">
        <v>1</v>
      </c>
      <c r="M25" s="360"/>
      <c r="N25" s="360"/>
      <c r="O25" s="360"/>
      <c r="P25" s="361"/>
      <c r="Q25" s="359">
        <v>5970</v>
      </c>
      <c r="R25" s="360"/>
      <c r="S25" s="360"/>
      <c r="T25" s="360"/>
      <c r="U25" s="360"/>
      <c r="V25" s="361"/>
      <c r="W25" s="449"/>
      <c r="X25" s="386"/>
      <c r="Y25" s="387"/>
      <c r="Z25" s="362" t="s">
        <v>164</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165</v>
      </c>
      <c r="AZ25" s="433"/>
      <c r="BA25" s="433"/>
      <c r="BB25" s="433"/>
      <c r="BC25" s="433"/>
      <c r="BD25" s="433"/>
      <c r="BE25" s="433"/>
      <c r="BF25" s="433"/>
      <c r="BG25" s="433"/>
      <c r="BH25" s="433"/>
      <c r="BI25" s="433"/>
      <c r="BJ25" s="433"/>
      <c r="BK25" s="433"/>
      <c r="BL25" s="433"/>
      <c r="BM25" s="434"/>
      <c r="BN25" s="435">
        <v>1113837</v>
      </c>
      <c r="BO25" s="436"/>
      <c r="BP25" s="436"/>
      <c r="BQ25" s="436"/>
      <c r="BR25" s="436"/>
      <c r="BS25" s="436"/>
      <c r="BT25" s="436"/>
      <c r="BU25" s="437"/>
      <c r="BV25" s="435">
        <v>1172836</v>
      </c>
      <c r="BW25" s="436"/>
      <c r="BX25" s="436"/>
      <c r="BY25" s="436"/>
      <c r="BZ25" s="436"/>
      <c r="CA25" s="436"/>
      <c r="CB25" s="436"/>
      <c r="CC25" s="437"/>
      <c r="CD25" s="172"/>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166</v>
      </c>
      <c r="F26" s="363"/>
      <c r="G26" s="363"/>
      <c r="H26" s="363"/>
      <c r="I26" s="363"/>
      <c r="J26" s="363"/>
      <c r="K26" s="364"/>
      <c r="L26" s="359">
        <v>1</v>
      </c>
      <c r="M26" s="360"/>
      <c r="N26" s="360"/>
      <c r="O26" s="360"/>
      <c r="P26" s="361"/>
      <c r="Q26" s="359">
        <v>5270</v>
      </c>
      <c r="R26" s="360"/>
      <c r="S26" s="360"/>
      <c r="T26" s="360"/>
      <c r="U26" s="360"/>
      <c r="V26" s="361"/>
      <c r="W26" s="449"/>
      <c r="X26" s="386"/>
      <c r="Y26" s="387"/>
      <c r="Z26" s="362" t="s">
        <v>167</v>
      </c>
      <c r="AA26" s="417"/>
      <c r="AB26" s="417"/>
      <c r="AC26" s="417"/>
      <c r="AD26" s="417"/>
      <c r="AE26" s="417"/>
      <c r="AF26" s="417"/>
      <c r="AG26" s="418"/>
      <c r="AH26" s="359" t="s">
        <v>122</v>
      </c>
      <c r="AI26" s="360"/>
      <c r="AJ26" s="360"/>
      <c r="AK26" s="360"/>
      <c r="AL26" s="361"/>
      <c r="AM26" s="359" t="s">
        <v>122</v>
      </c>
      <c r="AN26" s="360"/>
      <c r="AO26" s="360"/>
      <c r="AP26" s="360"/>
      <c r="AQ26" s="360"/>
      <c r="AR26" s="361"/>
      <c r="AS26" s="359" t="s">
        <v>122</v>
      </c>
      <c r="AT26" s="360"/>
      <c r="AU26" s="360"/>
      <c r="AV26" s="360"/>
      <c r="AW26" s="360"/>
      <c r="AX26" s="419"/>
      <c r="AY26" s="446" t="s">
        <v>168</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2"/>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169</v>
      </c>
      <c r="F27" s="363"/>
      <c r="G27" s="363"/>
      <c r="H27" s="363"/>
      <c r="I27" s="363"/>
      <c r="J27" s="363"/>
      <c r="K27" s="364"/>
      <c r="L27" s="359">
        <v>1</v>
      </c>
      <c r="M27" s="360"/>
      <c r="N27" s="360"/>
      <c r="O27" s="360"/>
      <c r="P27" s="361"/>
      <c r="Q27" s="359">
        <v>3100</v>
      </c>
      <c r="R27" s="360"/>
      <c r="S27" s="360"/>
      <c r="T27" s="360"/>
      <c r="U27" s="360"/>
      <c r="V27" s="361"/>
      <c r="W27" s="449"/>
      <c r="X27" s="386"/>
      <c r="Y27" s="387"/>
      <c r="Z27" s="362" t="s">
        <v>170</v>
      </c>
      <c r="AA27" s="363"/>
      <c r="AB27" s="363"/>
      <c r="AC27" s="363"/>
      <c r="AD27" s="363"/>
      <c r="AE27" s="363"/>
      <c r="AF27" s="363"/>
      <c r="AG27" s="364"/>
      <c r="AH27" s="359" t="s">
        <v>122</v>
      </c>
      <c r="AI27" s="360"/>
      <c r="AJ27" s="360"/>
      <c r="AK27" s="360"/>
      <c r="AL27" s="361"/>
      <c r="AM27" s="359" t="s">
        <v>122</v>
      </c>
      <c r="AN27" s="360"/>
      <c r="AO27" s="360"/>
      <c r="AP27" s="360"/>
      <c r="AQ27" s="360"/>
      <c r="AR27" s="361"/>
      <c r="AS27" s="359" t="s">
        <v>122</v>
      </c>
      <c r="AT27" s="360"/>
      <c r="AU27" s="360"/>
      <c r="AV27" s="360"/>
      <c r="AW27" s="360"/>
      <c r="AX27" s="419"/>
      <c r="AY27" s="443" t="s">
        <v>171</v>
      </c>
      <c r="AZ27" s="444"/>
      <c r="BA27" s="444"/>
      <c r="BB27" s="444"/>
      <c r="BC27" s="444"/>
      <c r="BD27" s="444"/>
      <c r="BE27" s="444"/>
      <c r="BF27" s="444"/>
      <c r="BG27" s="444"/>
      <c r="BH27" s="444"/>
      <c r="BI27" s="444"/>
      <c r="BJ27" s="444"/>
      <c r="BK27" s="444"/>
      <c r="BL27" s="444"/>
      <c r="BM27" s="445"/>
      <c r="BN27" s="440">
        <v>168000</v>
      </c>
      <c r="BO27" s="441"/>
      <c r="BP27" s="441"/>
      <c r="BQ27" s="441"/>
      <c r="BR27" s="441"/>
      <c r="BS27" s="441"/>
      <c r="BT27" s="441"/>
      <c r="BU27" s="442"/>
      <c r="BV27" s="440">
        <v>168000</v>
      </c>
      <c r="BW27" s="441"/>
      <c r="BX27" s="441"/>
      <c r="BY27" s="441"/>
      <c r="BZ27" s="441"/>
      <c r="CA27" s="441"/>
      <c r="CB27" s="441"/>
      <c r="CC27" s="442"/>
      <c r="CD27" s="166"/>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172</v>
      </c>
      <c r="F28" s="363"/>
      <c r="G28" s="363"/>
      <c r="H28" s="363"/>
      <c r="I28" s="363"/>
      <c r="J28" s="363"/>
      <c r="K28" s="364"/>
      <c r="L28" s="359">
        <v>1</v>
      </c>
      <c r="M28" s="360"/>
      <c r="N28" s="360"/>
      <c r="O28" s="360"/>
      <c r="P28" s="361"/>
      <c r="Q28" s="359">
        <v>2550</v>
      </c>
      <c r="R28" s="360"/>
      <c r="S28" s="360"/>
      <c r="T28" s="360"/>
      <c r="U28" s="360"/>
      <c r="V28" s="361"/>
      <c r="W28" s="449"/>
      <c r="X28" s="386"/>
      <c r="Y28" s="387"/>
      <c r="Z28" s="362" t="s">
        <v>173</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174</v>
      </c>
      <c r="AZ28" s="424"/>
      <c r="BA28" s="424"/>
      <c r="BB28" s="425"/>
      <c r="BC28" s="432" t="s">
        <v>46</v>
      </c>
      <c r="BD28" s="433"/>
      <c r="BE28" s="433"/>
      <c r="BF28" s="433"/>
      <c r="BG28" s="433"/>
      <c r="BH28" s="433"/>
      <c r="BI28" s="433"/>
      <c r="BJ28" s="433"/>
      <c r="BK28" s="433"/>
      <c r="BL28" s="433"/>
      <c r="BM28" s="434"/>
      <c r="BN28" s="435">
        <v>1115154</v>
      </c>
      <c r="BO28" s="436"/>
      <c r="BP28" s="436"/>
      <c r="BQ28" s="436"/>
      <c r="BR28" s="436"/>
      <c r="BS28" s="436"/>
      <c r="BT28" s="436"/>
      <c r="BU28" s="437"/>
      <c r="BV28" s="435">
        <v>1091020</v>
      </c>
      <c r="BW28" s="436"/>
      <c r="BX28" s="436"/>
      <c r="BY28" s="436"/>
      <c r="BZ28" s="436"/>
      <c r="CA28" s="436"/>
      <c r="CB28" s="436"/>
      <c r="CC28" s="437"/>
      <c r="CD28" s="172"/>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175</v>
      </c>
      <c r="F29" s="363"/>
      <c r="G29" s="363"/>
      <c r="H29" s="363"/>
      <c r="I29" s="363"/>
      <c r="J29" s="363"/>
      <c r="K29" s="364"/>
      <c r="L29" s="359">
        <v>8</v>
      </c>
      <c r="M29" s="360"/>
      <c r="N29" s="360"/>
      <c r="O29" s="360"/>
      <c r="P29" s="361"/>
      <c r="Q29" s="359">
        <v>2320</v>
      </c>
      <c r="R29" s="360"/>
      <c r="S29" s="360"/>
      <c r="T29" s="360"/>
      <c r="U29" s="360"/>
      <c r="V29" s="361"/>
      <c r="W29" s="450"/>
      <c r="X29" s="451"/>
      <c r="Y29" s="452"/>
      <c r="Z29" s="362" t="s">
        <v>176</v>
      </c>
      <c r="AA29" s="363"/>
      <c r="AB29" s="363"/>
      <c r="AC29" s="363"/>
      <c r="AD29" s="363"/>
      <c r="AE29" s="363"/>
      <c r="AF29" s="363"/>
      <c r="AG29" s="364"/>
      <c r="AH29" s="359">
        <v>103</v>
      </c>
      <c r="AI29" s="360"/>
      <c r="AJ29" s="360"/>
      <c r="AK29" s="360"/>
      <c r="AL29" s="361"/>
      <c r="AM29" s="359">
        <v>301481</v>
      </c>
      <c r="AN29" s="360"/>
      <c r="AO29" s="360"/>
      <c r="AP29" s="360"/>
      <c r="AQ29" s="360"/>
      <c r="AR29" s="361"/>
      <c r="AS29" s="359">
        <v>2927</v>
      </c>
      <c r="AT29" s="360"/>
      <c r="AU29" s="360"/>
      <c r="AV29" s="360"/>
      <c r="AW29" s="360"/>
      <c r="AX29" s="419"/>
      <c r="AY29" s="426"/>
      <c r="AZ29" s="427"/>
      <c r="BA29" s="427"/>
      <c r="BB29" s="428"/>
      <c r="BC29" s="420" t="s">
        <v>177</v>
      </c>
      <c r="BD29" s="421"/>
      <c r="BE29" s="421"/>
      <c r="BF29" s="421"/>
      <c r="BG29" s="421"/>
      <c r="BH29" s="421"/>
      <c r="BI29" s="421"/>
      <c r="BJ29" s="421"/>
      <c r="BK29" s="421"/>
      <c r="BL29" s="421"/>
      <c r="BM29" s="422"/>
      <c r="BN29" s="406">
        <v>726926</v>
      </c>
      <c r="BO29" s="407"/>
      <c r="BP29" s="407"/>
      <c r="BQ29" s="407"/>
      <c r="BR29" s="407"/>
      <c r="BS29" s="407"/>
      <c r="BT29" s="407"/>
      <c r="BU29" s="408"/>
      <c r="BV29" s="406">
        <v>724797</v>
      </c>
      <c r="BW29" s="407"/>
      <c r="BX29" s="407"/>
      <c r="BY29" s="407"/>
      <c r="BZ29" s="407"/>
      <c r="CA29" s="407"/>
      <c r="CB29" s="407"/>
      <c r="CC29" s="408"/>
      <c r="CD29" s="166"/>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178</v>
      </c>
      <c r="X30" s="374"/>
      <c r="Y30" s="374"/>
      <c r="Z30" s="374"/>
      <c r="AA30" s="374"/>
      <c r="AB30" s="374"/>
      <c r="AC30" s="374"/>
      <c r="AD30" s="374"/>
      <c r="AE30" s="374"/>
      <c r="AF30" s="374"/>
      <c r="AG30" s="375"/>
      <c r="AH30" s="376">
        <v>95.7</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2422507</v>
      </c>
      <c r="BO30" s="441"/>
      <c r="BP30" s="441"/>
      <c r="BQ30" s="441"/>
      <c r="BR30" s="441"/>
      <c r="BS30" s="441"/>
      <c r="BT30" s="441"/>
      <c r="BU30" s="442"/>
      <c r="BV30" s="440">
        <v>2062818</v>
      </c>
      <c r="BW30" s="441"/>
      <c r="BX30" s="441"/>
      <c r="BY30" s="441"/>
      <c r="BZ30" s="441"/>
      <c r="CA30" s="441"/>
      <c r="CB30" s="441"/>
      <c r="CC30" s="442"/>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65" t="s">
        <v>179</v>
      </c>
      <c r="D32" s="365"/>
      <c r="E32" s="365"/>
      <c r="F32" s="365"/>
      <c r="G32" s="365"/>
      <c r="H32" s="365"/>
      <c r="I32" s="365"/>
      <c r="J32" s="365"/>
      <c r="K32" s="365"/>
      <c r="L32" s="365"/>
      <c r="M32" s="365"/>
      <c r="N32" s="365"/>
      <c r="O32" s="365"/>
      <c r="P32" s="365"/>
      <c r="Q32" s="365"/>
      <c r="R32" s="365"/>
      <c r="S32" s="365"/>
      <c r="U32" s="366" t="s">
        <v>180</v>
      </c>
      <c r="V32" s="366"/>
      <c r="W32" s="366"/>
      <c r="X32" s="366"/>
      <c r="Y32" s="366"/>
      <c r="Z32" s="366"/>
      <c r="AA32" s="366"/>
      <c r="AB32" s="366"/>
      <c r="AC32" s="366"/>
      <c r="AD32" s="366"/>
      <c r="AE32" s="366"/>
      <c r="AF32" s="366"/>
      <c r="AG32" s="366"/>
      <c r="AH32" s="366"/>
      <c r="AI32" s="366"/>
      <c r="AJ32" s="366"/>
      <c r="AK32" s="366"/>
      <c r="AM32" s="366" t="s">
        <v>181</v>
      </c>
      <c r="AN32" s="366"/>
      <c r="AO32" s="366"/>
      <c r="AP32" s="366"/>
      <c r="AQ32" s="366"/>
      <c r="AR32" s="366"/>
      <c r="AS32" s="366"/>
      <c r="AT32" s="366"/>
      <c r="AU32" s="366"/>
      <c r="AV32" s="366"/>
      <c r="AW32" s="366"/>
      <c r="AX32" s="366"/>
      <c r="AY32" s="366"/>
      <c r="AZ32" s="366"/>
      <c r="BA32" s="366"/>
      <c r="BB32" s="366"/>
      <c r="BC32" s="366"/>
      <c r="BE32" s="366" t="s">
        <v>182</v>
      </c>
      <c r="BF32" s="366"/>
      <c r="BG32" s="366"/>
      <c r="BH32" s="366"/>
      <c r="BI32" s="366"/>
      <c r="BJ32" s="366"/>
      <c r="BK32" s="366"/>
      <c r="BL32" s="366"/>
      <c r="BM32" s="366"/>
      <c r="BN32" s="366"/>
      <c r="BO32" s="366"/>
      <c r="BP32" s="366"/>
      <c r="BQ32" s="366"/>
      <c r="BR32" s="366"/>
      <c r="BS32" s="366"/>
      <c r="BT32" s="366"/>
      <c r="BU32" s="366"/>
      <c r="BW32" s="366" t="s">
        <v>183</v>
      </c>
      <c r="BX32" s="366"/>
      <c r="BY32" s="366"/>
      <c r="BZ32" s="366"/>
      <c r="CA32" s="366"/>
      <c r="CB32" s="366"/>
      <c r="CC32" s="366"/>
      <c r="CD32" s="366"/>
      <c r="CE32" s="366"/>
      <c r="CF32" s="366"/>
      <c r="CG32" s="366"/>
      <c r="CH32" s="366"/>
      <c r="CI32" s="366"/>
      <c r="CJ32" s="366"/>
      <c r="CK32" s="366"/>
      <c r="CL32" s="366"/>
      <c r="CM32" s="366"/>
      <c r="CO32" s="366" t="s">
        <v>184</v>
      </c>
      <c r="CP32" s="366"/>
      <c r="CQ32" s="366"/>
      <c r="CR32" s="366"/>
      <c r="CS32" s="366"/>
      <c r="CT32" s="366"/>
      <c r="CU32" s="366"/>
      <c r="CV32" s="366"/>
      <c r="CW32" s="366"/>
      <c r="CX32" s="366"/>
      <c r="CY32" s="366"/>
      <c r="CZ32" s="366"/>
      <c r="DA32" s="366"/>
      <c r="DB32" s="366"/>
      <c r="DC32" s="366"/>
      <c r="DD32" s="366"/>
      <c r="DE32" s="366"/>
      <c r="DI32" s="189"/>
    </row>
    <row r="33" spans="1:113" ht="13.5" customHeight="1" x14ac:dyDescent="0.2">
      <c r="A33" s="163"/>
      <c r="B33" s="190"/>
      <c r="C33" s="358" t="s">
        <v>185</v>
      </c>
      <c r="D33" s="358"/>
      <c r="E33" s="357" t="s">
        <v>186</v>
      </c>
      <c r="F33" s="357"/>
      <c r="G33" s="357"/>
      <c r="H33" s="357"/>
      <c r="I33" s="357"/>
      <c r="J33" s="357"/>
      <c r="K33" s="357"/>
      <c r="L33" s="357"/>
      <c r="M33" s="357"/>
      <c r="N33" s="357"/>
      <c r="O33" s="357"/>
      <c r="P33" s="357"/>
      <c r="Q33" s="357"/>
      <c r="R33" s="357"/>
      <c r="S33" s="357"/>
      <c r="T33" s="167"/>
      <c r="U33" s="358" t="s">
        <v>185</v>
      </c>
      <c r="V33" s="358"/>
      <c r="W33" s="357" t="s">
        <v>186</v>
      </c>
      <c r="X33" s="357"/>
      <c r="Y33" s="357"/>
      <c r="Z33" s="357"/>
      <c r="AA33" s="357"/>
      <c r="AB33" s="357"/>
      <c r="AC33" s="357"/>
      <c r="AD33" s="357"/>
      <c r="AE33" s="357"/>
      <c r="AF33" s="357"/>
      <c r="AG33" s="357"/>
      <c r="AH33" s="357"/>
      <c r="AI33" s="357"/>
      <c r="AJ33" s="357"/>
      <c r="AK33" s="357"/>
      <c r="AL33" s="167"/>
      <c r="AM33" s="358" t="s">
        <v>185</v>
      </c>
      <c r="AN33" s="358"/>
      <c r="AO33" s="357" t="s">
        <v>186</v>
      </c>
      <c r="AP33" s="357"/>
      <c r="AQ33" s="357"/>
      <c r="AR33" s="357"/>
      <c r="AS33" s="357"/>
      <c r="AT33" s="357"/>
      <c r="AU33" s="357"/>
      <c r="AV33" s="357"/>
      <c r="AW33" s="357"/>
      <c r="AX33" s="357"/>
      <c r="AY33" s="357"/>
      <c r="AZ33" s="357"/>
      <c r="BA33" s="357"/>
      <c r="BB33" s="357"/>
      <c r="BC33" s="357"/>
      <c r="BD33" s="173"/>
      <c r="BE33" s="357" t="s">
        <v>187</v>
      </c>
      <c r="BF33" s="357"/>
      <c r="BG33" s="357" t="s">
        <v>188</v>
      </c>
      <c r="BH33" s="357"/>
      <c r="BI33" s="357"/>
      <c r="BJ33" s="357"/>
      <c r="BK33" s="357"/>
      <c r="BL33" s="357"/>
      <c r="BM33" s="357"/>
      <c r="BN33" s="357"/>
      <c r="BO33" s="357"/>
      <c r="BP33" s="357"/>
      <c r="BQ33" s="357"/>
      <c r="BR33" s="357"/>
      <c r="BS33" s="357"/>
      <c r="BT33" s="357"/>
      <c r="BU33" s="357"/>
      <c r="BV33" s="173"/>
      <c r="BW33" s="358" t="s">
        <v>187</v>
      </c>
      <c r="BX33" s="358"/>
      <c r="BY33" s="357" t="s">
        <v>189</v>
      </c>
      <c r="BZ33" s="357"/>
      <c r="CA33" s="357"/>
      <c r="CB33" s="357"/>
      <c r="CC33" s="357"/>
      <c r="CD33" s="357"/>
      <c r="CE33" s="357"/>
      <c r="CF33" s="357"/>
      <c r="CG33" s="357"/>
      <c r="CH33" s="357"/>
      <c r="CI33" s="357"/>
      <c r="CJ33" s="357"/>
      <c r="CK33" s="357"/>
      <c r="CL33" s="357"/>
      <c r="CM33" s="357"/>
      <c r="CN33" s="167"/>
      <c r="CO33" s="358" t="s">
        <v>185</v>
      </c>
      <c r="CP33" s="358"/>
      <c r="CQ33" s="357" t="s">
        <v>190</v>
      </c>
      <c r="CR33" s="357"/>
      <c r="CS33" s="357"/>
      <c r="CT33" s="357"/>
      <c r="CU33" s="357"/>
      <c r="CV33" s="357"/>
      <c r="CW33" s="357"/>
      <c r="CX33" s="357"/>
      <c r="CY33" s="357"/>
      <c r="CZ33" s="357"/>
      <c r="DA33" s="357"/>
      <c r="DB33" s="357"/>
      <c r="DC33" s="357"/>
      <c r="DD33" s="357"/>
      <c r="DE33" s="357"/>
      <c r="DF33" s="167"/>
      <c r="DG33" s="356" t="s">
        <v>191</v>
      </c>
      <c r="DH33" s="356"/>
      <c r="DI33" s="168"/>
    </row>
    <row r="34" spans="1:113" ht="32.25" customHeight="1" x14ac:dyDescent="0.2">
      <c r="A34" s="163"/>
      <c r="B34" s="190"/>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多良木町国民健康保険特別会計（事業勘定）</v>
      </c>
      <c r="X34" s="355"/>
      <c r="Y34" s="355"/>
      <c r="Z34" s="355"/>
      <c r="AA34" s="355"/>
      <c r="AB34" s="355"/>
      <c r="AC34" s="355"/>
      <c r="AD34" s="355"/>
      <c r="AE34" s="355"/>
      <c r="AF34" s="355"/>
      <c r="AG34" s="355"/>
      <c r="AH34" s="355"/>
      <c r="AI34" s="355"/>
      <c r="AJ34" s="355"/>
      <c r="AK34" s="355"/>
      <c r="AL34" s="163"/>
      <c r="AM34" s="354">
        <f>IF(AO34="","",MAX(C34:D43,U34:V43)+1)</f>
        <v>6</v>
      </c>
      <c r="AN34" s="354"/>
      <c r="AO34" s="355" t="str">
        <f>IF('各会計、関係団体の財政状況及び健全化判断比率'!B32="","",'各会計、関係団体の財政状況及び健全化判断比率'!B32)</f>
        <v>多良木町上水道事業会計</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8</v>
      </c>
      <c r="BX34" s="354"/>
      <c r="BY34" s="355" t="str">
        <f>IF('各会計、関係団体の財政状況及び健全化判断比率'!B68="","",'各会計、関係団体の財政状況及び健全化判断比率'!B68)</f>
        <v>人吉球磨広域行政組合（一般会計）</v>
      </c>
      <c r="BZ34" s="355"/>
      <c r="CA34" s="355"/>
      <c r="CB34" s="355"/>
      <c r="CC34" s="355"/>
      <c r="CD34" s="355"/>
      <c r="CE34" s="355"/>
      <c r="CF34" s="355"/>
      <c r="CG34" s="355"/>
      <c r="CH34" s="355"/>
      <c r="CI34" s="355"/>
      <c r="CJ34" s="355"/>
      <c r="CK34" s="355"/>
      <c r="CL34" s="355"/>
      <c r="CM34" s="355"/>
      <c r="CN34" s="163"/>
      <c r="CO34" s="354">
        <f>IF(CQ34="","",MAX(C34:D43,U34:V43,AM34:AN43,BE34:BF43,BW34:BX43)+1)</f>
        <v>14</v>
      </c>
      <c r="CP34" s="354"/>
      <c r="CQ34" s="355" t="str">
        <f>IF('各会計、関係団体の財政状況及び健全化判断比率'!BS7="","",'各会計、関係団体の財政状況及び健全化判断比率'!BS7)</f>
        <v>くま川鉄道株式会社</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68"/>
    </row>
    <row r="35" spans="1:113" ht="32.25" customHeight="1" x14ac:dyDescent="0.2">
      <c r="A35" s="163"/>
      <c r="B35" s="190"/>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多良木町国民健康保険特別会計（直診勘定）</v>
      </c>
      <c r="X35" s="355"/>
      <c r="Y35" s="355"/>
      <c r="Z35" s="355"/>
      <c r="AA35" s="355"/>
      <c r="AB35" s="355"/>
      <c r="AC35" s="355"/>
      <c r="AD35" s="355"/>
      <c r="AE35" s="355"/>
      <c r="AF35" s="355"/>
      <c r="AG35" s="355"/>
      <c r="AH35" s="355"/>
      <c r="AI35" s="355"/>
      <c r="AJ35" s="355"/>
      <c r="AK35" s="355"/>
      <c r="AL35" s="163"/>
      <c r="AM35" s="354">
        <f t="shared" ref="AM35:AM43" si="0">IF(AO35="","",AM34+1)</f>
        <v>7</v>
      </c>
      <c r="AN35" s="354"/>
      <c r="AO35" s="355" t="str">
        <f>IF('各会計、関係団体の財政状況及び健全化判断比率'!B33="","",'各会計、関係団体の財政状況及び健全化判断比率'!B33)</f>
        <v>多良木町下水道事業会計</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9</v>
      </c>
      <c r="BX35" s="354"/>
      <c r="BY35" s="355" t="str">
        <f>IF('各会計、関係団体の財政状況及び健全化判断比率'!B69="","",'各会計、関係団体の財政状況及び健全化判断比率'!B69)</f>
        <v>熊本県市町村総合事務組合</v>
      </c>
      <c r="BZ35" s="355"/>
      <c r="CA35" s="355"/>
      <c r="CB35" s="355"/>
      <c r="CC35" s="355"/>
      <c r="CD35" s="355"/>
      <c r="CE35" s="355"/>
      <c r="CF35" s="355"/>
      <c r="CG35" s="355"/>
      <c r="CH35" s="355"/>
      <c r="CI35" s="355"/>
      <c r="CJ35" s="355"/>
      <c r="CK35" s="355"/>
      <c r="CL35" s="355"/>
      <c r="CM35" s="355"/>
      <c r="CN35" s="163"/>
      <c r="CO35" s="354">
        <f t="shared" ref="CO35:CO43" si="3">IF(CQ35="","",CO34+1)</f>
        <v>15</v>
      </c>
      <c r="CP35" s="354"/>
      <c r="CQ35" s="355" t="str">
        <f>IF('各会計、関係団体の財政状況及び健全化判断比率'!BS8="","",'各会計、関係団体の財政状況及び健全化判断比率'!BS8)</f>
        <v>たらぎまちづくり推進機構</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68"/>
    </row>
    <row r="36" spans="1:113" ht="32.25" customHeight="1" x14ac:dyDescent="0.2">
      <c r="A36" s="163"/>
      <c r="B36" s="190"/>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4</v>
      </c>
      <c r="V36" s="354"/>
      <c r="W36" s="355" t="str">
        <f>IF('各会計、関係団体の財政状況及び健全化判断比率'!B30="","",'各会計、関係団体の財政状況及び健全化判断比率'!B30)</f>
        <v>多良木町介護保険特別会計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10</v>
      </c>
      <c r="BX36" s="354"/>
      <c r="BY36" s="355" t="str">
        <f>IF('各会計、関係団体の財政状況及び健全化判断比率'!B70="","",'各会計、関係団体の財政状況及び健全化判断比率'!B70)</f>
        <v>球磨郡公立多良木病院企業団</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68"/>
    </row>
    <row r="37" spans="1:113" ht="32.25" customHeight="1" x14ac:dyDescent="0.2">
      <c r="A37" s="163"/>
      <c r="B37" s="190"/>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f t="shared" si="4"/>
        <v>5</v>
      </c>
      <c r="V37" s="354"/>
      <c r="W37" s="355" t="str">
        <f>IF('各会計、関係団体の財政状況及び健全化判断比率'!B31="","",'各会計、関係団体の財政状況及び健全化判断比率'!B31)</f>
        <v>多良木町後期高齢者医療特別会計</v>
      </c>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11</v>
      </c>
      <c r="BX37" s="354"/>
      <c r="BY37" s="355" t="str">
        <f>IF('各会計、関係団体の財政状況及び健全化判断比率'!B71="","",'各会計、関係団体の財政状況及び健全化判断比率'!B71)</f>
        <v>上球磨消防組合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68"/>
    </row>
    <row r="38" spans="1:113" ht="32.25" customHeight="1" x14ac:dyDescent="0.2">
      <c r="A38" s="163"/>
      <c r="B38" s="190"/>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12</v>
      </c>
      <c r="BX38" s="354"/>
      <c r="BY38" s="355" t="str">
        <f>IF('各会計、関係団体の財政状況及び健全化判断比率'!B72="","",'各会計、関係団体の財政状況及び健全化判断比率'!B72)</f>
        <v>熊本県後期高齢者医療広域連合（一般会計）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68"/>
    </row>
    <row r="39" spans="1:113" ht="32.25" customHeight="1" x14ac:dyDescent="0.2">
      <c r="A39" s="163"/>
      <c r="B39" s="190"/>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13</v>
      </c>
      <c r="BX39" s="354"/>
      <c r="BY39" s="355" t="str">
        <f>IF('各会計、関係団体の財政状況及び健全化判断比率'!B73="","",'各会計、関係団体の財政状況及び健全化判断比率'!B73)</f>
        <v>熊本県後期高齢者医療広域連合（後期高齢者医療特別会計）</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68"/>
    </row>
    <row r="40" spans="1:113" ht="32.25" customHeight="1" x14ac:dyDescent="0.2">
      <c r="A40" s="163"/>
      <c r="B40" s="190"/>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68"/>
    </row>
    <row r="41" spans="1:113" ht="32.25" customHeight="1" x14ac:dyDescent="0.2">
      <c r="A41" s="163"/>
      <c r="B41" s="190"/>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68"/>
    </row>
    <row r="42" spans="1:113" ht="32.25" customHeight="1" x14ac:dyDescent="0.2">
      <c r="B42" s="190"/>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68"/>
    </row>
    <row r="43" spans="1:113" ht="32.25" customHeight="1" x14ac:dyDescent="0.2">
      <c r="B43" s="190"/>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192</v>
      </c>
      <c r="E46" s="351" t="s">
        <v>193</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194</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195</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196</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197</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198</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199</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200</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4j5zOFPOJKiNKlVOo93GZS6EbKA94/4POtN/5np92VV8Sqkzo+Z+1G5A0VE6XNXxgquU4HubtlD1Us3GcKS6jA==" saltValue="e4lzSlDU7SGTZn6sGzxJf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election activeCell="B41" sqref="B41:Q41"/>
    </sheetView>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201</v>
      </c>
      <c r="DI1" s="705"/>
      <c r="DJ1" s="705"/>
      <c r="DK1" s="705"/>
      <c r="DL1" s="705"/>
      <c r="DM1" s="705"/>
      <c r="DN1" s="706"/>
      <c r="DO1" s="196"/>
      <c r="DP1" s="704" t="s">
        <v>202</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204</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205</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206</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207</v>
      </c>
      <c r="S4" s="661"/>
      <c r="T4" s="661"/>
      <c r="U4" s="661"/>
      <c r="V4" s="661"/>
      <c r="W4" s="661"/>
      <c r="X4" s="661"/>
      <c r="Y4" s="662"/>
      <c r="Z4" s="660" t="s">
        <v>208</v>
      </c>
      <c r="AA4" s="661"/>
      <c r="AB4" s="661"/>
      <c r="AC4" s="662"/>
      <c r="AD4" s="660" t="s">
        <v>209</v>
      </c>
      <c r="AE4" s="661"/>
      <c r="AF4" s="661"/>
      <c r="AG4" s="661"/>
      <c r="AH4" s="661"/>
      <c r="AI4" s="661"/>
      <c r="AJ4" s="661"/>
      <c r="AK4" s="662"/>
      <c r="AL4" s="660" t="s">
        <v>208</v>
      </c>
      <c r="AM4" s="661"/>
      <c r="AN4" s="661"/>
      <c r="AO4" s="662"/>
      <c r="AP4" s="707" t="s">
        <v>210</v>
      </c>
      <c r="AQ4" s="707"/>
      <c r="AR4" s="707"/>
      <c r="AS4" s="707"/>
      <c r="AT4" s="707"/>
      <c r="AU4" s="707"/>
      <c r="AV4" s="707"/>
      <c r="AW4" s="707"/>
      <c r="AX4" s="707"/>
      <c r="AY4" s="707"/>
      <c r="AZ4" s="707"/>
      <c r="BA4" s="707"/>
      <c r="BB4" s="707"/>
      <c r="BC4" s="707"/>
      <c r="BD4" s="707"/>
      <c r="BE4" s="707"/>
      <c r="BF4" s="707"/>
      <c r="BG4" s="707" t="s">
        <v>211</v>
      </c>
      <c r="BH4" s="707"/>
      <c r="BI4" s="707"/>
      <c r="BJ4" s="707"/>
      <c r="BK4" s="707"/>
      <c r="BL4" s="707"/>
      <c r="BM4" s="707"/>
      <c r="BN4" s="707"/>
      <c r="BO4" s="707" t="s">
        <v>208</v>
      </c>
      <c r="BP4" s="707"/>
      <c r="BQ4" s="707"/>
      <c r="BR4" s="707"/>
      <c r="BS4" s="707" t="s">
        <v>212</v>
      </c>
      <c r="BT4" s="707"/>
      <c r="BU4" s="707"/>
      <c r="BV4" s="707"/>
      <c r="BW4" s="707"/>
      <c r="BX4" s="707"/>
      <c r="BY4" s="707"/>
      <c r="BZ4" s="707"/>
      <c r="CA4" s="707"/>
      <c r="CB4" s="707"/>
      <c r="CD4" s="660" t="s">
        <v>213</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214</v>
      </c>
      <c r="C5" s="667"/>
      <c r="D5" s="667"/>
      <c r="E5" s="667"/>
      <c r="F5" s="667"/>
      <c r="G5" s="667"/>
      <c r="H5" s="667"/>
      <c r="I5" s="667"/>
      <c r="J5" s="667"/>
      <c r="K5" s="667"/>
      <c r="L5" s="667"/>
      <c r="M5" s="667"/>
      <c r="N5" s="667"/>
      <c r="O5" s="667"/>
      <c r="P5" s="667"/>
      <c r="Q5" s="668"/>
      <c r="R5" s="663">
        <v>806072</v>
      </c>
      <c r="S5" s="664"/>
      <c r="T5" s="664"/>
      <c r="U5" s="664"/>
      <c r="V5" s="664"/>
      <c r="W5" s="664"/>
      <c r="X5" s="664"/>
      <c r="Y5" s="689"/>
      <c r="Z5" s="702">
        <v>9.6999999999999993</v>
      </c>
      <c r="AA5" s="702"/>
      <c r="AB5" s="702"/>
      <c r="AC5" s="702"/>
      <c r="AD5" s="703">
        <v>806072</v>
      </c>
      <c r="AE5" s="703"/>
      <c r="AF5" s="703"/>
      <c r="AG5" s="703"/>
      <c r="AH5" s="703"/>
      <c r="AI5" s="703"/>
      <c r="AJ5" s="703"/>
      <c r="AK5" s="703"/>
      <c r="AL5" s="690">
        <v>18.3</v>
      </c>
      <c r="AM5" s="672"/>
      <c r="AN5" s="672"/>
      <c r="AO5" s="691"/>
      <c r="AP5" s="666" t="s">
        <v>215</v>
      </c>
      <c r="AQ5" s="667"/>
      <c r="AR5" s="667"/>
      <c r="AS5" s="667"/>
      <c r="AT5" s="667"/>
      <c r="AU5" s="667"/>
      <c r="AV5" s="667"/>
      <c r="AW5" s="667"/>
      <c r="AX5" s="667"/>
      <c r="AY5" s="667"/>
      <c r="AZ5" s="667"/>
      <c r="BA5" s="667"/>
      <c r="BB5" s="667"/>
      <c r="BC5" s="667"/>
      <c r="BD5" s="667"/>
      <c r="BE5" s="667"/>
      <c r="BF5" s="668"/>
      <c r="BG5" s="608">
        <v>806072</v>
      </c>
      <c r="BH5" s="609"/>
      <c r="BI5" s="609"/>
      <c r="BJ5" s="609"/>
      <c r="BK5" s="609"/>
      <c r="BL5" s="609"/>
      <c r="BM5" s="609"/>
      <c r="BN5" s="610"/>
      <c r="BO5" s="646">
        <v>100</v>
      </c>
      <c r="BP5" s="646"/>
      <c r="BQ5" s="646"/>
      <c r="BR5" s="646"/>
      <c r="BS5" s="647" t="s">
        <v>122</v>
      </c>
      <c r="BT5" s="647"/>
      <c r="BU5" s="647"/>
      <c r="BV5" s="647"/>
      <c r="BW5" s="647"/>
      <c r="BX5" s="647"/>
      <c r="BY5" s="647"/>
      <c r="BZ5" s="647"/>
      <c r="CA5" s="647"/>
      <c r="CB5" s="685"/>
      <c r="CD5" s="660" t="s">
        <v>210</v>
      </c>
      <c r="CE5" s="661"/>
      <c r="CF5" s="661"/>
      <c r="CG5" s="661"/>
      <c r="CH5" s="661"/>
      <c r="CI5" s="661"/>
      <c r="CJ5" s="661"/>
      <c r="CK5" s="661"/>
      <c r="CL5" s="661"/>
      <c r="CM5" s="661"/>
      <c r="CN5" s="661"/>
      <c r="CO5" s="661"/>
      <c r="CP5" s="661"/>
      <c r="CQ5" s="662"/>
      <c r="CR5" s="660" t="s">
        <v>216</v>
      </c>
      <c r="CS5" s="661"/>
      <c r="CT5" s="661"/>
      <c r="CU5" s="661"/>
      <c r="CV5" s="661"/>
      <c r="CW5" s="661"/>
      <c r="CX5" s="661"/>
      <c r="CY5" s="662"/>
      <c r="CZ5" s="660" t="s">
        <v>208</v>
      </c>
      <c r="DA5" s="661"/>
      <c r="DB5" s="661"/>
      <c r="DC5" s="662"/>
      <c r="DD5" s="660" t="s">
        <v>217</v>
      </c>
      <c r="DE5" s="661"/>
      <c r="DF5" s="661"/>
      <c r="DG5" s="661"/>
      <c r="DH5" s="661"/>
      <c r="DI5" s="661"/>
      <c r="DJ5" s="661"/>
      <c r="DK5" s="661"/>
      <c r="DL5" s="661"/>
      <c r="DM5" s="661"/>
      <c r="DN5" s="661"/>
      <c r="DO5" s="661"/>
      <c r="DP5" s="662"/>
      <c r="DQ5" s="660" t="s">
        <v>218</v>
      </c>
      <c r="DR5" s="661"/>
      <c r="DS5" s="661"/>
      <c r="DT5" s="661"/>
      <c r="DU5" s="661"/>
      <c r="DV5" s="661"/>
      <c r="DW5" s="661"/>
      <c r="DX5" s="661"/>
      <c r="DY5" s="661"/>
      <c r="DZ5" s="661"/>
      <c r="EA5" s="661"/>
      <c r="EB5" s="661"/>
      <c r="EC5" s="662"/>
    </row>
    <row r="6" spans="2:143" ht="11.25" customHeight="1" x14ac:dyDescent="0.2">
      <c r="B6" s="605" t="s">
        <v>219</v>
      </c>
      <c r="C6" s="606"/>
      <c r="D6" s="606"/>
      <c r="E6" s="606"/>
      <c r="F6" s="606"/>
      <c r="G6" s="606"/>
      <c r="H6" s="606"/>
      <c r="I6" s="606"/>
      <c r="J6" s="606"/>
      <c r="K6" s="606"/>
      <c r="L6" s="606"/>
      <c r="M6" s="606"/>
      <c r="N6" s="606"/>
      <c r="O6" s="606"/>
      <c r="P6" s="606"/>
      <c r="Q6" s="607"/>
      <c r="R6" s="608">
        <v>112185</v>
      </c>
      <c r="S6" s="609"/>
      <c r="T6" s="609"/>
      <c r="U6" s="609"/>
      <c r="V6" s="609"/>
      <c r="W6" s="609"/>
      <c r="X6" s="609"/>
      <c r="Y6" s="610"/>
      <c r="Z6" s="646">
        <v>1.3</v>
      </c>
      <c r="AA6" s="646"/>
      <c r="AB6" s="646"/>
      <c r="AC6" s="646"/>
      <c r="AD6" s="647">
        <v>112185</v>
      </c>
      <c r="AE6" s="647"/>
      <c r="AF6" s="647"/>
      <c r="AG6" s="647"/>
      <c r="AH6" s="647"/>
      <c r="AI6" s="647"/>
      <c r="AJ6" s="647"/>
      <c r="AK6" s="647"/>
      <c r="AL6" s="611">
        <v>2.5</v>
      </c>
      <c r="AM6" s="612"/>
      <c r="AN6" s="612"/>
      <c r="AO6" s="648"/>
      <c r="AP6" s="605" t="s">
        <v>220</v>
      </c>
      <c r="AQ6" s="606"/>
      <c r="AR6" s="606"/>
      <c r="AS6" s="606"/>
      <c r="AT6" s="606"/>
      <c r="AU6" s="606"/>
      <c r="AV6" s="606"/>
      <c r="AW6" s="606"/>
      <c r="AX6" s="606"/>
      <c r="AY6" s="606"/>
      <c r="AZ6" s="606"/>
      <c r="BA6" s="606"/>
      <c r="BB6" s="606"/>
      <c r="BC6" s="606"/>
      <c r="BD6" s="606"/>
      <c r="BE6" s="606"/>
      <c r="BF6" s="607"/>
      <c r="BG6" s="608">
        <v>806072</v>
      </c>
      <c r="BH6" s="609"/>
      <c r="BI6" s="609"/>
      <c r="BJ6" s="609"/>
      <c r="BK6" s="609"/>
      <c r="BL6" s="609"/>
      <c r="BM6" s="609"/>
      <c r="BN6" s="610"/>
      <c r="BO6" s="646">
        <v>100</v>
      </c>
      <c r="BP6" s="646"/>
      <c r="BQ6" s="646"/>
      <c r="BR6" s="646"/>
      <c r="BS6" s="647" t="s">
        <v>122</v>
      </c>
      <c r="BT6" s="647"/>
      <c r="BU6" s="647"/>
      <c r="BV6" s="647"/>
      <c r="BW6" s="647"/>
      <c r="BX6" s="647"/>
      <c r="BY6" s="647"/>
      <c r="BZ6" s="647"/>
      <c r="CA6" s="647"/>
      <c r="CB6" s="685"/>
      <c r="CD6" s="666" t="s">
        <v>221</v>
      </c>
      <c r="CE6" s="667"/>
      <c r="CF6" s="667"/>
      <c r="CG6" s="667"/>
      <c r="CH6" s="667"/>
      <c r="CI6" s="667"/>
      <c r="CJ6" s="667"/>
      <c r="CK6" s="667"/>
      <c r="CL6" s="667"/>
      <c r="CM6" s="667"/>
      <c r="CN6" s="667"/>
      <c r="CO6" s="667"/>
      <c r="CP6" s="667"/>
      <c r="CQ6" s="668"/>
      <c r="CR6" s="608">
        <v>65695</v>
      </c>
      <c r="CS6" s="609"/>
      <c r="CT6" s="609"/>
      <c r="CU6" s="609"/>
      <c r="CV6" s="609"/>
      <c r="CW6" s="609"/>
      <c r="CX6" s="609"/>
      <c r="CY6" s="610"/>
      <c r="CZ6" s="690">
        <v>0.8</v>
      </c>
      <c r="DA6" s="672"/>
      <c r="DB6" s="672"/>
      <c r="DC6" s="692"/>
      <c r="DD6" s="614" t="s">
        <v>122</v>
      </c>
      <c r="DE6" s="609"/>
      <c r="DF6" s="609"/>
      <c r="DG6" s="609"/>
      <c r="DH6" s="609"/>
      <c r="DI6" s="609"/>
      <c r="DJ6" s="609"/>
      <c r="DK6" s="609"/>
      <c r="DL6" s="609"/>
      <c r="DM6" s="609"/>
      <c r="DN6" s="609"/>
      <c r="DO6" s="609"/>
      <c r="DP6" s="610"/>
      <c r="DQ6" s="614">
        <v>65695</v>
      </c>
      <c r="DR6" s="609"/>
      <c r="DS6" s="609"/>
      <c r="DT6" s="609"/>
      <c r="DU6" s="609"/>
      <c r="DV6" s="609"/>
      <c r="DW6" s="609"/>
      <c r="DX6" s="609"/>
      <c r="DY6" s="609"/>
      <c r="DZ6" s="609"/>
      <c r="EA6" s="609"/>
      <c r="EB6" s="609"/>
      <c r="EC6" s="645"/>
    </row>
    <row r="7" spans="2:143" ht="11.25" customHeight="1" x14ac:dyDescent="0.2">
      <c r="B7" s="605" t="s">
        <v>222</v>
      </c>
      <c r="C7" s="606"/>
      <c r="D7" s="606"/>
      <c r="E7" s="606"/>
      <c r="F7" s="606"/>
      <c r="G7" s="606"/>
      <c r="H7" s="606"/>
      <c r="I7" s="606"/>
      <c r="J7" s="606"/>
      <c r="K7" s="606"/>
      <c r="L7" s="606"/>
      <c r="M7" s="606"/>
      <c r="N7" s="606"/>
      <c r="O7" s="606"/>
      <c r="P7" s="606"/>
      <c r="Q7" s="607"/>
      <c r="R7" s="608">
        <v>298</v>
      </c>
      <c r="S7" s="609"/>
      <c r="T7" s="609"/>
      <c r="U7" s="609"/>
      <c r="V7" s="609"/>
      <c r="W7" s="609"/>
      <c r="X7" s="609"/>
      <c r="Y7" s="610"/>
      <c r="Z7" s="646">
        <v>0</v>
      </c>
      <c r="AA7" s="646"/>
      <c r="AB7" s="646"/>
      <c r="AC7" s="646"/>
      <c r="AD7" s="647">
        <v>298</v>
      </c>
      <c r="AE7" s="647"/>
      <c r="AF7" s="647"/>
      <c r="AG7" s="647"/>
      <c r="AH7" s="647"/>
      <c r="AI7" s="647"/>
      <c r="AJ7" s="647"/>
      <c r="AK7" s="647"/>
      <c r="AL7" s="611">
        <v>0</v>
      </c>
      <c r="AM7" s="612"/>
      <c r="AN7" s="612"/>
      <c r="AO7" s="648"/>
      <c r="AP7" s="605" t="s">
        <v>223</v>
      </c>
      <c r="AQ7" s="606"/>
      <c r="AR7" s="606"/>
      <c r="AS7" s="606"/>
      <c r="AT7" s="606"/>
      <c r="AU7" s="606"/>
      <c r="AV7" s="606"/>
      <c r="AW7" s="606"/>
      <c r="AX7" s="606"/>
      <c r="AY7" s="606"/>
      <c r="AZ7" s="606"/>
      <c r="BA7" s="606"/>
      <c r="BB7" s="606"/>
      <c r="BC7" s="606"/>
      <c r="BD7" s="606"/>
      <c r="BE7" s="606"/>
      <c r="BF7" s="607"/>
      <c r="BG7" s="608">
        <v>352832</v>
      </c>
      <c r="BH7" s="609"/>
      <c r="BI7" s="609"/>
      <c r="BJ7" s="609"/>
      <c r="BK7" s="609"/>
      <c r="BL7" s="609"/>
      <c r="BM7" s="609"/>
      <c r="BN7" s="610"/>
      <c r="BO7" s="646">
        <v>43.8</v>
      </c>
      <c r="BP7" s="646"/>
      <c r="BQ7" s="646"/>
      <c r="BR7" s="646"/>
      <c r="BS7" s="647" t="s">
        <v>122</v>
      </c>
      <c r="BT7" s="647"/>
      <c r="BU7" s="647"/>
      <c r="BV7" s="647"/>
      <c r="BW7" s="647"/>
      <c r="BX7" s="647"/>
      <c r="BY7" s="647"/>
      <c r="BZ7" s="647"/>
      <c r="CA7" s="647"/>
      <c r="CB7" s="685"/>
      <c r="CD7" s="605" t="s">
        <v>224</v>
      </c>
      <c r="CE7" s="606"/>
      <c r="CF7" s="606"/>
      <c r="CG7" s="606"/>
      <c r="CH7" s="606"/>
      <c r="CI7" s="606"/>
      <c r="CJ7" s="606"/>
      <c r="CK7" s="606"/>
      <c r="CL7" s="606"/>
      <c r="CM7" s="606"/>
      <c r="CN7" s="606"/>
      <c r="CO7" s="606"/>
      <c r="CP7" s="606"/>
      <c r="CQ7" s="607"/>
      <c r="CR7" s="608">
        <v>1593385</v>
      </c>
      <c r="CS7" s="609"/>
      <c r="CT7" s="609"/>
      <c r="CU7" s="609"/>
      <c r="CV7" s="609"/>
      <c r="CW7" s="609"/>
      <c r="CX7" s="609"/>
      <c r="CY7" s="610"/>
      <c r="CZ7" s="646">
        <v>20.399999999999999</v>
      </c>
      <c r="DA7" s="646"/>
      <c r="DB7" s="646"/>
      <c r="DC7" s="646"/>
      <c r="DD7" s="614">
        <v>19998</v>
      </c>
      <c r="DE7" s="609"/>
      <c r="DF7" s="609"/>
      <c r="DG7" s="609"/>
      <c r="DH7" s="609"/>
      <c r="DI7" s="609"/>
      <c r="DJ7" s="609"/>
      <c r="DK7" s="609"/>
      <c r="DL7" s="609"/>
      <c r="DM7" s="609"/>
      <c r="DN7" s="609"/>
      <c r="DO7" s="609"/>
      <c r="DP7" s="610"/>
      <c r="DQ7" s="614">
        <v>1136190</v>
      </c>
      <c r="DR7" s="609"/>
      <c r="DS7" s="609"/>
      <c r="DT7" s="609"/>
      <c r="DU7" s="609"/>
      <c r="DV7" s="609"/>
      <c r="DW7" s="609"/>
      <c r="DX7" s="609"/>
      <c r="DY7" s="609"/>
      <c r="DZ7" s="609"/>
      <c r="EA7" s="609"/>
      <c r="EB7" s="609"/>
      <c r="EC7" s="645"/>
    </row>
    <row r="8" spans="2:143" ht="11.25" customHeight="1" x14ac:dyDescent="0.2">
      <c r="B8" s="605" t="s">
        <v>225</v>
      </c>
      <c r="C8" s="606"/>
      <c r="D8" s="606"/>
      <c r="E8" s="606"/>
      <c r="F8" s="606"/>
      <c r="G8" s="606"/>
      <c r="H8" s="606"/>
      <c r="I8" s="606"/>
      <c r="J8" s="606"/>
      <c r="K8" s="606"/>
      <c r="L8" s="606"/>
      <c r="M8" s="606"/>
      <c r="N8" s="606"/>
      <c r="O8" s="606"/>
      <c r="P8" s="606"/>
      <c r="Q8" s="607"/>
      <c r="R8" s="608">
        <v>3572</v>
      </c>
      <c r="S8" s="609"/>
      <c r="T8" s="609"/>
      <c r="U8" s="609"/>
      <c r="V8" s="609"/>
      <c r="W8" s="609"/>
      <c r="X8" s="609"/>
      <c r="Y8" s="610"/>
      <c r="Z8" s="646">
        <v>0</v>
      </c>
      <c r="AA8" s="646"/>
      <c r="AB8" s="646"/>
      <c r="AC8" s="646"/>
      <c r="AD8" s="647">
        <v>3572</v>
      </c>
      <c r="AE8" s="647"/>
      <c r="AF8" s="647"/>
      <c r="AG8" s="647"/>
      <c r="AH8" s="647"/>
      <c r="AI8" s="647"/>
      <c r="AJ8" s="647"/>
      <c r="AK8" s="647"/>
      <c r="AL8" s="611">
        <v>0.1</v>
      </c>
      <c r="AM8" s="612"/>
      <c r="AN8" s="612"/>
      <c r="AO8" s="648"/>
      <c r="AP8" s="605" t="s">
        <v>226</v>
      </c>
      <c r="AQ8" s="606"/>
      <c r="AR8" s="606"/>
      <c r="AS8" s="606"/>
      <c r="AT8" s="606"/>
      <c r="AU8" s="606"/>
      <c r="AV8" s="606"/>
      <c r="AW8" s="606"/>
      <c r="AX8" s="606"/>
      <c r="AY8" s="606"/>
      <c r="AZ8" s="606"/>
      <c r="BA8" s="606"/>
      <c r="BB8" s="606"/>
      <c r="BC8" s="606"/>
      <c r="BD8" s="606"/>
      <c r="BE8" s="606"/>
      <c r="BF8" s="607"/>
      <c r="BG8" s="608">
        <v>12217</v>
      </c>
      <c r="BH8" s="609"/>
      <c r="BI8" s="609"/>
      <c r="BJ8" s="609"/>
      <c r="BK8" s="609"/>
      <c r="BL8" s="609"/>
      <c r="BM8" s="609"/>
      <c r="BN8" s="610"/>
      <c r="BO8" s="646">
        <v>1.5</v>
      </c>
      <c r="BP8" s="646"/>
      <c r="BQ8" s="646"/>
      <c r="BR8" s="646"/>
      <c r="BS8" s="647" t="s">
        <v>122</v>
      </c>
      <c r="BT8" s="647"/>
      <c r="BU8" s="647"/>
      <c r="BV8" s="647"/>
      <c r="BW8" s="647"/>
      <c r="BX8" s="647"/>
      <c r="BY8" s="647"/>
      <c r="BZ8" s="647"/>
      <c r="CA8" s="647"/>
      <c r="CB8" s="685"/>
      <c r="CD8" s="605" t="s">
        <v>227</v>
      </c>
      <c r="CE8" s="606"/>
      <c r="CF8" s="606"/>
      <c r="CG8" s="606"/>
      <c r="CH8" s="606"/>
      <c r="CI8" s="606"/>
      <c r="CJ8" s="606"/>
      <c r="CK8" s="606"/>
      <c r="CL8" s="606"/>
      <c r="CM8" s="606"/>
      <c r="CN8" s="606"/>
      <c r="CO8" s="606"/>
      <c r="CP8" s="606"/>
      <c r="CQ8" s="607"/>
      <c r="CR8" s="608">
        <v>2199490</v>
      </c>
      <c r="CS8" s="609"/>
      <c r="CT8" s="609"/>
      <c r="CU8" s="609"/>
      <c r="CV8" s="609"/>
      <c r="CW8" s="609"/>
      <c r="CX8" s="609"/>
      <c r="CY8" s="610"/>
      <c r="CZ8" s="646">
        <v>28.2</v>
      </c>
      <c r="DA8" s="646"/>
      <c r="DB8" s="646"/>
      <c r="DC8" s="646"/>
      <c r="DD8" s="614">
        <v>24350</v>
      </c>
      <c r="DE8" s="609"/>
      <c r="DF8" s="609"/>
      <c r="DG8" s="609"/>
      <c r="DH8" s="609"/>
      <c r="DI8" s="609"/>
      <c r="DJ8" s="609"/>
      <c r="DK8" s="609"/>
      <c r="DL8" s="609"/>
      <c r="DM8" s="609"/>
      <c r="DN8" s="609"/>
      <c r="DO8" s="609"/>
      <c r="DP8" s="610"/>
      <c r="DQ8" s="614">
        <v>1188461</v>
      </c>
      <c r="DR8" s="609"/>
      <c r="DS8" s="609"/>
      <c r="DT8" s="609"/>
      <c r="DU8" s="609"/>
      <c r="DV8" s="609"/>
      <c r="DW8" s="609"/>
      <c r="DX8" s="609"/>
      <c r="DY8" s="609"/>
      <c r="DZ8" s="609"/>
      <c r="EA8" s="609"/>
      <c r="EB8" s="609"/>
      <c r="EC8" s="645"/>
    </row>
    <row r="9" spans="2:143" ht="11.25" customHeight="1" x14ac:dyDescent="0.2">
      <c r="B9" s="605" t="s">
        <v>228</v>
      </c>
      <c r="C9" s="606"/>
      <c r="D9" s="606"/>
      <c r="E9" s="606"/>
      <c r="F9" s="606"/>
      <c r="G9" s="606"/>
      <c r="H9" s="606"/>
      <c r="I9" s="606"/>
      <c r="J9" s="606"/>
      <c r="K9" s="606"/>
      <c r="L9" s="606"/>
      <c r="M9" s="606"/>
      <c r="N9" s="606"/>
      <c r="O9" s="606"/>
      <c r="P9" s="606"/>
      <c r="Q9" s="607"/>
      <c r="R9" s="608">
        <v>6057</v>
      </c>
      <c r="S9" s="609"/>
      <c r="T9" s="609"/>
      <c r="U9" s="609"/>
      <c r="V9" s="609"/>
      <c r="W9" s="609"/>
      <c r="X9" s="609"/>
      <c r="Y9" s="610"/>
      <c r="Z9" s="646">
        <v>0.1</v>
      </c>
      <c r="AA9" s="646"/>
      <c r="AB9" s="646"/>
      <c r="AC9" s="646"/>
      <c r="AD9" s="647">
        <v>6057</v>
      </c>
      <c r="AE9" s="647"/>
      <c r="AF9" s="647"/>
      <c r="AG9" s="647"/>
      <c r="AH9" s="647"/>
      <c r="AI9" s="647"/>
      <c r="AJ9" s="647"/>
      <c r="AK9" s="647"/>
      <c r="AL9" s="611">
        <v>0.1</v>
      </c>
      <c r="AM9" s="612"/>
      <c r="AN9" s="612"/>
      <c r="AO9" s="648"/>
      <c r="AP9" s="605" t="s">
        <v>229</v>
      </c>
      <c r="AQ9" s="606"/>
      <c r="AR9" s="606"/>
      <c r="AS9" s="606"/>
      <c r="AT9" s="606"/>
      <c r="AU9" s="606"/>
      <c r="AV9" s="606"/>
      <c r="AW9" s="606"/>
      <c r="AX9" s="606"/>
      <c r="AY9" s="606"/>
      <c r="AZ9" s="606"/>
      <c r="BA9" s="606"/>
      <c r="BB9" s="606"/>
      <c r="BC9" s="606"/>
      <c r="BD9" s="606"/>
      <c r="BE9" s="606"/>
      <c r="BF9" s="607"/>
      <c r="BG9" s="608">
        <v>286387</v>
      </c>
      <c r="BH9" s="609"/>
      <c r="BI9" s="609"/>
      <c r="BJ9" s="609"/>
      <c r="BK9" s="609"/>
      <c r="BL9" s="609"/>
      <c r="BM9" s="609"/>
      <c r="BN9" s="610"/>
      <c r="BO9" s="646">
        <v>35.5</v>
      </c>
      <c r="BP9" s="646"/>
      <c r="BQ9" s="646"/>
      <c r="BR9" s="646"/>
      <c r="BS9" s="647" t="s">
        <v>122</v>
      </c>
      <c r="BT9" s="647"/>
      <c r="BU9" s="647"/>
      <c r="BV9" s="647"/>
      <c r="BW9" s="647"/>
      <c r="BX9" s="647"/>
      <c r="BY9" s="647"/>
      <c r="BZ9" s="647"/>
      <c r="CA9" s="647"/>
      <c r="CB9" s="685"/>
      <c r="CD9" s="605" t="s">
        <v>230</v>
      </c>
      <c r="CE9" s="606"/>
      <c r="CF9" s="606"/>
      <c r="CG9" s="606"/>
      <c r="CH9" s="606"/>
      <c r="CI9" s="606"/>
      <c r="CJ9" s="606"/>
      <c r="CK9" s="606"/>
      <c r="CL9" s="606"/>
      <c r="CM9" s="606"/>
      <c r="CN9" s="606"/>
      <c r="CO9" s="606"/>
      <c r="CP9" s="606"/>
      <c r="CQ9" s="607"/>
      <c r="CR9" s="608">
        <v>676943</v>
      </c>
      <c r="CS9" s="609"/>
      <c r="CT9" s="609"/>
      <c r="CU9" s="609"/>
      <c r="CV9" s="609"/>
      <c r="CW9" s="609"/>
      <c r="CX9" s="609"/>
      <c r="CY9" s="610"/>
      <c r="CZ9" s="646">
        <v>8.6999999999999993</v>
      </c>
      <c r="DA9" s="646"/>
      <c r="DB9" s="646"/>
      <c r="DC9" s="646"/>
      <c r="DD9" s="614">
        <v>6141</v>
      </c>
      <c r="DE9" s="609"/>
      <c r="DF9" s="609"/>
      <c r="DG9" s="609"/>
      <c r="DH9" s="609"/>
      <c r="DI9" s="609"/>
      <c r="DJ9" s="609"/>
      <c r="DK9" s="609"/>
      <c r="DL9" s="609"/>
      <c r="DM9" s="609"/>
      <c r="DN9" s="609"/>
      <c r="DO9" s="609"/>
      <c r="DP9" s="610"/>
      <c r="DQ9" s="614">
        <v>603570</v>
      </c>
      <c r="DR9" s="609"/>
      <c r="DS9" s="609"/>
      <c r="DT9" s="609"/>
      <c r="DU9" s="609"/>
      <c r="DV9" s="609"/>
      <c r="DW9" s="609"/>
      <c r="DX9" s="609"/>
      <c r="DY9" s="609"/>
      <c r="DZ9" s="609"/>
      <c r="EA9" s="609"/>
      <c r="EB9" s="609"/>
      <c r="EC9" s="645"/>
    </row>
    <row r="10" spans="2:143" ht="11.25" customHeight="1" x14ac:dyDescent="0.2">
      <c r="B10" s="605" t="s">
        <v>231</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232</v>
      </c>
      <c r="AQ10" s="606"/>
      <c r="AR10" s="606"/>
      <c r="AS10" s="606"/>
      <c r="AT10" s="606"/>
      <c r="AU10" s="606"/>
      <c r="AV10" s="606"/>
      <c r="AW10" s="606"/>
      <c r="AX10" s="606"/>
      <c r="AY10" s="606"/>
      <c r="AZ10" s="606"/>
      <c r="BA10" s="606"/>
      <c r="BB10" s="606"/>
      <c r="BC10" s="606"/>
      <c r="BD10" s="606"/>
      <c r="BE10" s="606"/>
      <c r="BF10" s="607"/>
      <c r="BG10" s="608">
        <v>20791</v>
      </c>
      <c r="BH10" s="609"/>
      <c r="BI10" s="609"/>
      <c r="BJ10" s="609"/>
      <c r="BK10" s="609"/>
      <c r="BL10" s="609"/>
      <c r="BM10" s="609"/>
      <c r="BN10" s="610"/>
      <c r="BO10" s="646">
        <v>2.6</v>
      </c>
      <c r="BP10" s="646"/>
      <c r="BQ10" s="646"/>
      <c r="BR10" s="646"/>
      <c r="BS10" s="647" t="s">
        <v>122</v>
      </c>
      <c r="BT10" s="647"/>
      <c r="BU10" s="647"/>
      <c r="BV10" s="647"/>
      <c r="BW10" s="647"/>
      <c r="BX10" s="647"/>
      <c r="BY10" s="647"/>
      <c r="BZ10" s="647"/>
      <c r="CA10" s="647"/>
      <c r="CB10" s="685"/>
      <c r="CD10" s="605" t="s">
        <v>233</v>
      </c>
      <c r="CE10" s="606"/>
      <c r="CF10" s="606"/>
      <c r="CG10" s="606"/>
      <c r="CH10" s="606"/>
      <c r="CI10" s="606"/>
      <c r="CJ10" s="606"/>
      <c r="CK10" s="606"/>
      <c r="CL10" s="606"/>
      <c r="CM10" s="606"/>
      <c r="CN10" s="606"/>
      <c r="CO10" s="606"/>
      <c r="CP10" s="606"/>
      <c r="CQ10" s="607"/>
      <c r="CR10" s="608" t="s">
        <v>122</v>
      </c>
      <c r="CS10" s="609"/>
      <c r="CT10" s="609"/>
      <c r="CU10" s="609"/>
      <c r="CV10" s="609"/>
      <c r="CW10" s="609"/>
      <c r="CX10" s="609"/>
      <c r="CY10" s="610"/>
      <c r="CZ10" s="646" t="s">
        <v>122</v>
      </c>
      <c r="DA10" s="646"/>
      <c r="DB10" s="646"/>
      <c r="DC10" s="646"/>
      <c r="DD10" s="614" t="s">
        <v>122</v>
      </c>
      <c r="DE10" s="609"/>
      <c r="DF10" s="609"/>
      <c r="DG10" s="609"/>
      <c r="DH10" s="609"/>
      <c r="DI10" s="609"/>
      <c r="DJ10" s="609"/>
      <c r="DK10" s="609"/>
      <c r="DL10" s="609"/>
      <c r="DM10" s="609"/>
      <c r="DN10" s="609"/>
      <c r="DO10" s="609"/>
      <c r="DP10" s="610"/>
      <c r="DQ10" s="614" t="s">
        <v>122</v>
      </c>
      <c r="DR10" s="609"/>
      <c r="DS10" s="609"/>
      <c r="DT10" s="609"/>
      <c r="DU10" s="609"/>
      <c r="DV10" s="609"/>
      <c r="DW10" s="609"/>
      <c r="DX10" s="609"/>
      <c r="DY10" s="609"/>
      <c r="DZ10" s="609"/>
      <c r="EA10" s="609"/>
      <c r="EB10" s="609"/>
      <c r="EC10" s="645"/>
    </row>
    <row r="11" spans="2:143" ht="11.25" customHeight="1" x14ac:dyDescent="0.2">
      <c r="B11" s="605" t="s">
        <v>234</v>
      </c>
      <c r="C11" s="606"/>
      <c r="D11" s="606"/>
      <c r="E11" s="606"/>
      <c r="F11" s="606"/>
      <c r="G11" s="606"/>
      <c r="H11" s="606"/>
      <c r="I11" s="606"/>
      <c r="J11" s="606"/>
      <c r="K11" s="606"/>
      <c r="L11" s="606"/>
      <c r="M11" s="606"/>
      <c r="N11" s="606"/>
      <c r="O11" s="606"/>
      <c r="P11" s="606"/>
      <c r="Q11" s="607"/>
      <c r="R11" s="608">
        <v>240097</v>
      </c>
      <c r="S11" s="609"/>
      <c r="T11" s="609"/>
      <c r="U11" s="609"/>
      <c r="V11" s="609"/>
      <c r="W11" s="609"/>
      <c r="X11" s="609"/>
      <c r="Y11" s="610"/>
      <c r="Z11" s="611">
        <v>2.9</v>
      </c>
      <c r="AA11" s="612"/>
      <c r="AB11" s="612"/>
      <c r="AC11" s="613"/>
      <c r="AD11" s="614">
        <v>240097</v>
      </c>
      <c r="AE11" s="609"/>
      <c r="AF11" s="609"/>
      <c r="AG11" s="609"/>
      <c r="AH11" s="609"/>
      <c r="AI11" s="609"/>
      <c r="AJ11" s="609"/>
      <c r="AK11" s="610"/>
      <c r="AL11" s="611">
        <v>5.5</v>
      </c>
      <c r="AM11" s="612"/>
      <c r="AN11" s="612"/>
      <c r="AO11" s="648"/>
      <c r="AP11" s="605" t="s">
        <v>235</v>
      </c>
      <c r="AQ11" s="606"/>
      <c r="AR11" s="606"/>
      <c r="AS11" s="606"/>
      <c r="AT11" s="606"/>
      <c r="AU11" s="606"/>
      <c r="AV11" s="606"/>
      <c r="AW11" s="606"/>
      <c r="AX11" s="606"/>
      <c r="AY11" s="606"/>
      <c r="AZ11" s="606"/>
      <c r="BA11" s="606"/>
      <c r="BB11" s="606"/>
      <c r="BC11" s="606"/>
      <c r="BD11" s="606"/>
      <c r="BE11" s="606"/>
      <c r="BF11" s="607"/>
      <c r="BG11" s="608">
        <v>33437</v>
      </c>
      <c r="BH11" s="609"/>
      <c r="BI11" s="609"/>
      <c r="BJ11" s="609"/>
      <c r="BK11" s="609"/>
      <c r="BL11" s="609"/>
      <c r="BM11" s="609"/>
      <c r="BN11" s="610"/>
      <c r="BO11" s="646">
        <v>4.0999999999999996</v>
      </c>
      <c r="BP11" s="646"/>
      <c r="BQ11" s="646"/>
      <c r="BR11" s="646"/>
      <c r="BS11" s="647" t="s">
        <v>122</v>
      </c>
      <c r="BT11" s="647"/>
      <c r="BU11" s="647"/>
      <c r="BV11" s="647"/>
      <c r="BW11" s="647"/>
      <c r="BX11" s="647"/>
      <c r="BY11" s="647"/>
      <c r="BZ11" s="647"/>
      <c r="CA11" s="647"/>
      <c r="CB11" s="685"/>
      <c r="CD11" s="605" t="s">
        <v>236</v>
      </c>
      <c r="CE11" s="606"/>
      <c r="CF11" s="606"/>
      <c r="CG11" s="606"/>
      <c r="CH11" s="606"/>
      <c r="CI11" s="606"/>
      <c r="CJ11" s="606"/>
      <c r="CK11" s="606"/>
      <c r="CL11" s="606"/>
      <c r="CM11" s="606"/>
      <c r="CN11" s="606"/>
      <c r="CO11" s="606"/>
      <c r="CP11" s="606"/>
      <c r="CQ11" s="607"/>
      <c r="CR11" s="608">
        <v>627477</v>
      </c>
      <c r="CS11" s="609"/>
      <c r="CT11" s="609"/>
      <c r="CU11" s="609"/>
      <c r="CV11" s="609"/>
      <c r="CW11" s="609"/>
      <c r="CX11" s="609"/>
      <c r="CY11" s="610"/>
      <c r="CZ11" s="646">
        <v>8</v>
      </c>
      <c r="DA11" s="646"/>
      <c r="DB11" s="646"/>
      <c r="DC11" s="646"/>
      <c r="DD11" s="614">
        <v>111298</v>
      </c>
      <c r="DE11" s="609"/>
      <c r="DF11" s="609"/>
      <c r="DG11" s="609"/>
      <c r="DH11" s="609"/>
      <c r="DI11" s="609"/>
      <c r="DJ11" s="609"/>
      <c r="DK11" s="609"/>
      <c r="DL11" s="609"/>
      <c r="DM11" s="609"/>
      <c r="DN11" s="609"/>
      <c r="DO11" s="609"/>
      <c r="DP11" s="610"/>
      <c r="DQ11" s="614">
        <v>323539</v>
      </c>
      <c r="DR11" s="609"/>
      <c r="DS11" s="609"/>
      <c r="DT11" s="609"/>
      <c r="DU11" s="609"/>
      <c r="DV11" s="609"/>
      <c r="DW11" s="609"/>
      <c r="DX11" s="609"/>
      <c r="DY11" s="609"/>
      <c r="DZ11" s="609"/>
      <c r="EA11" s="609"/>
      <c r="EB11" s="609"/>
      <c r="EC11" s="645"/>
    </row>
    <row r="12" spans="2:143" ht="11.25" customHeight="1" x14ac:dyDescent="0.2">
      <c r="B12" s="605" t="s">
        <v>237</v>
      </c>
      <c r="C12" s="606"/>
      <c r="D12" s="606"/>
      <c r="E12" s="606"/>
      <c r="F12" s="606"/>
      <c r="G12" s="606"/>
      <c r="H12" s="606"/>
      <c r="I12" s="606"/>
      <c r="J12" s="606"/>
      <c r="K12" s="606"/>
      <c r="L12" s="606"/>
      <c r="M12" s="606"/>
      <c r="N12" s="606"/>
      <c r="O12" s="606"/>
      <c r="P12" s="606"/>
      <c r="Q12" s="607"/>
      <c r="R12" s="608" t="s">
        <v>122</v>
      </c>
      <c r="S12" s="609"/>
      <c r="T12" s="609"/>
      <c r="U12" s="609"/>
      <c r="V12" s="609"/>
      <c r="W12" s="609"/>
      <c r="X12" s="609"/>
      <c r="Y12" s="610"/>
      <c r="Z12" s="646" t="s">
        <v>122</v>
      </c>
      <c r="AA12" s="646"/>
      <c r="AB12" s="646"/>
      <c r="AC12" s="646"/>
      <c r="AD12" s="647" t="s">
        <v>122</v>
      </c>
      <c r="AE12" s="647"/>
      <c r="AF12" s="647"/>
      <c r="AG12" s="647"/>
      <c r="AH12" s="647"/>
      <c r="AI12" s="647"/>
      <c r="AJ12" s="647"/>
      <c r="AK12" s="647"/>
      <c r="AL12" s="611" t="s">
        <v>122</v>
      </c>
      <c r="AM12" s="612"/>
      <c r="AN12" s="612"/>
      <c r="AO12" s="648"/>
      <c r="AP12" s="605" t="s">
        <v>238</v>
      </c>
      <c r="AQ12" s="606"/>
      <c r="AR12" s="606"/>
      <c r="AS12" s="606"/>
      <c r="AT12" s="606"/>
      <c r="AU12" s="606"/>
      <c r="AV12" s="606"/>
      <c r="AW12" s="606"/>
      <c r="AX12" s="606"/>
      <c r="AY12" s="606"/>
      <c r="AZ12" s="606"/>
      <c r="BA12" s="606"/>
      <c r="BB12" s="606"/>
      <c r="BC12" s="606"/>
      <c r="BD12" s="606"/>
      <c r="BE12" s="606"/>
      <c r="BF12" s="607"/>
      <c r="BG12" s="608">
        <v>322777</v>
      </c>
      <c r="BH12" s="609"/>
      <c r="BI12" s="609"/>
      <c r="BJ12" s="609"/>
      <c r="BK12" s="609"/>
      <c r="BL12" s="609"/>
      <c r="BM12" s="609"/>
      <c r="BN12" s="610"/>
      <c r="BO12" s="646">
        <v>40</v>
      </c>
      <c r="BP12" s="646"/>
      <c r="BQ12" s="646"/>
      <c r="BR12" s="646"/>
      <c r="BS12" s="647" t="s">
        <v>122</v>
      </c>
      <c r="BT12" s="647"/>
      <c r="BU12" s="647"/>
      <c r="BV12" s="647"/>
      <c r="BW12" s="647"/>
      <c r="BX12" s="647"/>
      <c r="BY12" s="647"/>
      <c r="BZ12" s="647"/>
      <c r="CA12" s="647"/>
      <c r="CB12" s="685"/>
      <c r="CD12" s="605" t="s">
        <v>239</v>
      </c>
      <c r="CE12" s="606"/>
      <c r="CF12" s="606"/>
      <c r="CG12" s="606"/>
      <c r="CH12" s="606"/>
      <c r="CI12" s="606"/>
      <c r="CJ12" s="606"/>
      <c r="CK12" s="606"/>
      <c r="CL12" s="606"/>
      <c r="CM12" s="606"/>
      <c r="CN12" s="606"/>
      <c r="CO12" s="606"/>
      <c r="CP12" s="606"/>
      <c r="CQ12" s="607"/>
      <c r="CR12" s="608">
        <v>98330</v>
      </c>
      <c r="CS12" s="609"/>
      <c r="CT12" s="609"/>
      <c r="CU12" s="609"/>
      <c r="CV12" s="609"/>
      <c r="CW12" s="609"/>
      <c r="CX12" s="609"/>
      <c r="CY12" s="610"/>
      <c r="CZ12" s="646">
        <v>1.3</v>
      </c>
      <c r="DA12" s="646"/>
      <c r="DB12" s="646"/>
      <c r="DC12" s="646"/>
      <c r="DD12" s="614">
        <v>3960</v>
      </c>
      <c r="DE12" s="609"/>
      <c r="DF12" s="609"/>
      <c r="DG12" s="609"/>
      <c r="DH12" s="609"/>
      <c r="DI12" s="609"/>
      <c r="DJ12" s="609"/>
      <c r="DK12" s="609"/>
      <c r="DL12" s="609"/>
      <c r="DM12" s="609"/>
      <c r="DN12" s="609"/>
      <c r="DO12" s="609"/>
      <c r="DP12" s="610"/>
      <c r="DQ12" s="614">
        <v>70841</v>
      </c>
      <c r="DR12" s="609"/>
      <c r="DS12" s="609"/>
      <c r="DT12" s="609"/>
      <c r="DU12" s="609"/>
      <c r="DV12" s="609"/>
      <c r="DW12" s="609"/>
      <c r="DX12" s="609"/>
      <c r="DY12" s="609"/>
      <c r="DZ12" s="609"/>
      <c r="EA12" s="609"/>
      <c r="EB12" s="609"/>
      <c r="EC12" s="645"/>
    </row>
    <row r="13" spans="2:143" ht="11.25" customHeight="1" x14ac:dyDescent="0.2">
      <c r="B13" s="605" t="s">
        <v>240</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241</v>
      </c>
      <c r="AQ13" s="606"/>
      <c r="AR13" s="606"/>
      <c r="AS13" s="606"/>
      <c r="AT13" s="606"/>
      <c r="AU13" s="606"/>
      <c r="AV13" s="606"/>
      <c r="AW13" s="606"/>
      <c r="AX13" s="606"/>
      <c r="AY13" s="606"/>
      <c r="AZ13" s="606"/>
      <c r="BA13" s="606"/>
      <c r="BB13" s="606"/>
      <c r="BC13" s="606"/>
      <c r="BD13" s="606"/>
      <c r="BE13" s="606"/>
      <c r="BF13" s="607"/>
      <c r="BG13" s="608">
        <v>320561</v>
      </c>
      <c r="BH13" s="609"/>
      <c r="BI13" s="609"/>
      <c r="BJ13" s="609"/>
      <c r="BK13" s="609"/>
      <c r="BL13" s="609"/>
      <c r="BM13" s="609"/>
      <c r="BN13" s="610"/>
      <c r="BO13" s="646">
        <v>39.799999999999997</v>
      </c>
      <c r="BP13" s="646"/>
      <c r="BQ13" s="646"/>
      <c r="BR13" s="646"/>
      <c r="BS13" s="647" t="s">
        <v>122</v>
      </c>
      <c r="BT13" s="647"/>
      <c r="BU13" s="647"/>
      <c r="BV13" s="647"/>
      <c r="BW13" s="647"/>
      <c r="BX13" s="647"/>
      <c r="BY13" s="647"/>
      <c r="BZ13" s="647"/>
      <c r="CA13" s="647"/>
      <c r="CB13" s="685"/>
      <c r="CD13" s="605" t="s">
        <v>242</v>
      </c>
      <c r="CE13" s="606"/>
      <c r="CF13" s="606"/>
      <c r="CG13" s="606"/>
      <c r="CH13" s="606"/>
      <c r="CI13" s="606"/>
      <c r="CJ13" s="606"/>
      <c r="CK13" s="606"/>
      <c r="CL13" s="606"/>
      <c r="CM13" s="606"/>
      <c r="CN13" s="606"/>
      <c r="CO13" s="606"/>
      <c r="CP13" s="606"/>
      <c r="CQ13" s="607"/>
      <c r="CR13" s="608">
        <v>550160</v>
      </c>
      <c r="CS13" s="609"/>
      <c r="CT13" s="609"/>
      <c r="CU13" s="609"/>
      <c r="CV13" s="609"/>
      <c r="CW13" s="609"/>
      <c r="CX13" s="609"/>
      <c r="CY13" s="610"/>
      <c r="CZ13" s="646">
        <v>7</v>
      </c>
      <c r="DA13" s="646"/>
      <c r="DB13" s="646"/>
      <c r="DC13" s="646"/>
      <c r="DD13" s="614">
        <v>295858</v>
      </c>
      <c r="DE13" s="609"/>
      <c r="DF13" s="609"/>
      <c r="DG13" s="609"/>
      <c r="DH13" s="609"/>
      <c r="DI13" s="609"/>
      <c r="DJ13" s="609"/>
      <c r="DK13" s="609"/>
      <c r="DL13" s="609"/>
      <c r="DM13" s="609"/>
      <c r="DN13" s="609"/>
      <c r="DO13" s="609"/>
      <c r="DP13" s="610"/>
      <c r="DQ13" s="614">
        <v>264661</v>
      </c>
      <c r="DR13" s="609"/>
      <c r="DS13" s="609"/>
      <c r="DT13" s="609"/>
      <c r="DU13" s="609"/>
      <c r="DV13" s="609"/>
      <c r="DW13" s="609"/>
      <c r="DX13" s="609"/>
      <c r="DY13" s="609"/>
      <c r="DZ13" s="609"/>
      <c r="EA13" s="609"/>
      <c r="EB13" s="609"/>
      <c r="EC13" s="645"/>
    </row>
    <row r="14" spans="2:143" ht="11.25" customHeight="1" x14ac:dyDescent="0.2">
      <c r="B14" s="605" t="s">
        <v>243</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244</v>
      </c>
      <c r="AQ14" s="606"/>
      <c r="AR14" s="606"/>
      <c r="AS14" s="606"/>
      <c r="AT14" s="606"/>
      <c r="AU14" s="606"/>
      <c r="AV14" s="606"/>
      <c r="AW14" s="606"/>
      <c r="AX14" s="606"/>
      <c r="AY14" s="606"/>
      <c r="AZ14" s="606"/>
      <c r="BA14" s="606"/>
      <c r="BB14" s="606"/>
      <c r="BC14" s="606"/>
      <c r="BD14" s="606"/>
      <c r="BE14" s="606"/>
      <c r="BF14" s="607"/>
      <c r="BG14" s="608">
        <v>46854</v>
      </c>
      <c r="BH14" s="609"/>
      <c r="BI14" s="609"/>
      <c r="BJ14" s="609"/>
      <c r="BK14" s="609"/>
      <c r="BL14" s="609"/>
      <c r="BM14" s="609"/>
      <c r="BN14" s="610"/>
      <c r="BO14" s="646">
        <v>5.8</v>
      </c>
      <c r="BP14" s="646"/>
      <c r="BQ14" s="646"/>
      <c r="BR14" s="646"/>
      <c r="BS14" s="647" t="s">
        <v>122</v>
      </c>
      <c r="BT14" s="647"/>
      <c r="BU14" s="647"/>
      <c r="BV14" s="647"/>
      <c r="BW14" s="647"/>
      <c r="BX14" s="647"/>
      <c r="BY14" s="647"/>
      <c r="BZ14" s="647"/>
      <c r="CA14" s="647"/>
      <c r="CB14" s="685"/>
      <c r="CD14" s="605" t="s">
        <v>245</v>
      </c>
      <c r="CE14" s="606"/>
      <c r="CF14" s="606"/>
      <c r="CG14" s="606"/>
      <c r="CH14" s="606"/>
      <c r="CI14" s="606"/>
      <c r="CJ14" s="606"/>
      <c r="CK14" s="606"/>
      <c r="CL14" s="606"/>
      <c r="CM14" s="606"/>
      <c r="CN14" s="606"/>
      <c r="CO14" s="606"/>
      <c r="CP14" s="606"/>
      <c r="CQ14" s="607"/>
      <c r="CR14" s="608">
        <v>496179</v>
      </c>
      <c r="CS14" s="609"/>
      <c r="CT14" s="609"/>
      <c r="CU14" s="609"/>
      <c r="CV14" s="609"/>
      <c r="CW14" s="609"/>
      <c r="CX14" s="609"/>
      <c r="CY14" s="610"/>
      <c r="CZ14" s="646">
        <v>6.4</v>
      </c>
      <c r="DA14" s="646"/>
      <c r="DB14" s="646"/>
      <c r="DC14" s="646"/>
      <c r="DD14" s="614">
        <v>207695</v>
      </c>
      <c r="DE14" s="609"/>
      <c r="DF14" s="609"/>
      <c r="DG14" s="609"/>
      <c r="DH14" s="609"/>
      <c r="DI14" s="609"/>
      <c r="DJ14" s="609"/>
      <c r="DK14" s="609"/>
      <c r="DL14" s="609"/>
      <c r="DM14" s="609"/>
      <c r="DN14" s="609"/>
      <c r="DO14" s="609"/>
      <c r="DP14" s="610"/>
      <c r="DQ14" s="614">
        <v>280782</v>
      </c>
      <c r="DR14" s="609"/>
      <c r="DS14" s="609"/>
      <c r="DT14" s="609"/>
      <c r="DU14" s="609"/>
      <c r="DV14" s="609"/>
      <c r="DW14" s="609"/>
      <c r="DX14" s="609"/>
      <c r="DY14" s="609"/>
      <c r="DZ14" s="609"/>
      <c r="EA14" s="609"/>
      <c r="EB14" s="609"/>
      <c r="EC14" s="645"/>
    </row>
    <row r="15" spans="2:143" ht="11.25" customHeight="1" x14ac:dyDescent="0.2">
      <c r="B15" s="605" t="s">
        <v>246</v>
      </c>
      <c r="C15" s="606"/>
      <c r="D15" s="606"/>
      <c r="E15" s="606"/>
      <c r="F15" s="606"/>
      <c r="G15" s="606"/>
      <c r="H15" s="606"/>
      <c r="I15" s="606"/>
      <c r="J15" s="606"/>
      <c r="K15" s="606"/>
      <c r="L15" s="606"/>
      <c r="M15" s="606"/>
      <c r="N15" s="606"/>
      <c r="O15" s="606"/>
      <c r="P15" s="606"/>
      <c r="Q15" s="607"/>
      <c r="R15" s="608">
        <v>7817</v>
      </c>
      <c r="S15" s="609"/>
      <c r="T15" s="609"/>
      <c r="U15" s="609"/>
      <c r="V15" s="609"/>
      <c r="W15" s="609"/>
      <c r="X15" s="609"/>
      <c r="Y15" s="610"/>
      <c r="Z15" s="646">
        <v>0.1</v>
      </c>
      <c r="AA15" s="646"/>
      <c r="AB15" s="646"/>
      <c r="AC15" s="646"/>
      <c r="AD15" s="647">
        <v>7817</v>
      </c>
      <c r="AE15" s="647"/>
      <c r="AF15" s="647"/>
      <c r="AG15" s="647"/>
      <c r="AH15" s="647"/>
      <c r="AI15" s="647"/>
      <c r="AJ15" s="647"/>
      <c r="AK15" s="647"/>
      <c r="AL15" s="611">
        <v>0.2</v>
      </c>
      <c r="AM15" s="612"/>
      <c r="AN15" s="612"/>
      <c r="AO15" s="648"/>
      <c r="AP15" s="605" t="s">
        <v>247</v>
      </c>
      <c r="AQ15" s="606"/>
      <c r="AR15" s="606"/>
      <c r="AS15" s="606"/>
      <c r="AT15" s="606"/>
      <c r="AU15" s="606"/>
      <c r="AV15" s="606"/>
      <c r="AW15" s="606"/>
      <c r="AX15" s="606"/>
      <c r="AY15" s="606"/>
      <c r="AZ15" s="606"/>
      <c r="BA15" s="606"/>
      <c r="BB15" s="606"/>
      <c r="BC15" s="606"/>
      <c r="BD15" s="606"/>
      <c r="BE15" s="606"/>
      <c r="BF15" s="607"/>
      <c r="BG15" s="608">
        <v>83609</v>
      </c>
      <c r="BH15" s="609"/>
      <c r="BI15" s="609"/>
      <c r="BJ15" s="609"/>
      <c r="BK15" s="609"/>
      <c r="BL15" s="609"/>
      <c r="BM15" s="609"/>
      <c r="BN15" s="610"/>
      <c r="BO15" s="646">
        <v>10.4</v>
      </c>
      <c r="BP15" s="646"/>
      <c r="BQ15" s="646"/>
      <c r="BR15" s="646"/>
      <c r="BS15" s="647" t="s">
        <v>122</v>
      </c>
      <c r="BT15" s="647"/>
      <c r="BU15" s="647"/>
      <c r="BV15" s="647"/>
      <c r="BW15" s="647"/>
      <c r="BX15" s="647"/>
      <c r="BY15" s="647"/>
      <c r="BZ15" s="647"/>
      <c r="CA15" s="647"/>
      <c r="CB15" s="685"/>
      <c r="CD15" s="605" t="s">
        <v>248</v>
      </c>
      <c r="CE15" s="606"/>
      <c r="CF15" s="606"/>
      <c r="CG15" s="606"/>
      <c r="CH15" s="606"/>
      <c r="CI15" s="606"/>
      <c r="CJ15" s="606"/>
      <c r="CK15" s="606"/>
      <c r="CL15" s="606"/>
      <c r="CM15" s="606"/>
      <c r="CN15" s="606"/>
      <c r="CO15" s="606"/>
      <c r="CP15" s="606"/>
      <c r="CQ15" s="607"/>
      <c r="CR15" s="608">
        <v>526861</v>
      </c>
      <c r="CS15" s="609"/>
      <c r="CT15" s="609"/>
      <c r="CU15" s="609"/>
      <c r="CV15" s="609"/>
      <c r="CW15" s="609"/>
      <c r="CX15" s="609"/>
      <c r="CY15" s="610"/>
      <c r="CZ15" s="646">
        <v>6.7</v>
      </c>
      <c r="DA15" s="646"/>
      <c r="DB15" s="646"/>
      <c r="DC15" s="646"/>
      <c r="DD15" s="614">
        <v>42717</v>
      </c>
      <c r="DE15" s="609"/>
      <c r="DF15" s="609"/>
      <c r="DG15" s="609"/>
      <c r="DH15" s="609"/>
      <c r="DI15" s="609"/>
      <c r="DJ15" s="609"/>
      <c r="DK15" s="609"/>
      <c r="DL15" s="609"/>
      <c r="DM15" s="609"/>
      <c r="DN15" s="609"/>
      <c r="DO15" s="609"/>
      <c r="DP15" s="610"/>
      <c r="DQ15" s="614">
        <v>434660</v>
      </c>
      <c r="DR15" s="609"/>
      <c r="DS15" s="609"/>
      <c r="DT15" s="609"/>
      <c r="DU15" s="609"/>
      <c r="DV15" s="609"/>
      <c r="DW15" s="609"/>
      <c r="DX15" s="609"/>
      <c r="DY15" s="609"/>
      <c r="DZ15" s="609"/>
      <c r="EA15" s="609"/>
      <c r="EB15" s="609"/>
      <c r="EC15" s="645"/>
    </row>
    <row r="16" spans="2:143" ht="11.25" customHeight="1" x14ac:dyDescent="0.2">
      <c r="B16" s="605" t="s">
        <v>249</v>
      </c>
      <c r="C16" s="606"/>
      <c r="D16" s="606"/>
      <c r="E16" s="606"/>
      <c r="F16" s="606"/>
      <c r="G16" s="606"/>
      <c r="H16" s="606"/>
      <c r="I16" s="606"/>
      <c r="J16" s="606"/>
      <c r="K16" s="606"/>
      <c r="L16" s="606"/>
      <c r="M16" s="606"/>
      <c r="N16" s="606"/>
      <c r="O16" s="606"/>
      <c r="P16" s="606"/>
      <c r="Q16" s="607"/>
      <c r="R16" s="608">
        <v>18818</v>
      </c>
      <c r="S16" s="609"/>
      <c r="T16" s="609"/>
      <c r="U16" s="609"/>
      <c r="V16" s="609"/>
      <c r="W16" s="609"/>
      <c r="X16" s="609"/>
      <c r="Y16" s="610"/>
      <c r="Z16" s="646">
        <v>0.2</v>
      </c>
      <c r="AA16" s="646"/>
      <c r="AB16" s="646"/>
      <c r="AC16" s="646"/>
      <c r="AD16" s="647">
        <v>18818</v>
      </c>
      <c r="AE16" s="647"/>
      <c r="AF16" s="647"/>
      <c r="AG16" s="647"/>
      <c r="AH16" s="647"/>
      <c r="AI16" s="647"/>
      <c r="AJ16" s="647"/>
      <c r="AK16" s="647"/>
      <c r="AL16" s="611">
        <v>0.4</v>
      </c>
      <c r="AM16" s="612"/>
      <c r="AN16" s="612"/>
      <c r="AO16" s="648"/>
      <c r="AP16" s="605" t="s">
        <v>250</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5"/>
      <c r="CD16" s="605" t="s">
        <v>251</v>
      </c>
      <c r="CE16" s="606"/>
      <c r="CF16" s="606"/>
      <c r="CG16" s="606"/>
      <c r="CH16" s="606"/>
      <c r="CI16" s="606"/>
      <c r="CJ16" s="606"/>
      <c r="CK16" s="606"/>
      <c r="CL16" s="606"/>
      <c r="CM16" s="606"/>
      <c r="CN16" s="606"/>
      <c r="CO16" s="606"/>
      <c r="CP16" s="606"/>
      <c r="CQ16" s="607"/>
      <c r="CR16" s="608">
        <v>337882</v>
      </c>
      <c r="CS16" s="609"/>
      <c r="CT16" s="609"/>
      <c r="CU16" s="609"/>
      <c r="CV16" s="609"/>
      <c r="CW16" s="609"/>
      <c r="CX16" s="609"/>
      <c r="CY16" s="610"/>
      <c r="CZ16" s="646">
        <v>4.3</v>
      </c>
      <c r="DA16" s="646"/>
      <c r="DB16" s="646"/>
      <c r="DC16" s="646"/>
      <c r="DD16" s="614" t="s">
        <v>122</v>
      </c>
      <c r="DE16" s="609"/>
      <c r="DF16" s="609"/>
      <c r="DG16" s="609"/>
      <c r="DH16" s="609"/>
      <c r="DI16" s="609"/>
      <c r="DJ16" s="609"/>
      <c r="DK16" s="609"/>
      <c r="DL16" s="609"/>
      <c r="DM16" s="609"/>
      <c r="DN16" s="609"/>
      <c r="DO16" s="609"/>
      <c r="DP16" s="610"/>
      <c r="DQ16" s="614">
        <v>42506</v>
      </c>
      <c r="DR16" s="609"/>
      <c r="DS16" s="609"/>
      <c r="DT16" s="609"/>
      <c r="DU16" s="609"/>
      <c r="DV16" s="609"/>
      <c r="DW16" s="609"/>
      <c r="DX16" s="609"/>
      <c r="DY16" s="609"/>
      <c r="DZ16" s="609"/>
      <c r="EA16" s="609"/>
      <c r="EB16" s="609"/>
      <c r="EC16" s="645"/>
    </row>
    <row r="17" spans="2:133" ht="11.25" customHeight="1" x14ac:dyDescent="0.2">
      <c r="B17" s="605" t="s">
        <v>252</v>
      </c>
      <c r="C17" s="606"/>
      <c r="D17" s="606"/>
      <c r="E17" s="606"/>
      <c r="F17" s="606"/>
      <c r="G17" s="606"/>
      <c r="H17" s="606"/>
      <c r="I17" s="606"/>
      <c r="J17" s="606"/>
      <c r="K17" s="606"/>
      <c r="L17" s="606"/>
      <c r="M17" s="606"/>
      <c r="N17" s="606"/>
      <c r="O17" s="606"/>
      <c r="P17" s="606"/>
      <c r="Q17" s="607"/>
      <c r="R17" s="608">
        <v>36739</v>
      </c>
      <c r="S17" s="609"/>
      <c r="T17" s="609"/>
      <c r="U17" s="609"/>
      <c r="V17" s="609"/>
      <c r="W17" s="609"/>
      <c r="X17" s="609"/>
      <c r="Y17" s="610"/>
      <c r="Z17" s="646">
        <v>0.4</v>
      </c>
      <c r="AA17" s="646"/>
      <c r="AB17" s="646"/>
      <c r="AC17" s="646"/>
      <c r="AD17" s="647">
        <v>36739</v>
      </c>
      <c r="AE17" s="647"/>
      <c r="AF17" s="647"/>
      <c r="AG17" s="647"/>
      <c r="AH17" s="647"/>
      <c r="AI17" s="647"/>
      <c r="AJ17" s="647"/>
      <c r="AK17" s="647"/>
      <c r="AL17" s="611">
        <v>0.8</v>
      </c>
      <c r="AM17" s="612"/>
      <c r="AN17" s="612"/>
      <c r="AO17" s="648"/>
      <c r="AP17" s="605" t="s">
        <v>253</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5"/>
      <c r="CD17" s="605" t="s">
        <v>254</v>
      </c>
      <c r="CE17" s="606"/>
      <c r="CF17" s="606"/>
      <c r="CG17" s="606"/>
      <c r="CH17" s="606"/>
      <c r="CI17" s="606"/>
      <c r="CJ17" s="606"/>
      <c r="CK17" s="606"/>
      <c r="CL17" s="606"/>
      <c r="CM17" s="606"/>
      <c r="CN17" s="606"/>
      <c r="CO17" s="606"/>
      <c r="CP17" s="606"/>
      <c r="CQ17" s="607"/>
      <c r="CR17" s="608">
        <v>634354</v>
      </c>
      <c r="CS17" s="609"/>
      <c r="CT17" s="609"/>
      <c r="CU17" s="609"/>
      <c r="CV17" s="609"/>
      <c r="CW17" s="609"/>
      <c r="CX17" s="609"/>
      <c r="CY17" s="610"/>
      <c r="CZ17" s="646">
        <v>8.1</v>
      </c>
      <c r="DA17" s="646"/>
      <c r="DB17" s="646"/>
      <c r="DC17" s="646"/>
      <c r="DD17" s="614" t="s">
        <v>122</v>
      </c>
      <c r="DE17" s="609"/>
      <c r="DF17" s="609"/>
      <c r="DG17" s="609"/>
      <c r="DH17" s="609"/>
      <c r="DI17" s="609"/>
      <c r="DJ17" s="609"/>
      <c r="DK17" s="609"/>
      <c r="DL17" s="609"/>
      <c r="DM17" s="609"/>
      <c r="DN17" s="609"/>
      <c r="DO17" s="609"/>
      <c r="DP17" s="610"/>
      <c r="DQ17" s="614">
        <v>624700</v>
      </c>
      <c r="DR17" s="609"/>
      <c r="DS17" s="609"/>
      <c r="DT17" s="609"/>
      <c r="DU17" s="609"/>
      <c r="DV17" s="609"/>
      <c r="DW17" s="609"/>
      <c r="DX17" s="609"/>
      <c r="DY17" s="609"/>
      <c r="DZ17" s="609"/>
      <c r="EA17" s="609"/>
      <c r="EB17" s="609"/>
      <c r="EC17" s="645"/>
    </row>
    <row r="18" spans="2:133" ht="11.25" customHeight="1" x14ac:dyDescent="0.2">
      <c r="B18" s="605" t="s">
        <v>255</v>
      </c>
      <c r="C18" s="606"/>
      <c r="D18" s="606"/>
      <c r="E18" s="606"/>
      <c r="F18" s="606"/>
      <c r="G18" s="606"/>
      <c r="H18" s="606"/>
      <c r="I18" s="606"/>
      <c r="J18" s="606"/>
      <c r="K18" s="606"/>
      <c r="L18" s="606"/>
      <c r="M18" s="606"/>
      <c r="N18" s="606"/>
      <c r="O18" s="606"/>
      <c r="P18" s="606"/>
      <c r="Q18" s="607"/>
      <c r="R18" s="608">
        <v>3980</v>
      </c>
      <c r="S18" s="609"/>
      <c r="T18" s="609"/>
      <c r="U18" s="609"/>
      <c r="V18" s="609"/>
      <c r="W18" s="609"/>
      <c r="X18" s="609"/>
      <c r="Y18" s="610"/>
      <c r="Z18" s="646">
        <v>0</v>
      </c>
      <c r="AA18" s="646"/>
      <c r="AB18" s="646"/>
      <c r="AC18" s="646"/>
      <c r="AD18" s="647">
        <v>3980</v>
      </c>
      <c r="AE18" s="647"/>
      <c r="AF18" s="647"/>
      <c r="AG18" s="647"/>
      <c r="AH18" s="647"/>
      <c r="AI18" s="647"/>
      <c r="AJ18" s="647"/>
      <c r="AK18" s="647"/>
      <c r="AL18" s="611">
        <v>0.1</v>
      </c>
      <c r="AM18" s="612"/>
      <c r="AN18" s="612"/>
      <c r="AO18" s="648"/>
      <c r="AP18" s="605" t="s">
        <v>256</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5"/>
      <c r="CD18" s="605" t="s">
        <v>257</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258</v>
      </c>
      <c r="C19" s="606"/>
      <c r="D19" s="606"/>
      <c r="E19" s="606"/>
      <c r="F19" s="606"/>
      <c r="G19" s="606"/>
      <c r="H19" s="606"/>
      <c r="I19" s="606"/>
      <c r="J19" s="606"/>
      <c r="K19" s="606"/>
      <c r="L19" s="606"/>
      <c r="M19" s="606"/>
      <c r="N19" s="606"/>
      <c r="O19" s="606"/>
      <c r="P19" s="606"/>
      <c r="Q19" s="607"/>
      <c r="R19" s="608">
        <v>30868</v>
      </c>
      <c r="S19" s="609"/>
      <c r="T19" s="609"/>
      <c r="U19" s="609"/>
      <c r="V19" s="609"/>
      <c r="W19" s="609"/>
      <c r="X19" s="609"/>
      <c r="Y19" s="610"/>
      <c r="Z19" s="646">
        <v>0.4</v>
      </c>
      <c r="AA19" s="646"/>
      <c r="AB19" s="646"/>
      <c r="AC19" s="646"/>
      <c r="AD19" s="647">
        <v>30868</v>
      </c>
      <c r="AE19" s="647"/>
      <c r="AF19" s="647"/>
      <c r="AG19" s="647"/>
      <c r="AH19" s="647"/>
      <c r="AI19" s="647"/>
      <c r="AJ19" s="647"/>
      <c r="AK19" s="647"/>
      <c r="AL19" s="611">
        <v>0.7</v>
      </c>
      <c r="AM19" s="612"/>
      <c r="AN19" s="612"/>
      <c r="AO19" s="648"/>
      <c r="AP19" s="605" t="s">
        <v>259</v>
      </c>
      <c r="AQ19" s="606"/>
      <c r="AR19" s="606"/>
      <c r="AS19" s="606"/>
      <c r="AT19" s="606"/>
      <c r="AU19" s="606"/>
      <c r="AV19" s="606"/>
      <c r="AW19" s="606"/>
      <c r="AX19" s="606"/>
      <c r="AY19" s="606"/>
      <c r="AZ19" s="606"/>
      <c r="BA19" s="606"/>
      <c r="BB19" s="606"/>
      <c r="BC19" s="606"/>
      <c r="BD19" s="606"/>
      <c r="BE19" s="606"/>
      <c r="BF19" s="607"/>
      <c r="BG19" s="608" t="s">
        <v>122</v>
      </c>
      <c r="BH19" s="609"/>
      <c r="BI19" s="609"/>
      <c r="BJ19" s="609"/>
      <c r="BK19" s="609"/>
      <c r="BL19" s="609"/>
      <c r="BM19" s="609"/>
      <c r="BN19" s="610"/>
      <c r="BO19" s="646" t="s">
        <v>122</v>
      </c>
      <c r="BP19" s="646"/>
      <c r="BQ19" s="646"/>
      <c r="BR19" s="646"/>
      <c r="BS19" s="647" t="s">
        <v>122</v>
      </c>
      <c r="BT19" s="647"/>
      <c r="BU19" s="647"/>
      <c r="BV19" s="647"/>
      <c r="BW19" s="647"/>
      <c r="BX19" s="647"/>
      <c r="BY19" s="647"/>
      <c r="BZ19" s="647"/>
      <c r="CA19" s="647"/>
      <c r="CB19" s="685"/>
      <c r="CD19" s="605" t="s">
        <v>260</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75" t="s">
        <v>261</v>
      </c>
      <c r="C20" s="676"/>
      <c r="D20" s="676"/>
      <c r="E20" s="676"/>
      <c r="F20" s="676"/>
      <c r="G20" s="676"/>
      <c r="H20" s="676"/>
      <c r="I20" s="676"/>
      <c r="J20" s="676"/>
      <c r="K20" s="676"/>
      <c r="L20" s="676"/>
      <c r="M20" s="676"/>
      <c r="N20" s="676"/>
      <c r="O20" s="676"/>
      <c r="P20" s="676"/>
      <c r="Q20" s="677"/>
      <c r="R20" s="608">
        <v>1891</v>
      </c>
      <c r="S20" s="609"/>
      <c r="T20" s="609"/>
      <c r="U20" s="609"/>
      <c r="V20" s="609"/>
      <c r="W20" s="609"/>
      <c r="X20" s="609"/>
      <c r="Y20" s="610"/>
      <c r="Z20" s="646">
        <v>0</v>
      </c>
      <c r="AA20" s="646"/>
      <c r="AB20" s="646"/>
      <c r="AC20" s="646"/>
      <c r="AD20" s="647">
        <v>1891</v>
      </c>
      <c r="AE20" s="647"/>
      <c r="AF20" s="647"/>
      <c r="AG20" s="647"/>
      <c r="AH20" s="647"/>
      <c r="AI20" s="647"/>
      <c r="AJ20" s="647"/>
      <c r="AK20" s="647"/>
      <c r="AL20" s="611">
        <v>0</v>
      </c>
      <c r="AM20" s="612"/>
      <c r="AN20" s="612"/>
      <c r="AO20" s="648"/>
      <c r="AP20" s="605" t="s">
        <v>262</v>
      </c>
      <c r="AQ20" s="606"/>
      <c r="AR20" s="606"/>
      <c r="AS20" s="606"/>
      <c r="AT20" s="606"/>
      <c r="AU20" s="606"/>
      <c r="AV20" s="606"/>
      <c r="AW20" s="606"/>
      <c r="AX20" s="606"/>
      <c r="AY20" s="606"/>
      <c r="AZ20" s="606"/>
      <c r="BA20" s="606"/>
      <c r="BB20" s="606"/>
      <c r="BC20" s="606"/>
      <c r="BD20" s="606"/>
      <c r="BE20" s="606"/>
      <c r="BF20" s="607"/>
      <c r="BG20" s="608" t="s">
        <v>122</v>
      </c>
      <c r="BH20" s="609"/>
      <c r="BI20" s="609"/>
      <c r="BJ20" s="609"/>
      <c r="BK20" s="609"/>
      <c r="BL20" s="609"/>
      <c r="BM20" s="609"/>
      <c r="BN20" s="610"/>
      <c r="BO20" s="646" t="s">
        <v>122</v>
      </c>
      <c r="BP20" s="646"/>
      <c r="BQ20" s="646"/>
      <c r="BR20" s="646"/>
      <c r="BS20" s="647" t="s">
        <v>122</v>
      </c>
      <c r="BT20" s="647"/>
      <c r="BU20" s="647"/>
      <c r="BV20" s="647"/>
      <c r="BW20" s="647"/>
      <c r="BX20" s="647"/>
      <c r="BY20" s="647"/>
      <c r="BZ20" s="647"/>
      <c r="CA20" s="647"/>
      <c r="CB20" s="685"/>
      <c r="CD20" s="605" t="s">
        <v>263</v>
      </c>
      <c r="CE20" s="606"/>
      <c r="CF20" s="606"/>
      <c r="CG20" s="606"/>
      <c r="CH20" s="606"/>
      <c r="CI20" s="606"/>
      <c r="CJ20" s="606"/>
      <c r="CK20" s="606"/>
      <c r="CL20" s="606"/>
      <c r="CM20" s="606"/>
      <c r="CN20" s="606"/>
      <c r="CO20" s="606"/>
      <c r="CP20" s="606"/>
      <c r="CQ20" s="607"/>
      <c r="CR20" s="608">
        <v>7806756</v>
      </c>
      <c r="CS20" s="609"/>
      <c r="CT20" s="609"/>
      <c r="CU20" s="609"/>
      <c r="CV20" s="609"/>
      <c r="CW20" s="609"/>
      <c r="CX20" s="609"/>
      <c r="CY20" s="610"/>
      <c r="CZ20" s="646">
        <v>100</v>
      </c>
      <c r="DA20" s="646"/>
      <c r="DB20" s="646"/>
      <c r="DC20" s="646"/>
      <c r="DD20" s="614">
        <v>712017</v>
      </c>
      <c r="DE20" s="609"/>
      <c r="DF20" s="609"/>
      <c r="DG20" s="609"/>
      <c r="DH20" s="609"/>
      <c r="DI20" s="609"/>
      <c r="DJ20" s="609"/>
      <c r="DK20" s="609"/>
      <c r="DL20" s="609"/>
      <c r="DM20" s="609"/>
      <c r="DN20" s="609"/>
      <c r="DO20" s="609"/>
      <c r="DP20" s="610"/>
      <c r="DQ20" s="614">
        <v>5035605</v>
      </c>
      <c r="DR20" s="609"/>
      <c r="DS20" s="609"/>
      <c r="DT20" s="609"/>
      <c r="DU20" s="609"/>
      <c r="DV20" s="609"/>
      <c r="DW20" s="609"/>
      <c r="DX20" s="609"/>
      <c r="DY20" s="609"/>
      <c r="DZ20" s="609"/>
      <c r="EA20" s="609"/>
      <c r="EB20" s="609"/>
      <c r="EC20" s="645"/>
    </row>
    <row r="21" spans="2:133" ht="11.25" customHeight="1" x14ac:dyDescent="0.2">
      <c r="B21" s="605" t="s">
        <v>264</v>
      </c>
      <c r="C21" s="606"/>
      <c r="D21" s="606"/>
      <c r="E21" s="606"/>
      <c r="F21" s="606"/>
      <c r="G21" s="606"/>
      <c r="H21" s="606"/>
      <c r="I21" s="606"/>
      <c r="J21" s="606"/>
      <c r="K21" s="606"/>
      <c r="L21" s="606"/>
      <c r="M21" s="606"/>
      <c r="N21" s="606"/>
      <c r="O21" s="606"/>
      <c r="P21" s="606"/>
      <c r="Q21" s="607"/>
      <c r="R21" s="608">
        <v>3415747</v>
      </c>
      <c r="S21" s="609"/>
      <c r="T21" s="609"/>
      <c r="U21" s="609"/>
      <c r="V21" s="609"/>
      <c r="W21" s="609"/>
      <c r="X21" s="609"/>
      <c r="Y21" s="610"/>
      <c r="Z21" s="646">
        <v>40.9</v>
      </c>
      <c r="AA21" s="646"/>
      <c r="AB21" s="646"/>
      <c r="AC21" s="646"/>
      <c r="AD21" s="647">
        <v>3093425</v>
      </c>
      <c r="AE21" s="647"/>
      <c r="AF21" s="647"/>
      <c r="AG21" s="647"/>
      <c r="AH21" s="647"/>
      <c r="AI21" s="647"/>
      <c r="AJ21" s="647"/>
      <c r="AK21" s="647"/>
      <c r="AL21" s="611">
        <v>70.3</v>
      </c>
      <c r="AM21" s="612"/>
      <c r="AN21" s="612"/>
      <c r="AO21" s="648"/>
      <c r="AP21" s="605" t="s">
        <v>265</v>
      </c>
      <c r="AQ21" s="686"/>
      <c r="AR21" s="686"/>
      <c r="AS21" s="686"/>
      <c r="AT21" s="686"/>
      <c r="AU21" s="686"/>
      <c r="AV21" s="686"/>
      <c r="AW21" s="686"/>
      <c r="AX21" s="686"/>
      <c r="AY21" s="686"/>
      <c r="AZ21" s="686"/>
      <c r="BA21" s="686"/>
      <c r="BB21" s="686"/>
      <c r="BC21" s="686"/>
      <c r="BD21" s="686"/>
      <c r="BE21" s="686"/>
      <c r="BF21" s="687"/>
      <c r="BG21" s="608" t="s">
        <v>122</v>
      </c>
      <c r="BH21" s="609"/>
      <c r="BI21" s="609"/>
      <c r="BJ21" s="609"/>
      <c r="BK21" s="609"/>
      <c r="BL21" s="609"/>
      <c r="BM21" s="609"/>
      <c r="BN21" s="610"/>
      <c r="BO21" s="646" t="s">
        <v>122</v>
      </c>
      <c r="BP21" s="646"/>
      <c r="BQ21" s="646"/>
      <c r="BR21" s="646"/>
      <c r="BS21" s="647" t="s">
        <v>122</v>
      </c>
      <c r="BT21" s="647"/>
      <c r="BU21" s="647"/>
      <c r="BV21" s="647"/>
      <c r="BW21" s="647"/>
      <c r="BX21" s="647"/>
      <c r="BY21" s="647"/>
      <c r="BZ21" s="647"/>
      <c r="CA21" s="647"/>
      <c r="CB21" s="685"/>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266</v>
      </c>
      <c r="C22" s="606"/>
      <c r="D22" s="606"/>
      <c r="E22" s="606"/>
      <c r="F22" s="606"/>
      <c r="G22" s="606"/>
      <c r="H22" s="606"/>
      <c r="I22" s="606"/>
      <c r="J22" s="606"/>
      <c r="K22" s="606"/>
      <c r="L22" s="606"/>
      <c r="M22" s="606"/>
      <c r="N22" s="606"/>
      <c r="O22" s="606"/>
      <c r="P22" s="606"/>
      <c r="Q22" s="607"/>
      <c r="R22" s="608">
        <v>3093425</v>
      </c>
      <c r="S22" s="609"/>
      <c r="T22" s="609"/>
      <c r="U22" s="609"/>
      <c r="V22" s="609"/>
      <c r="W22" s="609"/>
      <c r="X22" s="609"/>
      <c r="Y22" s="610"/>
      <c r="Z22" s="646">
        <v>37.1</v>
      </c>
      <c r="AA22" s="646"/>
      <c r="AB22" s="646"/>
      <c r="AC22" s="646"/>
      <c r="AD22" s="647">
        <v>3093425</v>
      </c>
      <c r="AE22" s="647"/>
      <c r="AF22" s="647"/>
      <c r="AG22" s="647"/>
      <c r="AH22" s="647"/>
      <c r="AI22" s="647"/>
      <c r="AJ22" s="647"/>
      <c r="AK22" s="647"/>
      <c r="AL22" s="611">
        <v>70.3</v>
      </c>
      <c r="AM22" s="612"/>
      <c r="AN22" s="612"/>
      <c r="AO22" s="648"/>
      <c r="AP22" s="605" t="s">
        <v>267</v>
      </c>
      <c r="AQ22" s="686"/>
      <c r="AR22" s="686"/>
      <c r="AS22" s="686"/>
      <c r="AT22" s="686"/>
      <c r="AU22" s="686"/>
      <c r="AV22" s="686"/>
      <c r="AW22" s="686"/>
      <c r="AX22" s="686"/>
      <c r="AY22" s="686"/>
      <c r="AZ22" s="686"/>
      <c r="BA22" s="686"/>
      <c r="BB22" s="686"/>
      <c r="BC22" s="686"/>
      <c r="BD22" s="686"/>
      <c r="BE22" s="686"/>
      <c r="BF22" s="687"/>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5"/>
      <c r="CD22" s="660" t="s">
        <v>268</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269</v>
      </c>
      <c r="C23" s="606"/>
      <c r="D23" s="606"/>
      <c r="E23" s="606"/>
      <c r="F23" s="606"/>
      <c r="G23" s="606"/>
      <c r="H23" s="606"/>
      <c r="I23" s="606"/>
      <c r="J23" s="606"/>
      <c r="K23" s="606"/>
      <c r="L23" s="606"/>
      <c r="M23" s="606"/>
      <c r="N23" s="606"/>
      <c r="O23" s="606"/>
      <c r="P23" s="606"/>
      <c r="Q23" s="607"/>
      <c r="R23" s="608">
        <v>322322</v>
      </c>
      <c r="S23" s="609"/>
      <c r="T23" s="609"/>
      <c r="U23" s="609"/>
      <c r="V23" s="609"/>
      <c r="W23" s="609"/>
      <c r="X23" s="609"/>
      <c r="Y23" s="610"/>
      <c r="Z23" s="646">
        <v>3.9</v>
      </c>
      <c r="AA23" s="646"/>
      <c r="AB23" s="646"/>
      <c r="AC23" s="646"/>
      <c r="AD23" s="647" t="s">
        <v>122</v>
      </c>
      <c r="AE23" s="647"/>
      <c r="AF23" s="647"/>
      <c r="AG23" s="647"/>
      <c r="AH23" s="647"/>
      <c r="AI23" s="647"/>
      <c r="AJ23" s="647"/>
      <c r="AK23" s="647"/>
      <c r="AL23" s="611" t="s">
        <v>122</v>
      </c>
      <c r="AM23" s="612"/>
      <c r="AN23" s="612"/>
      <c r="AO23" s="648"/>
      <c r="AP23" s="605" t="s">
        <v>270</v>
      </c>
      <c r="AQ23" s="686"/>
      <c r="AR23" s="686"/>
      <c r="AS23" s="686"/>
      <c r="AT23" s="686"/>
      <c r="AU23" s="686"/>
      <c r="AV23" s="686"/>
      <c r="AW23" s="686"/>
      <c r="AX23" s="686"/>
      <c r="AY23" s="686"/>
      <c r="AZ23" s="686"/>
      <c r="BA23" s="686"/>
      <c r="BB23" s="686"/>
      <c r="BC23" s="686"/>
      <c r="BD23" s="686"/>
      <c r="BE23" s="686"/>
      <c r="BF23" s="687"/>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5"/>
      <c r="CD23" s="660" t="s">
        <v>210</v>
      </c>
      <c r="CE23" s="661"/>
      <c r="CF23" s="661"/>
      <c r="CG23" s="661"/>
      <c r="CH23" s="661"/>
      <c r="CI23" s="661"/>
      <c r="CJ23" s="661"/>
      <c r="CK23" s="661"/>
      <c r="CL23" s="661"/>
      <c r="CM23" s="661"/>
      <c r="CN23" s="661"/>
      <c r="CO23" s="661"/>
      <c r="CP23" s="661"/>
      <c r="CQ23" s="662"/>
      <c r="CR23" s="660" t="s">
        <v>271</v>
      </c>
      <c r="CS23" s="661"/>
      <c r="CT23" s="661"/>
      <c r="CU23" s="661"/>
      <c r="CV23" s="661"/>
      <c r="CW23" s="661"/>
      <c r="CX23" s="661"/>
      <c r="CY23" s="662"/>
      <c r="CZ23" s="660" t="s">
        <v>272</v>
      </c>
      <c r="DA23" s="661"/>
      <c r="DB23" s="661"/>
      <c r="DC23" s="662"/>
      <c r="DD23" s="660" t="s">
        <v>273</v>
      </c>
      <c r="DE23" s="661"/>
      <c r="DF23" s="661"/>
      <c r="DG23" s="661"/>
      <c r="DH23" s="661"/>
      <c r="DI23" s="661"/>
      <c r="DJ23" s="661"/>
      <c r="DK23" s="662"/>
      <c r="DL23" s="698" t="s">
        <v>274</v>
      </c>
      <c r="DM23" s="699"/>
      <c r="DN23" s="699"/>
      <c r="DO23" s="699"/>
      <c r="DP23" s="699"/>
      <c r="DQ23" s="699"/>
      <c r="DR23" s="699"/>
      <c r="DS23" s="699"/>
      <c r="DT23" s="699"/>
      <c r="DU23" s="699"/>
      <c r="DV23" s="700"/>
      <c r="DW23" s="660" t="s">
        <v>275</v>
      </c>
      <c r="DX23" s="661"/>
      <c r="DY23" s="661"/>
      <c r="DZ23" s="661"/>
      <c r="EA23" s="661"/>
      <c r="EB23" s="661"/>
      <c r="EC23" s="662"/>
    </row>
    <row r="24" spans="2:133" ht="11.25" customHeight="1" x14ac:dyDescent="0.2">
      <c r="B24" s="605" t="s">
        <v>276</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277</v>
      </c>
      <c r="AQ24" s="686"/>
      <c r="AR24" s="686"/>
      <c r="AS24" s="686"/>
      <c r="AT24" s="686"/>
      <c r="AU24" s="686"/>
      <c r="AV24" s="686"/>
      <c r="AW24" s="686"/>
      <c r="AX24" s="686"/>
      <c r="AY24" s="686"/>
      <c r="AZ24" s="686"/>
      <c r="BA24" s="686"/>
      <c r="BB24" s="686"/>
      <c r="BC24" s="686"/>
      <c r="BD24" s="686"/>
      <c r="BE24" s="686"/>
      <c r="BF24" s="687"/>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5"/>
      <c r="CD24" s="666" t="s">
        <v>278</v>
      </c>
      <c r="CE24" s="667"/>
      <c r="CF24" s="667"/>
      <c r="CG24" s="667"/>
      <c r="CH24" s="667"/>
      <c r="CI24" s="667"/>
      <c r="CJ24" s="667"/>
      <c r="CK24" s="667"/>
      <c r="CL24" s="667"/>
      <c r="CM24" s="667"/>
      <c r="CN24" s="667"/>
      <c r="CO24" s="667"/>
      <c r="CP24" s="667"/>
      <c r="CQ24" s="668"/>
      <c r="CR24" s="663">
        <v>2938182</v>
      </c>
      <c r="CS24" s="664"/>
      <c r="CT24" s="664"/>
      <c r="CU24" s="664"/>
      <c r="CV24" s="664"/>
      <c r="CW24" s="664"/>
      <c r="CX24" s="664"/>
      <c r="CY24" s="689"/>
      <c r="CZ24" s="690">
        <v>37.6</v>
      </c>
      <c r="DA24" s="672"/>
      <c r="DB24" s="672"/>
      <c r="DC24" s="692"/>
      <c r="DD24" s="688">
        <v>2027292</v>
      </c>
      <c r="DE24" s="664"/>
      <c r="DF24" s="664"/>
      <c r="DG24" s="664"/>
      <c r="DH24" s="664"/>
      <c r="DI24" s="664"/>
      <c r="DJ24" s="664"/>
      <c r="DK24" s="689"/>
      <c r="DL24" s="688">
        <v>1772418</v>
      </c>
      <c r="DM24" s="664"/>
      <c r="DN24" s="664"/>
      <c r="DO24" s="664"/>
      <c r="DP24" s="664"/>
      <c r="DQ24" s="664"/>
      <c r="DR24" s="664"/>
      <c r="DS24" s="664"/>
      <c r="DT24" s="664"/>
      <c r="DU24" s="664"/>
      <c r="DV24" s="689"/>
      <c r="DW24" s="690">
        <v>40.200000000000003</v>
      </c>
      <c r="DX24" s="672"/>
      <c r="DY24" s="672"/>
      <c r="DZ24" s="672"/>
      <c r="EA24" s="672"/>
      <c r="EB24" s="672"/>
      <c r="EC24" s="691"/>
    </row>
    <row r="25" spans="2:133" ht="11.25" customHeight="1" x14ac:dyDescent="0.2">
      <c r="B25" s="605" t="s">
        <v>279</v>
      </c>
      <c r="C25" s="606"/>
      <c r="D25" s="606"/>
      <c r="E25" s="606"/>
      <c r="F25" s="606"/>
      <c r="G25" s="606"/>
      <c r="H25" s="606"/>
      <c r="I25" s="606"/>
      <c r="J25" s="606"/>
      <c r="K25" s="606"/>
      <c r="L25" s="606"/>
      <c r="M25" s="606"/>
      <c r="N25" s="606"/>
      <c r="O25" s="606"/>
      <c r="P25" s="606"/>
      <c r="Q25" s="607"/>
      <c r="R25" s="608">
        <v>4647402</v>
      </c>
      <c r="S25" s="609"/>
      <c r="T25" s="609"/>
      <c r="U25" s="609"/>
      <c r="V25" s="609"/>
      <c r="W25" s="609"/>
      <c r="X25" s="609"/>
      <c r="Y25" s="610"/>
      <c r="Z25" s="646">
        <v>55.7</v>
      </c>
      <c r="AA25" s="646"/>
      <c r="AB25" s="646"/>
      <c r="AC25" s="646"/>
      <c r="AD25" s="647">
        <v>4325080</v>
      </c>
      <c r="AE25" s="647"/>
      <c r="AF25" s="647"/>
      <c r="AG25" s="647"/>
      <c r="AH25" s="647"/>
      <c r="AI25" s="647"/>
      <c r="AJ25" s="647"/>
      <c r="AK25" s="647"/>
      <c r="AL25" s="611">
        <v>98.2</v>
      </c>
      <c r="AM25" s="612"/>
      <c r="AN25" s="612"/>
      <c r="AO25" s="648"/>
      <c r="AP25" s="605" t="s">
        <v>280</v>
      </c>
      <c r="AQ25" s="686"/>
      <c r="AR25" s="686"/>
      <c r="AS25" s="686"/>
      <c r="AT25" s="686"/>
      <c r="AU25" s="686"/>
      <c r="AV25" s="686"/>
      <c r="AW25" s="686"/>
      <c r="AX25" s="686"/>
      <c r="AY25" s="686"/>
      <c r="AZ25" s="686"/>
      <c r="BA25" s="686"/>
      <c r="BB25" s="686"/>
      <c r="BC25" s="686"/>
      <c r="BD25" s="686"/>
      <c r="BE25" s="686"/>
      <c r="BF25" s="687"/>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5"/>
      <c r="CD25" s="605" t="s">
        <v>281</v>
      </c>
      <c r="CE25" s="606"/>
      <c r="CF25" s="606"/>
      <c r="CG25" s="606"/>
      <c r="CH25" s="606"/>
      <c r="CI25" s="606"/>
      <c r="CJ25" s="606"/>
      <c r="CK25" s="606"/>
      <c r="CL25" s="606"/>
      <c r="CM25" s="606"/>
      <c r="CN25" s="606"/>
      <c r="CO25" s="606"/>
      <c r="CP25" s="606"/>
      <c r="CQ25" s="607"/>
      <c r="CR25" s="608">
        <v>1051466</v>
      </c>
      <c r="CS25" s="621"/>
      <c r="CT25" s="621"/>
      <c r="CU25" s="621"/>
      <c r="CV25" s="621"/>
      <c r="CW25" s="621"/>
      <c r="CX25" s="621"/>
      <c r="CY25" s="622"/>
      <c r="CZ25" s="611">
        <v>13.5</v>
      </c>
      <c r="DA25" s="623"/>
      <c r="DB25" s="623"/>
      <c r="DC25" s="624"/>
      <c r="DD25" s="614">
        <v>984382</v>
      </c>
      <c r="DE25" s="621"/>
      <c r="DF25" s="621"/>
      <c r="DG25" s="621"/>
      <c r="DH25" s="621"/>
      <c r="DI25" s="621"/>
      <c r="DJ25" s="621"/>
      <c r="DK25" s="622"/>
      <c r="DL25" s="614">
        <v>834697</v>
      </c>
      <c r="DM25" s="621"/>
      <c r="DN25" s="621"/>
      <c r="DO25" s="621"/>
      <c r="DP25" s="621"/>
      <c r="DQ25" s="621"/>
      <c r="DR25" s="621"/>
      <c r="DS25" s="621"/>
      <c r="DT25" s="621"/>
      <c r="DU25" s="621"/>
      <c r="DV25" s="622"/>
      <c r="DW25" s="611">
        <v>18.899999999999999</v>
      </c>
      <c r="DX25" s="623"/>
      <c r="DY25" s="623"/>
      <c r="DZ25" s="623"/>
      <c r="EA25" s="623"/>
      <c r="EB25" s="623"/>
      <c r="EC25" s="635"/>
    </row>
    <row r="26" spans="2:133" ht="11.25" customHeight="1" x14ac:dyDescent="0.2">
      <c r="B26" s="605" t="s">
        <v>282</v>
      </c>
      <c r="C26" s="606"/>
      <c r="D26" s="606"/>
      <c r="E26" s="606"/>
      <c r="F26" s="606"/>
      <c r="G26" s="606"/>
      <c r="H26" s="606"/>
      <c r="I26" s="606"/>
      <c r="J26" s="606"/>
      <c r="K26" s="606"/>
      <c r="L26" s="606"/>
      <c r="M26" s="606"/>
      <c r="N26" s="606"/>
      <c r="O26" s="606"/>
      <c r="P26" s="606"/>
      <c r="Q26" s="607"/>
      <c r="R26" s="608">
        <v>484</v>
      </c>
      <c r="S26" s="609"/>
      <c r="T26" s="609"/>
      <c r="U26" s="609"/>
      <c r="V26" s="609"/>
      <c r="W26" s="609"/>
      <c r="X26" s="609"/>
      <c r="Y26" s="610"/>
      <c r="Z26" s="646">
        <v>0</v>
      </c>
      <c r="AA26" s="646"/>
      <c r="AB26" s="646"/>
      <c r="AC26" s="646"/>
      <c r="AD26" s="647">
        <v>484</v>
      </c>
      <c r="AE26" s="647"/>
      <c r="AF26" s="647"/>
      <c r="AG26" s="647"/>
      <c r="AH26" s="647"/>
      <c r="AI26" s="647"/>
      <c r="AJ26" s="647"/>
      <c r="AK26" s="647"/>
      <c r="AL26" s="611">
        <v>0</v>
      </c>
      <c r="AM26" s="612"/>
      <c r="AN26" s="612"/>
      <c r="AO26" s="648"/>
      <c r="AP26" s="605" t="s">
        <v>283</v>
      </c>
      <c r="AQ26" s="686"/>
      <c r="AR26" s="686"/>
      <c r="AS26" s="686"/>
      <c r="AT26" s="686"/>
      <c r="AU26" s="686"/>
      <c r="AV26" s="686"/>
      <c r="AW26" s="686"/>
      <c r="AX26" s="686"/>
      <c r="AY26" s="686"/>
      <c r="AZ26" s="686"/>
      <c r="BA26" s="686"/>
      <c r="BB26" s="686"/>
      <c r="BC26" s="686"/>
      <c r="BD26" s="686"/>
      <c r="BE26" s="686"/>
      <c r="BF26" s="687"/>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5"/>
      <c r="CD26" s="605" t="s">
        <v>284</v>
      </c>
      <c r="CE26" s="606"/>
      <c r="CF26" s="606"/>
      <c r="CG26" s="606"/>
      <c r="CH26" s="606"/>
      <c r="CI26" s="606"/>
      <c r="CJ26" s="606"/>
      <c r="CK26" s="606"/>
      <c r="CL26" s="606"/>
      <c r="CM26" s="606"/>
      <c r="CN26" s="606"/>
      <c r="CO26" s="606"/>
      <c r="CP26" s="606"/>
      <c r="CQ26" s="607"/>
      <c r="CR26" s="608">
        <v>558610</v>
      </c>
      <c r="CS26" s="609"/>
      <c r="CT26" s="609"/>
      <c r="CU26" s="609"/>
      <c r="CV26" s="609"/>
      <c r="CW26" s="609"/>
      <c r="CX26" s="609"/>
      <c r="CY26" s="610"/>
      <c r="CZ26" s="611">
        <v>7.2</v>
      </c>
      <c r="DA26" s="623"/>
      <c r="DB26" s="623"/>
      <c r="DC26" s="624"/>
      <c r="DD26" s="614">
        <v>520107</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285</v>
      </c>
      <c r="C27" s="606"/>
      <c r="D27" s="606"/>
      <c r="E27" s="606"/>
      <c r="F27" s="606"/>
      <c r="G27" s="606"/>
      <c r="H27" s="606"/>
      <c r="I27" s="606"/>
      <c r="J27" s="606"/>
      <c r="K27" s="606"/>
      <c r="L27" s="606"/>
      <c r="M27" s="606"/>
      <c r="N27" s="606"/>
      <c r="O27" s="606"/>
      <c r="P27" s="606"/>
      <c r="Q27" s="607"/>
      <c r="R27" s="608">
        <v>28305</v>
      </c>
      <c r="S27" s="609"/>
      <c r="T27" s="609"/>
      <c r="U27" s="609"/>
      <c r="V27" s="609"/>
      <c r="W27" s="609"/>
      <c r="X27" s="609"/>
      <c r="Y27" s="610"/>
      <c r="Z27" s="646">
        <v>0.3</v>
      </c>
      <c r="AA27" s="646"/>
      <c r="AB27" s="646"/>
      <c r="AC27" s="646"/>
      <c r="AD27" s="647" t="s">
        <v>122</v>
      </c>
      <c r="AE27" s="647"/>
      <c r="AF27" s="647"/>
      <c r="AG27" s="647"/>
      <c r="AH27" s="647"/>
      <c r="AI27" s="647"/>
      <c r="AJ27" s="647"/>
      <c r="AK27" s="647"/>
      <c r="AL27" s="611" t="s">
        <v>122</v>
      </c>
      <c r="AM27" s="612"/>
      <c r="AN27" s="612"/>
      <c r="AO27" s="648"/>
      <c r="AP27" s="605" t="s">
        <v>286</v>
      </c>
      <c r="AQ27" s="606"/>
      <c r="AR27" s="606"/>
      <c r="AS27" s="606"/>
      <c r="AT27" s="606"/>
      <c r="AU27" s="606"/>
      <c r="AV27" s="606"/>
      <c r="AW27" s="606"/>
      <c r="AX27" s="606"/>
      <c r="AY27" s="606"/>
      <c r="AZ27" s="606"/>
      <c r="BA27" s="606"/>
      <c r="BB27" s="606"/>
      <c r="BC27" s="606"/>
      <c r="BD27" s="606"/>
      <c r="BE27" s="606"/>
      <c r="BF27" s="607"/>
      <c r="BG27" s="608">
        <v>806072</v>
      </c>
      <c r="BH27" s="609"/>
      <c r="BI27" s="609"/>
      <c r="BJ27" s="609"/>
      <c r="BK27" s="609"/>
      <c r="BL27" s="609"/>
      <c r="BM27" s="609"/>
      <c r="BN27" s="610"/>
      <c r="BO27" s="646">
        <v>100</v>
      </c>
      <c r="BP27" s="646"/>
      <c r="BQ27" s="646"/>
      <c r="BR27" s="646"/>
      <c r="BS27" s="647" t="s">
        <v>122</v>
      </c>
      <c r="BT27" s="647"/>
      <c r="BU27" s="647"/>
      <c r="BV27" s="647"/>
      <c r="BW27" s="647"/>
      <c r="BX27" s="647"/>
      <c r="BY27" s="647"/>
      <c r="BZ27" s="647"/>
      <c r="CA27" s="647"/>
      <c r="CB27" s="685"/>
      <c r="CD27" s="605" t="s">
        <v>287</v>
      </c>
      <c r="CE27" s="606"/>
      <c r="CF27" s="606"/>
      <c r="CG27" s="606"/>
      <c r="CH27" s="606"/>
      <c r="CI27" s="606"/>
      <c r="CJ27" s="606"/>
      <c r="CK27" s="606"/>
      <c r="CL27" s="606"/>
      <c r="CM27" s="606"/>
      <c r="CN27" s="606"/>
      <c r="CO27" s="606"/>
      <c r="CP27" s="606"/>
      <c r="CQ27" s="607"/>
      <c r="CR27" s="608">
        <v>1252362</v>
      </c>
      <c r="CS27" s="621"/>
      <c r="CT27" s="621"/>
      <c r="CU27" s="621"/>
      <c r="CV27" s="621"/>
      <c r="CW27" s="621"/>
      <c r="CX27" s="621"/>
      <c r="CY27" s="622"/>
      <c r="CZ27" s="611">
        <v>16</v>
      </c>
      <c r="DA27" s="623"/>
      <c r="DB27" s="623"/>
      <c r="DC27" s="624"/>
      <c r="DD27" s="614">
        <v>418210</v>
      </c>
      <c r="DE27" s="621"/>
      <c r="DF27" s="621"/>
      <c r="DG27" s="621"/>
      <c r="DH27" s="621"/>
      <c r="DI27" s="621"/>
      <c r="DJ27" s="621"/>
      <c r="DK27" s="622"/>
      <c r="DL27" s="614">
        <v>313021</v>
      </c>
      <c r="DM27" s="621"/>
      <c r="DN27" s="621"/>
      <c r="DO27" s="621"/>
      <c r="DP27" s="621"/>
      <c r="DQ27" s="621"/>
      <c r="DR27" s="621"/>
      <c r="DS27" s="621"/>
      <c r="DT27" s="621"/>
      <c r="DU27" s="621"/>
      <c r="DV27" s="622"/>
      <c r="DW27" s="611">
        <v>7.1</v>
      </c>
      <c r="DX27" s="623"/>
      <c r="DY27" s="623"/>
      <c r="DZ27" s="623"/>
      <c r="EA27" s="623"/>
      <c r="EB27" s="623"/>
      <c r="EC27" s="635"/>
    </row>
    <row r="28" spans="2:133" ht="11.25" customHeight="1" x14ac:dyDescent="0.2">
      <c r="B28" s="605" t="s">
        <v>288</v>
      </c>
      <c r="C28" s="606"/>
      <c r="D28" s="606"/>
      <c r="E28" s="606"/>
      <c r="F28" s="606"/>
      <c r="G28" s="606"/>
      <c r="H28" s="606"/>
      <c r="I28" s="606"/>
      <c r="J28" s="606"/>
      <c r="K28" s="606"/>
      <c r="L28" s="606"/>
      <c r="M28" s="606"/>
      <c r="N28" s="606"/>
      <c r="O28" s="606"/>
      <c r="P28" s="606"/>
      <c r="Q28" s="607"/>
      <c r="R28" s="608">
        <v>98670</v>
      </c>
      <c r="S28" s="609"/>
      <c r="T28" s="609"/>
      <c r="U28" s="609"/>
      <c r="V28" s="609"/>
      <c r="W28" s="609"/>
      <c r="X28" s="609"/>
      <c r="Y28" s="610"/>
      <c r="Z28" s="646">
        <v>1.2</v>
      </c>
      <c r="AA28" s="646"/>
      <c r="AB28" s="646"/>
      <c r="AC28" s="646"/>
      <c r="AD28" s="647" t="s">
        <v>122</v>
      </c>
      <c r="AE28" s="647"/>
      <c r="AF28" s="647"/>
      <c r="AG28" s="647"/>
      <c r="AH28" s="647"/>
      <c r="AI28" s="647"/>
      <c r="AJ28" s="647"/>
      <c r="AK28" s="647"/>
      <c r="AL28" s="611" t="s">
        <v>122</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289</v>
      </c>
      <c r="CE28" s="606"/>
      <c r="CF28" s="606"/>
      <c r="CG28" s="606"/>
      <c r="CH28" s="606"/>
      <c r="CI28" s="606"/>
      <c r="CJ28" s="606"/>
      <c r="CK28" s="606"/>
      <c r="CL28" s="606"/>
      <c r="CM28" s="606"/>
      <c r="CN28" s="606"/>
      <c r="CO28" s="606"/>
      <c r="CP28" s="606"/>
      <c r="CQ28" s="607"/>
      <c r="CR28" s="608">
        <v>634354</v>
      </c>
      <c r="CS28" s="609"/>
      <c r="CT28" s="609"/>
      <c r="CU28" s="609"/>
      <c r="CV28" s="609"/>
      <c r="CW28" s="609"/>
      <c r="CX28" s="609"/>
      <c r="CY28" s="610"/>
      <c r="CZ28" s="611">
        <v>8.1</v>
      </c>
      <c r="DA28" s="623"/>
      <c r="DB28" s="623"/>
      <c r="DC28" s="624"/>
      <c r="DD28" s="614">
        <v>624700</v>
      </c>
      <c r="DE28" s="609"/>
      <c r="DF28" s="609"/>
      <c r="DG28" s="609"/>
      <c r="DH28" s="609"/>
      <c r="DI28" s="609"/>
      <c r="DJ28" s="609"/>
      <c r="DK28" s="610"/>
      <c r="DL28" s="614">
        <v>624700</v>
      </c>
      <c r="DM28" s="609"/>
      <c r="DN28" s="609"/>
      <c r="DO28" s="609"/>
      <c r="DP28" s="609"/>
      <c r="DQ28" s="609"/>
      <c r="DR28" s="609"/>
      <c r="DS28" s="609"/>
      <c r="DT28" s="609"/>
      <c r="DU28" s="609"/>
      <c r="DV28" s="610"/>
      <c r="DW28" s="611">
        <v>14.2</v>
      </c>
      <c r="DX28" s="623"/>
      <c r="DY28" s="623"/>
      <c r="DZ28" s="623"/>
      <c r="EA28" s="623"/>
      <c r="EB28" s="623"/>
      <c r="EC28" s="635"/>
    </row>
    <row r="29" spans="2:133" ht="11.25" customHeight="1" x14ac:dyDescent="0.2">
      <c r="B29" s="605" t="s">
        <v>290</v>
      </c>
      <c r="C29" s="606"/>
      <c r="D29" s="606"/>
      <c r="E29" s="606"/>
      <c r="F29" s="606"/>
      <c r="G29" s="606"/>
      <c r="H29" s="606"/>
      <c r="I29" s="606"/>
      <c r="J29" s="606"/>
      <c r="K29" s="606"/>
      <c r="L29" s="606"/>
      <c r="M29" s="606"/>
      <c r="N29" s="606"/>
      <c r="O29" s="606"/>
      <c r="P29" s="606"/>
      <c r="Q29" s="607"/>
      <c r="R29" s="608">
        <v>5233</v>
      </c>
      <c r="S29" s="609"/>
      <c r="T29" s="609"/>
      <c r="U29" s="609"/>
      <c r="V29" s="609"/>
      <c r="W29" s="609"/>
      <c r="X29" s="609"/>
      <c r="Y29" s="610"/>
      <c r="Z29" s="646">
        <v>0.1</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5"/>
      <c r="CD29" s="627" t="s">
        <v>291</v>
      </c>
      <c r="CE29" s="628"/>
      <c r="CF29" s="605" t="s">
        <v>66</v>
      </c>
      <c r="CG29" s="606"/>
      <c r="CH29" s="606"/>
      <c r="CI29" s="606"/>
      <c r="CJ29" s="606"/>
      <c r="CK29" s="606"/>
      <c r="CL29" s="606"/>
      <c r="CM29" s="606"/>
      <c r="CN29" s="606"/>
      <c r="CO29" s="606"/>
      <c r="CP29" s="606"/>
      <c r="CQ29" s="607"/>
      <c r="CR29" s="608">
        <v>634354</v>
      </c>
      <c r="CS29" s="621"/>
      <c r="CT29" s="621"/>
      <c r="CU29" s="621"/>
      <c r="CV29" s="621"/>
      <c r="CW29" s="621"/>
      <c r="CX29" s="621"/>
      <c r="CY29" s="622"/>
      <c r="CZ29" s="611">
        <v>8.1</v>
      </c>
      <c r="DA29" s="623"/>
      <c r="DB29" s="623"/>
      <c r="DC29" s="624"/>
      <c r="DD29" s="614">
        <v>624700</v>
      </c>
      <c r="DE29" s="621"/>
      <c r="DF29" s="621"/>
      <c r="DG29" s="621"/>
      <c r="DH29" s="621"/>
      <c r="DI29" s="621"/>
      <c r="DJ29" s="621"/>
      <c r="DK29" s="622"/>
      <c r="DL29" s="614">
        <v>624700</v>
      </c>
      <c r="DM29" s="621"/>
      <c r="DN29" s="621"/>
      <c r="DO29" s="621"/>
      <c r="DP29" s="621"/>
      <c r="DQ29" s="621"/>
      <c r="DR29" s="621"/>
      <c r="DS29" s="621"/>
      <c r="DT29" s="621"/>
      <c r="DU29" s="621"/>
      <c r="DV29" s="622"/>
      <c r="DW29" s="611">
        <v>14.2</v>
      </c>
      <c r="DX29" s="623"/>
      <c r="DY29" s="623"/>
      <c r="DZ29" s="623"/>
      <c r="EA29" s="623"/>
      <c r="EB29" s="623"/>
      <c r="EC29" s="635"/>
    </row>
    <row r="30" spans="2:133" ht="11.25" customHeight="1" x14ac:dyDescent="0.2">
      <c r="B30" s="605" t="s">
        <v>292</v>
      </c>
      <c r="C30" s="606"/>
      <c r="D30" s="606"/>
      <c r="E30" s="606"/>
      <c r="F30" s="606"/>
      <c r="G30" s="606"/>
      <c r="H30" s="606"/>
      <c r="I30" s="606"/>
      <c r="J30" s="606"/>
      <c r="K30" s="606"/>
      <c r="L30" s="606"/>
      <c r="M30" s="606"/>
      <c r="N30" s="606"/>
      <c r="O30" s="606"/>
      <c r="P30" s="606"/>
      <c r="Q30" s="607"/>
      <c r="R30" s="608">
        <v>1087442</v>
      </c>
      <c r="S30" s="609"/>
      <c r="T30" s="609"/>
      <c r="U30" s="609"/>
      <c r="V30" s="609"/>
      <c r="W30" s="609"/>
      <c r="X30" s="609"/>
      <c r="Y30" s="610"/>
      <c r="Z30" s="646">
        <v>13</v>
      </c>
      <c r="AA30" s="646"/>
      <c r="AB30" s="646"/>
      <c r="AC30" s="646"/>
      <c r="AD30" s="647" t="s">
        <v>122</v>
      </c>
      <c r="AE30" s="647"/>
      <c r="AF30" s="647"/>
      <c r="AG30" s="647"/>
      <c r="AH30" s="647"/>
      <c r="AI30" s="647"/>
      <c r="AJ30" s="647"/>
      <c r="AK30" s="647"/>
      <c r="AL30" s="611" t="s">
        <v>122</v>
      </c>
      <c r="AM30" s="612"/>
      <c r="AN30" s="612"/>
      <c r="AO30" s="648"/>
      <c r="AP30" s="660" t="s">
        <v>210</v>
      </c>
      <c r="AQ30" s="661"/>
      <c r="AR30" s="661"/>
      <c r="AS30" s="661"/>
      <c r="AT30" s="661"/>
      <c r="AU30" s="661"/>
      <c r="AV30" s="661"/>
      <c r="AW30" s="661"/>
      <c r="AX30" s="661"/>
      <c r="AY30" s="661"/>
      <c r="AZ30" s="661"/>
      <c r="BA30" s="661"/>
      <c r="BB30" s="661"/>
      <c r="BC30" s="661"/>
      <c r="BD30" s="661"/>
      <c r="BE30" s="661"/>
      <c r="BF30" s="662"/>
      <c r="BG30" s="660" t="s">
        <v>293</v>
      </c>
      <c r="BH30" s="683"/>
      <c r="BI30" s="683"/>
      <c r="BJ30" s="683"/>
      <c r="BK30" s="683"/>
      <c r="BL30" s="683"/>
      <c r="BM30" s="683"/>
      <c r="BN30" s="683"/>
      <c r="BO30" s="683"/>
      <c r="BP30" s="683"/>
      <c r="BQ30" s="684"/>
      <c r="BR30" s="660" t="s">
        <v>294</v>
      </c>
      <c r="BS30" s="683"/>
      <c r="BT30" s="683"/>
      <c r="BU30" s="683"/>
      <c r="BV30" s="683"/>
      <c r="BW30" s="683"/>
      <c r="BX30" s="683"/>
      <c r="BY30" s="683"/>
      <c r="BZ30" s="683"/>
      <c r="CA30" s="683"/>
      <c r="CB30" s="684"/>
      <c r="CD30" s="629"/>
      <c r="CE30" s="630"/>
      <c r="CF30" s="605" t="s">
        <v>295</v>
      </c>
      <c r="CG30" s="606"/>
      <c r="CH30" s="606"/>
      <c r="CI30" s="606"/>
      <c r="CJ30" s="606"/>
      <c r="CK30" s="606"/>
      <c r="CL30" s="606"/>
      <c r="CM30" s="606"/>
      <c r="CN30" s="606"/>
      <c r="CO30" s="606"/>
      <c r="CP30" s="606"/>
      <c r="CQ30" s="607"/>
      <c r="CR30" s="608">
        <v>615752</v>
      </c>
      <c r="CS30" s="609"/>
      <c r="CT30" s="609"/>
      <c r="CU30" s="609"/>
      <c r="CV30" s="609"/>
      <c r="CW30" s="609"/>
      <c r="CX30" s="609"/>
      <c r="CY30" s="610"/>
      <c r="CZ30" s="611">
        <v>7.9</v>
      </c>
      <c r="DA30" s="623"/>
      <c r="DB30" s="623"/>
      <c r="DC30" s="624"/>
      <c r="DD30" s="614">
        <v>606677</v>
      </c>
      <c r="DE30" s="609"/>
      <c r="DF30" s="609"/>
      <c r="DG30" s="609"/>
      <c r="DH30" s="609"/>
      <c r="DI30" s="609"/>
      <c r="DJ30" s="609"/>
      <c r="DK30" s="610"/>
      <c r="DL30" s="614">
        <v>606677</v>
      </c>
      <c r="DM30" s="609"/>
      <c r="DN30" s="609"/>
      <c r="DO30" s="609"/>
      <c r="DP30" s="609"/>
      <c r="DQ30" s="609"/>
      <c r="DR30" s="609"/>
      <c r="DS30" s="609"/>
      <c r="DT30" s="609"/>
      <c r="DU30" s="609"/>
      <c r="DV30" s="610"/>
      <c r="DW30" s="611">
        <v>13.8</v>
      </c>
      <c r="DX30" s="623"/>
      <c r="DY30" s="623"/>
      <c r="DZ30" s="623"/>
      <c r="EA30" s="623"/>
      <c r="EB30" s="623"/>
      <c r="EC30" s="635"/>
    </row>
    <row r="31" spans="2:133" ht="11.25" customHeight="1" x14ac:dyDescent="0.2">
      <c r="B31" s="675" t="s">
        <v>296</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8" t="s">
        <v>297</v>
      </c>
      <c r="AQ31" s="679"/>
      <c r="AR31" s="679"/>
      <c r="AS31" s="679"/>
      <c r="AT31" s="680" t="s">
        <v>298</v>
      </c>
      <c r="AU31" s="200"/>
      <c r="AV31" s="200"/>
      <c r="AW31" s="200"/>
      <c r="AX31" s="666" t="s">
        <v>176</v>
      </c>
      <c r="AY31" s="667"/>
      <c r="AZ31" s="667"/>
      <c r="BA31" s="667"/>
      <c r="BB31" s="667"/>
      <c r="BC31" s="667"/>
      <c r="BD31" s="667"/>
      <c r="BE31" s="667"/>
      <c r="BF31" s="668"/>
      <c r="BG31" s="670">
        <v>99.6</v>
      </c>
      <c r="BH31" s="671"/>
      <c r="BI31" s="671"/>
      <c r="BJ31" s="671"/>
      <c r="BK31" s="671"/>
      <c r="BL31" s="671"/>
      <c r="BM31" s="672">
        <v>96.7</v>
      </c>
      <c r="BN31" s="671"/>
      <c r="BO31" s="671"/>
      <c r="BP31" s="671"/>
      <c r="BQ31" s="673"/>
      <c r="BR31" s="670">
        <v>99.5</v>
      </c>
      <c r="BS31" s="671"/>
      <c r="BT31" s="671"/>
      <c r="BU31" s="671"/>
      <c r="BV31" s="671"/>
      <c r="BW31" s="671"/>
      <c r="BX31" s="672">
        <v>96.4</v>
      </c>
      <c r="BY31" s="671"/>
      <c r="BZ31" s="671"/>
      <c r="CA31" s="671"/>
      <c r="CB31" s="673"/>
      <c r="CD31" s="629"/>
      <c r="CE31" s="630"/>
      <c r="CF31" s="605" t="s">
        <v>299</v>
      </c>
      <c r="CG31" s="606"/>
      <c r="CH31" s="606"/>
      <c r="CI31" s="606"/>
      <c r="CJ31" s="606"/>
      <c r="CK31" s="606"/>
      <c r="CL31" s="606"/>
      <c r="CM31" s="606"/>
      <c r="CN31" s="606"/>
      <c r="CO31" s="606"/>
      <c r="CP31" s="606"/>
      <c r="CQ31" s="607"/>
      <c r="CR31" s="608">
        <v>18602</v>
      </c>
      <c r="CS31" s="621"/>
      <c r="CT31" s="621"/>
      <c r="CU31" s="621"/>
      <c r="CV31" s="621"/>
      <c r="CW31" s="621"/>
      <c r="CX31" s="621"/>
      <c r="CY31" s="622"/>
      <c r="CZ31" s="611">
        <v>0.2</v>
      </c>
      <c r="DA31" s="623"/>
      <c r="DB31" s="623"/>
      <c r="DC31" s="624"/>
      <c r="DD31" s="614">
        <v>18023</v>
      </c>
      <c r="DE31" s="621"/>
      <c r="DF31" s="621"/>
      <c r="DG31" s="621"/>
      <c r="DH31" s="621"/>
      <c r="DI31" s="621"/>
      <c r="DJ31" s="621"/>
      <c r="DK31" s="622"/>
      <c r="DL31" s="614">
        <v>18023</v>
      </c>
      <c r="DM31" s="621"/>
      <c r="DN31" s="621"/>
      <c r="DO31" s="621"/>
      <c r="DP31" s="621"/>
      <c r="DQ31" s="621"/>
      <c r="DR31" s="621"/>
      <c r="DS31" s="621"/>
      <c r="DT31" s="621"/>
      <c r="DU31" s="621"/>
      <c r="DV31" s="622"/>
      <c r="DW31" s="611">
        <v>0.4</v>
      </c>
      <c r="DX31" s="623"/>
      <c r="DY31" s="623"/>
      <c r="DZ31" s="623"/>
      <c r="EA31" s="623"/>
      <c r="EB31" s="623"/>
      <c r="EC31" s="635"/>
    </row>
    <row r="32" spans="2:133" ht="11.25" customHeight="1" x14ac:dyDescent="0.2">
      <c r="B32" s="605" t="s">
        <v>300</v>
      </c>
      <c r="C32" s="606"/>
      <c r="D32" s="606"/>
      <c r="E32" s="606"/>
      <c r="F32" s="606"/>
      <c r="G32" s="606"/>
      <c r="H32" s="606"/>
      <c r="I32" s="606"/>
      <c r="J32" s="606"/>
      <c r="K32" s="606"/>
      <c r="L32" s="606"/>
      <c r="M32" s="606"/>
      <c r="N32" s="606"/>
      <c r="O32" s="606"/>
      <c r="P32" s="606"/>
      <c r="Q32" s="607"/>
      <c r="R32" s="608">
        <v>771345</v>
      </c>
      <c r="S32" s="609"/>
      <c r="T32" s="609"/>
      <c r="U32" s="609"/>
      <c r="V32" s="609"/>
      <c r="W32" s="609"/>
      <c r="X32" s="609"/>
      <c r="Y32" s="610"/>
      <c r="Z32" s="646">
        <v>9.1999999999999993</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1"/>
      <c r="AU32" s="196" t="s">
        <v>301</v>
      </c>
      <c r="AX32" s="605" t="s">
        <v>302</v>
      </c>
      <c r="AY32" s="606"/>
      <c r="AZ32" s="606"/>
      <c r="BA32" s="606"/>
      <c r="BB32" s="606"/>
      <c r="BC32" s="606"/>
      <c r="BD32" s="606"/>
      <c r="BE32" s="606"/>
      <c r="BF32" s="607"/>
      <c r="BG32" s="674">
        <v>99.6</v>
      </c>
      <c r="BH32" s="621"/>
      <c r="BI32" s="621"/>
      <c r="BJ32" s="621"/>
      <c r="BK32" s="621"/>
      <c r="BL32" s="621"/>
      <c r="BM32" s="612">
        <v>97.6</v>
      </c>
      <c r="BN32" s="621"/>
      <c r="BO32" s="621"/>
      <c r="BP32" s="621"/>
      <c r="BQ32" s="644"/>
      <c r="BR32" s="674">
        <v>99.5</v>
      </c>
      <c r="BS32" s="621"/>
      <c r="BT32" s="621"/>
      <c r="BU32" s="621"/>
      <c r="BV32" s="621"/>
      <c r="BW32" s="621"/>
      <c r="BX32" s="612">
        <v>97.3</v>
      </c>
      <c r="BY32" s="621"/>
      <c r="BZ32" s="621"/>
      <c r="CA32" s="621"/>
      <c r="CB32" s="644"/>
      <c r="CD32" s="631"/>
      <c r="CE32" s="632"/>
      <c r="CF32" s="605" t="s">
        <v>303</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2">
      <c r="B33" s="605" t="s">
        <v>304</v>
      </c>
      <c r="C33" s="606"/>
      <c r="D33" s="606"/>
      <c r="E33" s="606"/>
      <c r="F33" s="606"/>
      <c r="G33" s="606"/>
      <c r="H33" s="606"/>
      <c r="I33" s="606"/>
      <c r="J33" s="606"/>
      <c r="K33" s="606"/>
      <c r="L33" s="606"/>
      <c r="M33" s="606"/>
      <c r="N33" s="606"/>
      <c r="O33" s="606"/>
      <c r="P33" s="606"/>
      <c r="Q33" s="607"/>
      <c r="R33" s="608">
        <v>91067</v>
      </c>
      <c r="S33" s="609"/>
      <c r="T33" s="609"/>
      <c r="U33" s="609"/>
      <c r="V33" s="609"/>
      <c r="W33" s="609"/>
      <c r="X33" s="609"/>
      <c r="Y33" s="610"/>
      <c r="Z33" s="646">
        <v>1.1000000000000001</v>
      </c>
      <c r="AA33" s="646"/>
      <c r="AB33" s="646"/>
      <c r="AC33" s="646"/>
      <c r="AD33" s="647">
        <v>76200</v>
      </c>
      <c r="AE33" s="647"/>
      <c r="AF33" s="647"/>
      <c r="AG33" s="647"/>
      <c r="AH33" s="647"/>
      <c r="AI33" s="647"/>
      <c r="AJ33" s="647"/>
      <c r="AK33" s="647"/>
      <c r="AL33" s="611">
        <v>1.7</v>
      </c>
      <c r="AM33" s="612"/>
      <c r="AN33" s="612"/>
      <c r="AO33" s="648"/>
      <c r="AP33" s="651"/>
      <c r="AQ33" s="652"/>
      <c r="AR33" s="652"/>
      <c r="AS33" s="652"/>
      <c r="AT33" s="682"/>
      <c r="AU33" s="201"/>
      <c r="AV33" s="201"/>
      <c r="AW33" s="201"/>
      <c r="AX33" s="589" t="s">
        <v>305</v>
      </c>
      <c r="AY33" s="590"/>
      <c r="AZ33" s="590"/>
      <c r="BA33" s="590"/>
      <c r="BB33" s="590"/>
      <c r="BC33" s="590"/>
      <c r="BD33" s="590"/>
      <c r="BE33" s="590"/>
      <c r="BF33" s="591"/>
      <c r="BG33" s="669">
        <v>99.3</v>
      </c>
      <c r="BH33" s="593"/>
      <c r="BI33" s="593"/>
      <c r="BJ33" s="593"/>
      <c r="BK33" s="593"/>
      <c r="BL33" s="593"/>
      <c r="BM33" s="639">
        <v>94.8</v>
      </c>
      <c r="BN33" s="593"/>
      <c r="BO33" s="593"/>
      <c r="BP33" s="593"/>
      <c r="BQ33" s="656"/>
      <c r="BR33" s="669">
        <v>99.4</v>
      </c>
      <c r="BS33" s="593"/>
      <c r="BT33" s="593"/>
      <c r="BU33" s="593"/>
      <c r="BV33" s="593"/>
      <c r="BW33" s="593"/>
      <c r="BX33" s="639">
        <v>94.3</v>
      </c>
      <c r="BY33" s="593"/>
      <c r="BZ33" s="593"/>
      <c r="CA33" s="593"/>
      <c r="CB33" s="656"/>
      <c r="CD33" s="605" t="s">
        <v>306</v>
      </c>
      <c r="CE33" s="606"/>
      <c r="CF33" s="606"/>
      <c r="CG33" s="606"/>
      <c r="CH33" s="606"/>
      <c r="CI33" s="606"/>
      <c r="CJ33" s="606"/>
      <c r="CK33" s="606"/>
      <c r="CL33" s="606"/>
      <c r="CM33" s="606"/>
      <c r="CN33" s="606"/>
      <c r="CO33" s="606"/>
      <c r="CP33" s="606"/>
      <c r="CQ33" s="607"/>
      <c r="CR33" s="608">
        <v>3818680</v>
      </c>
      <c r="CS33" s="621"/>
      <c r="CT33" s="621"/>
      <c r="CU33" s="621"/>
      <c r="CV33" s="621"/>
      <c r="CW33" s="621"/>
      <c r="CX33" s="621"/>
      <c r="CY33" s="622"/>
      <c r="CZ33" s="611">
        <v>48.9</v>
      </c>
      <c r="DA33" s="623"/>
      <c r="DB33" s="623"/>
      <c r="DC33" s="624"/>
      <c r="DD33" s="614">
        <v>2811012</v>
      </c>
      <c r="DE33" s="621"/>
      <c r="DF33" s="621"/>
      <c r="DG33" s="621"/>
      <c r="DH33" s="621"/>
      <c r="DI33" s="621"/>
      <c r="DJ33" s="621"/>
      <c r="DK33" s="622"/>
      <c r="DL33" s="614">
        <v>1904261</v>
      </c>
      <c r="DM33" s="621"/>
      <c r="DN33" s="621"/>
      <c r="DO33" s="621"/>
      <c r="DP33" s="621"/>
      <c r="DQ33" s="621"/>
      <c r="DR33" s="621"/>
      <c r="DS33" s="621"/>
      <c r="DT33" s="621"/>
      <c r="DU33" s="621"/>
      <c r="DV33" s="622"/>
      <c r="DW33" s="611">
        <v>43.2</v>
      </c>
      <c r="DX33" s="623"/>
      <c r="DY33" s="623"/>
      <c r="DZ33" s="623"/>
      <c r="EA33" s="623"/>
      <c r="EB33" s="623"/>
      <c r="EC33" s="635"/>
    </row>
    <row r="34" spans="2:133" ht="11.25" customHeight="1" x14ac:dyDescent="0.2">
      <c r="B34" s="605" t="s">
        <v>307</v>
      </c>
      <c r="C34" s="606"/>
      <c r="D34" s="606"/>
      <c r="E34" s="606"/>
      <c r="F34" s="606"/>
      <c r="G34" s="606"/>
      <c r="H34" s="606"/>
      <c r="I34" s="606"/>
      <c r="J34" s="606"/>
      <c r="K34" s="606"/>
      <c r="L34" s="606"/>
      <c r="M34" s="606"/>
      <c r="N34" s="606"/>
      <c r="O34" s="606"/>
      <c r="P34" s="606"/>
      <c r="Q34" s="607"/>
      <c r="R34" s="608">
        <v>288908</v>
      </c>
      <c r="S34" s="609"/>
      <c r="T34" s="609"/>
      <c r="U34" s="609"/>
      <c r="V34" s="609"/>
      <c r="W34" s="609"/>
      <c r="X34" s="609"/>
      <c r="Y34" s="610"/>
      <c r="Z34" s="646">
        <v>3.5</v>
      </c>
      <c r="AA34" s="646"/>
      <c r="AB34" s="646"/>
      <c r="AC34" s="646"/>
      <c r="AD34" s="647" t="s">
        <v>122</v>
      </c>
      <c r="AE34" s="647"/>
      <c r="AF34" s="647"/>
      <c r="AG34" s="647"/>
      <c r="AH34" s="647"/>
      <c r="AI34" s="647"/>
      <c r="AJ34" s="647"/>
      <c r="AK34" s="647"/>
      <c r="AL34" s="611" t="s">
        <v>122</v>
      </c>
      <c r="AM34" s="612"/>
      <c r="AN34" s="612"/>
      <c r="AO34" s="648"/>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5" t="s">
        <v>308</v>
      </c>
      <c r="CE34" s="606"/>
      <c r="CF34" s="606"/>
      <c r="CG34" s="606"/>
      <c r="CH34" s="606"/>
      <c r="CI34" s="606"/>
      <c r="CJ34" s="606"/>
      <c r="CK34" s="606"/>
      <c r="CL34" s="606"/>
      <c r="CM34" s="606"/>
      <c r="CN34" s="606"/>
      <c r="CO34" s="606"/>
      <c r="CP34" s="606"/>
      <c r="CQ34" s="607"/>
      <c r="CR34" s="608">
        <v>1035531</v>
      </c>
      <c r="CS34" s="609"/>
      <c r="CT34" s="609"/>
      <c r="CU34" s="609"/>
      <c r="CV34" s="609"/>
      <c r="CW34" s="609"/>
      <c r="CX34" s="609"/>
      <c r="CY34" s="610"/>
      <c r="CZ34" s="611">
        <v>13.3</v>
      </c>
      <c r="DA34" s="623"/>
      <c r="DB34" s="623"/>
      <c r="DC34" s="624"/>
      <c r="DD34" s="614">
        <v>755681</v>
      </c>
      <c r="DE34" s="609"/>
      <c r="DF34" s="609"/>
      <c r="DG34" s="609"/>
      <c r="DH34" s="609"/>
      <c r="DI34" s="609"/>
      <c r="DJ34" s="609"/>
      <c r="DK34" s="610"/>
      <c r="DL34" s="614">
        <v>588904</v>
      </c>
      <c r="DM34" s="609"/>
      <c r="DN34" s="609"/>
      <c r="DO34" s="609"/>
      <c r="DP34" s="609"/>
      <c r="DQ34" s="609"/>
      <c r="DR34" s="609"/>
      <c r="DS34" s="609"/>
      <c r="DT34" s="609"/>
      <c r="DU34" s="609"/>
      <c r="DV34" s="610"/>
      <c r="DW34" s="611">
        <v>13.4</v>
      </c>
      <c r="DX34" s="623"/>
      <c r="DY34" s="623"/>
      <c r="DZ34" s="623"/>
      <c r="EA34" s="623"/>
      <c r="EB34" s="623"/>
      <c r="EC34" s="635"/>
    </row>
    <row r="35" spans="2:133" ht="11.25" customHeight="1" x14ac:dyDescent="0.2">
      <c r="B35" s="605" t="s">
        <v>309</v>
      </c>
      <c r="C35" s="606"/>
      <c r="D35" s="606"/>
      <c r="E35" s="606"/>
      <c r="F35" s="606"/>
      <c r="G35" s="606"/>
      <c r="H35" s="606"/>
      <c r="I35" s="606"/>
      <c r="J35" s="606"/>
      <c r="K35" s="606"/>
      <c r="L35" s="606"/>
      <c r="M35" s="606"/>
      <c r="N35" s="606"/>
      <c r="O35" s="606"/>
      <c r="P35" s="606"/>
      <c r="Q35" s="607"/>
      <c r="R35" s="608">
        <v>62414</v>
      </c>
      <c r="S35" s="609"/>
      <c r="T35" s="609"/>
      <c r="U35" s="609"/>
      <c r="V35" s="609"/>
      <c r="W35" s="609"/>
      <c r="X35" s="609"/>
      <c r="Y35" s="610"/>
      <c r="Z35" s="646">
        <v>0.7</v>
      </c>
      <c r="AA35" s="646"/>
      <c r="AB35" s="646"/>
      <c r="AC35" s="646"/>
      <c r="AD35" s="647" t="s">
        <v>122</v>
      </c>
      <c r="AE35" s="647"/>
      <c r="AF35" s="647"/>
      <c r="AG35" s="647"/>
      <c r="AH35" s="647"/>
      <c r="AI35" s="647"/>
      <c r="AJ35" s="647"/>
      <c r="AK35" s="647"/>
      <c r="AL35" s="611" t="s">
        <v>122</v>
      </c>
      <c r="AM35" s="612"/>
      <c r="AN35" s="612"/>
      <c r="AO35" s="648"/>
      <c r="AP35" s="206"/>
      <c r="AQ35" s="660" t="s">
        <v>310</v>
      </c>
      <c r="AR35" s="661"/>
      <c r="AS35" s="661"/>
      <c r="AT35" s="661"/>
      <c r="AU35" s="661"/>
      <c r="AV35" s="661"/>
      <c r="AW35" s="661"/>
      <c r="AX35" s="661"/>
      <c r="AY35" s="661"/>
      <c r="AZ35" s="661"/>
      <c r="BA35" s="661"/>
      <c r="BB35" s="661"/>
      <c r="BC35" s="661"/>
      <c r="BD35" s="661"/>
      <c r="BE35" s="661"/>
      <c r="BF35" s="662"/>
      <c r="BG35" s="660" t="s">
        <v>311</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312</v>
      </c>
      <c r="CE35" s="606"/>
      <c r="CF35" s="606"/>
      <c r="CG35" s="606"/>
      <c r="CH35" s="606"/>
      <c r="CI35" s="606"/>
      <c r="CJ35" s="606"/>
      <c r="CK35" s="606"/>
      <c r="CL35" s="606"/>
      <c r="CM35" s="606"/>
      <c r="CN35" s="606"/>
      <c r="CO35" s="606"/>
      <c r="CP35" s="606"/>
      <c r="CQ35" s="607"/>
      <c r="CR35" s="608">
        <v>120010</v>
      </c>
      <c r="CS35" s="621"/>
      <c r="CT35" s="621"/>
      <c r="CU35" s="621"/>
      <c r="CV35" s="621"/>
      <c r="CW35" s="621"/>
      <c r="CX35" s="621"/>
      <c r="CY35" s="622"/>
      <c r="CZ35" s="611">
        <v>1.5</v>
      </c>
      <c r="DA35" s="623"/>
      <c r="DB35" s="623"/>
      <c r="DC35" s="624"/>
      <c r="DD35" s="614">
        <v>65627</v>
      </c>
      <c r="DE35" s="621"/>
      <c r="DF35" s="621"/>
      <c r="DG35" s="621"/>
      <c r="DH35" s="621"/>
      <c r="DI35" s="621"/>
      <c r="DJ35" s="621"/>
      <c r="DK35" s="622"/>
      <c r="DL35" s="614">
        <v>61200</v>
      </c>
      <c r="DM35" s="621"/>
      <c r="DN35" s="621"/>
      <c r="DO35" s="621"/>
      <c r="DP35" s="621"/>
      <c r="DQ35" s="621"/>
      <c r="DR35" s="621"/>
      <c r="DS35" s="621"/>
      <c r="DT35" s="621"/>
      <c r="DU35" s="621"/>
      <c r="DV35" s="622"/>
      <c r="DW35" s="611">
        <v>1.4</v>
      </c>
      <c r="DX35" s="623"/>
      <c r="DY35" s="623"/>
      <c r="DZ35" s="623"/>
      <c r="EA35" s="623"/>
      <c r="EB35" s="623"/>
      <c r="EC35" s="635"/>
    </row>
    <row r="36" spans="2:133" ht="11.25" customHeight="1" x14ac:dyDescent="0.2">
      <c r="B36" s="605" t="s">
        <v>313</v>
      </c>
      <c r="C36" s="606"/>
      <c r="D36" s="606"/>
      <c r="E36" s="606"/>
      <c r="F36" s="606"/>
      <c r="G36" s="606"/>
      <c r="H36" s="606"/>
      <c r="I36" s="606"/>
      <c r="J36" s="606"/>
      <c r="K36" s="606"/>
      <c r="L36" s="606"/>
      <c r="M36" s="606"/>
      <c r="N36" s="606"/>
      <c r="O36" s="606"/>
      <c r="P36" s="606"/>
      <c r="Q36" s="607"/>
      <c r="R36" s="608">
        <v>599767</v>
      </c>
      <c r="S36" s="609"/>
      <c r="T36" s="609"/>
      <c r="U36" s="609"/>
      <c r="V36" s="609"/>
      <c r="W36" s="609"/>
      <c r="X36" s="609"/>
      <c r="Y36" s="610"/>
      <c r="Z36" s="646">
        <v>7.2</v>
      </c>
      <c r="AA36" s="646"/>
      <c r="AB36" s="646"/>
      <c r="AC36" s="646"/>
      <c r="AD36" s="647" t="s">
        <v>122</v>
      </c>
      <c r="AE36" s="647"/>
      <c r="AF36" s="647"/>
      <c r="AG36" s="647"/>
      <c r="AH36" s="647"/>
      <c r="AI36" s="647"/>
      <c r="AJ36" s="647"/>
      <c r="AK36" s="647"/>
      <c r="AL36" s="611" t="s">
        <v>122</v>
      </c>
      <c r="AM36" s="612"/>
      <c r="AN36" s="612"/>
      <c r="AO36" s="648"/>
      <c r="AP36" s="206"/>
      <c r="AQ36" s="657" t="s">
        <v>314</v>
      </c>
      <c r="AR36" s="658"/>
      <c r="AS36" s="658"/>
      <c r="AT36" s="658"/>
      <c r="AU36" s="658"/>
      <c r="AV36" s="658"/>
      <c r="AW36" s="658"/>
      <c r="AX36" s="658"/>
      <c r="AY36" s="659"/>
      <c r="AZ36" s="663">
        <v>1028582</v>
      </c>
      <c r="BA36" s="664"/>
      <c r="BB36" s="664"/>
      <c r="BC36" s="664"/>
      <c r="BD36" s="664"/>
      <c r="BE36" s="664"/>
      <c r="BF36" s="665"/>
      <c r="BG36" s="666" t="s">
        <v>315</v>
      </c>
      <c r="BH36" s="667"/>
      <c r="BI36" s="667"/>
      <c r="BJ36" s="667"/>
      <c r="BK36" s="667"/>
      <c r="BL36" s="667"/>
      <c r="BM36" s="667"/>
      <c r="BN36" s="667"/>
      <c r="BO36" s="667"/>
      <c r="BP36" s="667"/>
      <c r="BQ36" s="667"/>
      <c r="BR36" s="667"/>
      <c r="BS36" s="667"/>
      <c r="BT36" s="667"/>
      <c r="BU36" s="668"/>
      <c r="BV36" s="663">
        <v>30525</v>
      </c>
      <c r="BW36" s="664"/>
      <c r="BX36" s="664"/>
      <c r="BY36" s="664"/>
      <c r="BZ36" s="664"/>
      <c r="CA36" s="664"/>
      <c r="CB36" s="665"/>
      <c r="CD36" s="605" t="s">
        <v>316</v>
      </c>
      <c r="CE36" s="606"/>
      <c r="CF36" s="606"/>
      <c r="CG36" s="606"/>
      <c r="CH36" s="606"/>
      <c r="CI36" s="606"/>
      <c r="CJ36" s="606"/>
      <c r="CK36" s="606"/>
      <c r="CL36" s="606"/>
      <c r="CM36" s="606"/>
      <c r="CN36" s="606"/>
      <c r="CO36" s="606"/>
      <c r="CP36" s="606"/>
      <c r="CQ36" s="607"/>
      <c r="CR36" s="608">
        <v>1533378</v>
      </c>
      <c r="CS36" s="609"/>
      <c r="CT36" s="609"/>
      <c r="CU36" s="609"/>
      <c r="CV36" s="609"/>
      <c r="CW36" s="609"/>
      <c r="CX36" s="609"/>
      <c r="CY36" s="610"/>
      <c r="CZ36" s="611">
        <v>19.600000000000001</v>
      </c>
      <c r="DA36" s="623"/>
      <c r="DB36" s="623"/>
      <c r="DC36" s="624"/>
      <c r="DD36" s="614">
        <v>1111324</v>
      </c>
      <c r="DE36" s="609"/>
      <c r="DF36" s="609"/>
      <c r="DG36" s="609"/>
      <c r="DH36" s="609"/>
      <c r="DI36" s="609"/>
      <c r="DJ36" s="609"/>
      <c r="DK36" s="610"/>
      <c r="DL36" s="614">
        <v>783802</v>
      </c>
      <c r="DM36" s="609"/>
      <c r="DN36" s="609"/>
      <c r="DO36" s="609"/>
      <c r="DP36" s="609"/>
      <c r="DQ36" s="609"/>
      <c r="DR36" s="609"/>
      <c r="DS36" s="609"/>
      <c r="DT36" s="609"/>
      <c r="DU36" s="609"/>
      <c r="DV36" s="610"/>
      <c r="DW36" s="611">
        <v>17.8</v>
      </c>
      <c r="DX36" s="623"/>
      <c r="DY36" s="623"/>
      <c r="DZ36" s="623"/>
      <c r="EA36" s="623"/>
      <c r="EB36" s="623"/>
      <c r="EC36" s="635"/>
    </row>
    <row r="37" spans="2:133" ht="11.25" customHeight="1" x14ac:dyDescent="0.2">
      <c r="B37" s="605" t="s">
        <v>317</v>
      </c>
      <c r="C37" s="606"/>
      <c r="D37" s="606"/>
      <c r="E37" s="606"/>
      <c r="F37" s="606"/>
      <c r="G37" s="606"/>
      <c r="H37" s="606"/>
      <c r="I37" s="606"/>
      <c r="J37" s="606"/>
      <c r="K37" s="606"/>
      <c r="L37" s="606"/>
      <c r="M37" s="606"/>
      <c r="N37" s="606"/>
      <c r="O37" s="606"/>
      <c r="P37" s="606"/>
      <c r="Q37" s="607"/>
      <c r="R37" s="608">
        <v>98609</v>
      </c>
      <c r="S37" s="609"/>
      <c r="T37" s="609"/>
      <c r="U37" s="609"/>
      <c r="V37" s="609"/>
      <c r="W37" s="609"/>
      <c r="X37" s="609"/>
      <c r="Y37" s="610"/>
      <c r="Z37" s="646">
        <v>1.2</v>
      </c>
      <c r="AA37" s="646"/>
      <c r="AB37" s="646"/>
      <c r="AC37" s="646"/>
      <c r="AD37" s="647">
        <v>794</v>
      </c>
      <c r="AE37" s="647"/>
      <c r="AF37" s="647"/>
      <c r="AG37" s="647"/>
      <c r="AH37" s="647"/>
      <c r="AI37" s="647"/>
      <c r="AJ37" s="647"/>
      <c r="AK37" s="647"/>
      <c r="AL37" s="611">
        <v>0</v>
      </c>
      <c r="AM37" s="612"/>
      <c r="AN37" s="612"/>
      <c r="AO37" s="648"/>
      <c r="AQ37" s="641" t="s">
        <v>318</v>
      </c>
      <c r="AR37" s="642"/>
      <c r="AS37" s="642"/>
      <c r="AT37" s="642"/>
      <c r="AU37" s="642"/>
      <c r="AV37" s="642"/>
      <c r="AW37" s="642"/>
      <c r="AX37" s="642"/>
      <c r="AY37" s="643"/>
      <c r="AZ37" s="608">
        <v>274169</v>
      </c>
      <c r="BA37" s="609"/>
      <c r="BB37" s="609"/>
      <c r="BC37" s="609"/>
      <c r="BD37" s="621"/>
      <c r="BE37" s="621"/>
      <c r="BF37" s="644"/>
      <c r="BG37" s="605" t="s">
        <v>319</v>
      </c>
      <c r="BH37" s="606"/>
      <c r="BI37" s="606"/>
      <c r="BJ37" s="606"/>
      <c r="BK37" s="606"/>
      <c r="BL37" s="606"/>
      <c r="BM37" s="606"/>
      <c r="BN37" s="606"/>
      <c r="BO37" s="606"/>
      <c r="BP37" s="606"/>
      <c r="BQ37" s="606"/>
      <c r="BR37" s="606"/>
      <c r="BS37" s="606"/>
      <c r="BT37" s="606"/>
      <c r="BU37" s="607"/>
      <c r="BV37" s="608">
        <v>22303</v>
      </c>
      <c r="BW37" s="609"/>
      <c r="BX37" s="609"/>
      <c r="BY37" s="609"/>
      <c r="BZ37" s="609"/>
      <c r="CA37" s="609"/>
      <c r="CB37" s="645"/>
      <c r="CD37" s="605" t="s">
        <v>320</v>
      </c>
      <c r="CE37" s="606"/>
      <c r="CF37" s="606"/>
      <c r="CG37" s="606"/>
      <c r="CH37" s="606"/>
      <c r="CI37" s="606"/>
      <c r="CJ37" s="606"/>
      <c r="CK37" s="606"/>
      <c r="CL37" s="606"/>
      <c r="CM37" s="606"/>
      <c r="CN37" s="606"/>
      <c r="CO37" s="606"/>
      <c r="CP37" s="606"/>
      <c r="CQ37" s="607"/>
      <c r="CR37" s="608">
        <v>360116</v>
      </c>
      <c r="CS37" s="621"/>
      <c r="CT37" s="621"/>
      <c r="CU37" s="621"/>
      <c r="CV37" s="621"/>
      <c r="CW37" s="621"/>
      <c r="CX37" s="621"/>
      <c r="CY37" s="622"/>
      <c r="CZ37" s="611">
        <v>4.5999999999999996</v>
      </c>
      <c r="DA37" s="623"/>
      <c r="DB37" s="623"/>
      <c r="DC37" s="624"/>
      <c r="DD37" s="614">
        <v>358266</v>
      </c>
      <c r="DE37" s="621"/>
      <c r="DF37" s="621"/>
      <c r="DG37" s="621"/>
      <c r="DH37" s="621"/>
      <c r="DI37" s="621"/>
      <c r="DJ37" s="621"/>
      <c r="DK37" s="622"/>
      <c r="DL37" s="614">
        <v>357958</v>
      </c>
      <c r="DM37" s="621"/>
      <c r="DN37" s="621"/>
      <c r="DO37" s="621"/>
      <c r="DP37" s="621"/>
      <c r="DQ37" s="621"/>
      <c r="DR37" s="621"/>
      <c r="DS37" s="621"/>
      <c r="DT37" s="621"/>
      <c r="DU37" s="621"/>
      <c r="DV37" s="622"/>
      <c r="DW37" s="611">
        <v>8.1</v>
      </c>
      <c r="DX37" s="623"/>
      <c r="DY37" s="623"/>
      <c r="DZ37" s="623"/>
      <c r="EA37" s="623"/>
      <c r="EB37" s="623"/>
      <c r="EC37" s="635"/>
    </row>
    <row r="38" spans="2:133" ht="11.25" customHeight="1" x14ac:dyDescent="0.2">
      <c r="B38" s="605" t="s">
        <v>321</v>
      </c>
      <c r="C38" s="606"/>
      <c r="D38" s="606"/>
      <c r="E38" s="606"/>
      <c r="F38" s="606"/>
      <c r="G38" s="606"/>
      <c r="H38" s="606"/>
      <c r="I38" s="606"/>
      <c r="J38" s="606"/>
      <c r="K38" s="606"/>
      <c r="L38" s="606"/>
      <c r="M38" s="606"/>
      <c r="N38" s="606"/>
      <c r="O38" s="606"/>
      <c r="P38" s="606"/>
      <c r="Q38" s="607"/>
      <c r="R38" s="608">
        <v>562841</v>
      </c>
      <c r="S38" s="609"/>
      <c r="T38" s="609"/>
      <c r="U38" s="609"/>
      <c r="V38" s="609"/>
      <c r="W38" s="609"/>
      <c r="X38" s="609"/>
      <c r="Y38" s="610"/>
      <c r="Z38" s="646">
        <v>6.7</v>
      </c>
      <c r="AA38" s="646"/>
      <c r="AB38" s="646"/>
      <c r="AC38" s="646"/>
      <c r="AD38" s="647" t="s">
        <v>122</v>
      </c>
      <c r="AE38" s="647"/>
      <c r="AF38" s="647"/>
      <c r="AG38" s="647"/>
      <c r="AH38" s="647"/>
      <c r="AI38" s="647"/>
      <c r="AJ38" s="647"/>
      <c r="AK38" s="647"/>
      <c r="AL38" s="611" t="s">
        <v>122</v>
      </c>
      <c r="AM38" s="612"/>
      <c r="AN38" s="612"/>
      <c r="AO38" s="648"/>
      <c r="AQ38" s="641" t="s">
        <v>322</v>
      </c>
      <c r="AR38" s="642"/>
      <c r="AS38" s="642"/>
      <c r="AT38" s="642"/>
      <c r="AU38" s="642"/>
      <c r="AV38" s="642"/>
      <c r="AW38" s="642"/>
      <c r="AX38" s="642"/>
      <c r="AY38" s="643"/>
      <c r="AZ38" s="608">
        <v>162286</v>
      </c>
      <c r="BA38" s="609"/>
      <c r="BB38" s="609"/>
      <c r="BC38" s="609"/>
      <c r="BD38" s="621"/>
      <c r="BE38" s="621"/>
      <c r="BF38" s="644"/>
      <c r="BG38" s="605" t="s">
        <v>323</v>
      </c>
      <c r="BH38" s="606"/>
      <c r="BI38" s="606"/>
      <c r="BJ38" s="606"/>
      <c r="BK38" s="606"/>
      <c r="BL38" s="606"/>
      <c r="BM38" s="606"/>
      <c r="BN38" s="606"/>
      <c r="BO38" s="606"/>
      <c r="BP38" s="606"/>
      <c r="BQ38" s="606"/>
      <c r="BR38" s="606"/>
      <c r="BS38" s="606"/>
      <c r="BT38" s="606"/>
      <c r="BU38" s="607"/>
      <c r="BV38" s="608">
        <v>1227</v>
      </c>
      <c r="BW38" s="609"/>
      <c r="BX38" s="609"/>
      <c r="BY38" s="609"/>
      <c r="BZ38" s="609"/>
      <c r="CA38" s="609"/>
      <c r="CB38" s="645"/>
      <c r="CD38" s="605" t="s">
        <v>324</v>
      </c>
      <c r="CE38" s="606"/>
      <c r="CF38" s="606"/>
      <c r="CG38" s="606"/>
      <c r="CH38" s="606"/>
      <c r="CI38" s="606"/>
      <c r="CJ38" s="606"/>
      <c r="CK38" s="606"/>
      <c r="CL38" s="606"/>
      <c r="CM38" s="606"/>
      <c r="CN38" s="606"/>
      <c r="CO38" s="606"/>
      <c r="CP38" s="606"/>
      <c r="CQ38" s="607"/>
      <c r="CR38" s="608">
        <v>592127</v>
      </c>
      <c r="CS38" s="609"/>
      <c r="CT38" s="609"/>
      <c r="CU38" s="609"/>
      <c r="CV38" s="609"/>
      <c r="CW38" s="609"/>
      <c r="CX38" s="609"/>
      <c r="CY38" s="610"/>
      <c r="CZ38" s="611">
        <v>7.6</v>
      </c>
      <c r="DA38" s="623"/>
      <c r="DB38" s="623"/>
      <c r="DC38" s="624"/>
      <c r="DD38" s="614">
        <v>490588</v>
      </c>
      <c r="DE38" s="609"/>
      <c r="DF38" s="609"/>
      <c r="DG38" s="609"/>
      <c r="DH38" s="609"/>
      <c r="DI38" s="609"/>
      <c r="DJ38" s="609"/>
      <c r="DK38" s="610"/>
      <c r="DL38" s="614">
        <v>470355</v>
      </c>
      <c r="DM38" s="609"/>
      <c r="DN38" s="609"/>
      <c r="DO38" s="609"/>
      <c r="DP38" s="609"/>
      <c r="DQ38" s="609"/>
      <c r="DR38" s="609"/>
      <c r="DS38" s="609"/>
      <c r="DT38" s="609"/>
      <c r="DU38" s="609"/>
      <c r="DV38" s="610"/>
      <c r="DW38" s="611">
        <v>10.7</v>
      </c>
      <c r="DX38" s="623"/>
      <c r="DY38" s="623"/>
      <c r="DZ38" s="623"/>
      <c r="EA38" s="623"/>
      <c r="EB38" s="623"/>
      <c r="EC38" s="635"/>
    </row>
    <row r="39" spans="2:133" ht="11.25" customHeight="1" x14ac:dyDescent="0.2">
      <c r="B39" s="605" t="s">
        <v>325</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326</v>
      </c>
      <c r="AR39" s="642"/>
      <c r="AS39" s="642"/>
      <c r="AT39" s="642"/>
      <c r="AU39" s="642"/>
      <c r="AV39" s="642"/>
      <c r="AW39" s="642"/>
      <c r="AX39" s="642"/>
      <c r="AY39" s="643"/>
      <c r="AZ39" s="608" t="s">
        <v>122</v>
      </c>
      <c r="BA39" s="609"/>
      <c r="BB39" s="609"/>
      <c r="BC39" s="609"/>
      <c r="BD39" s="621"/>
      <c r="BE39" s="621"/>
      <c r="BF39" s="644"/>
      <c r="BG39" s="605" t="s">
        <v>327</v>
      </c>
      <c r="BH39" s="606"/>
      <c r="BI39" s="606"/>
      <c r="BJ39" s="606"/>
      <c r="BK39" s="606"/>
      <c r="BL39" s="606"/>
      <c r="BM39" s="606"/>
      <c r="BN39" s="606"/>
      <c r="BO39" s="606"/>
      <c r="BP39" s="606"/>
      <c r="BQ39" s="606"/>
      <c r="BR39" s="606"/>
      <c r="BS39" s="606"/>
      <c r="BT39" s="606"/>
      <c r="BU39" s="607"/>
      <c r="BV39" s="608">
        <v>1901</v>
      </c>
      <c r="BW39" s="609"/>
      <c r="BX39" s="609"/>
      <c r="BY39" s="609"/>
      <c r="BZ39" s="609"/>
      <c r="CA39" s="609"/>
      <c r="CB39" s="645"/>
      <c r="CD39" s="605" t="s">
        <v>328</v>
      </c>
      <c r="CE39" s="606"/>
      <c r="CF39" s="606"/>
      <c r="CG39" s="606"/>
      <c r="CH39" s="606"/>
      <c r="CI39" s="606"/>
      <c r="CJ39" s="606"/>
      <c r="CK39" s="606"/>
      <c r="CL39" s="606"/>
      <c r="CM39" s="606"/>
      <c r="CN39" s="606"/>
      <c r="CO39" s="606"/>
      <c r="CP39" s="606"/>
      <c r="CQ39" s="607"/>
      <c r="CR39" s="608">
        <v>440607</v>
      </c>
      <c r="CS39" s="621"/>
      <c r="CT39" s="621"/>
      <c r="CU39" s="621"/>
      <c r="CV39" s="621"/>
      <c r="CW39" s="621"/>
      <c r="CX39" s="621"/>
      <c r="CY39" s="622"/>
      <c r="CZ39" s="611">
        <v>5.6</v>
      </c>
      <c r="DA39" s="623"/>
      <c r="DB39" s="623"/>
      <c r="DC39" s="624"/>
      <c r="DD39" s="614">
        <v>290765</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329</v>
      </c>
      <c r="C40" s="606"/>
      <c r="D40" s="606"/>
      <c r="E40" s="606"/>
      <c r="F40" s="606"/>
      <c r="G40" s="606"/>
      <c r="H40" s="606"/>
      <c r="I40" s="606"/>
      <c r="J40" s="606"/>
      <c r="K40" s="606"/>
      <c r="L40" s="606"/>
      <c r="M40" s="606"/>
      <c r="N40" s="606"/>
      <c r="O40" s="606"/>
      <c r="P40" s="606"/>
      <c r="Q40" s="607"/>
      <c r="R40" s="608">
        <v>8341</v>
      </c>
      <c r="S40" s="609"/>
      <c r="T40" s="609"/>
      <c r="U40" s="609"/>
      <c r="V40" s="609"/>
      <c r="W40" s="609"/>
      <c r="X40" s="609"/>
      <c r="Y40" s="610"/>
      <c r="Z40" s="646">
        <v>0.1</v>
      </c>
      <c r="AA40" s="646"/>
      <c r="AB40" s="646"/>
      <c r="AC40" s="646"/>
      <c r="AD40" s="647" t="s">
        <v>122</v>
      </c>
      <c r="AE40" s="647"/>
      <c r="AF40" s="647"/>
      <c r="AG40" s="647"/>
      <c r="AH40" s="647"/>
      <c r="AI40" s="647"/>
      <c r="AJ40" s="647"/>
      <c r="AK40" s="647"/>
      <c r="AL40" s="611" t="s">
        <v>122</v>
      </c>
      <c r="AM40" s="612"/>
      <c r="AN40" s="612"/>
      <c r="AO40" s="648"/>
      <c r="AQ40" s="641" t="s">
        <v>330</v>
      </c>
      <c r="AR40" s="642"/>
      <c r="AS40" s="642"/>
      <c r="AT40" s="642"/>
      <c r="AU40" s="642"/>
      <c r="AV40" s="642"/>
      <c r="AW40" s="642"/>
      <c r="AX40" s="642"/>
      <c r="AY40" s="643"/>
      <c r="AZ40" s="608" t="s">
        <v>122</v>
      </c>
      <c r="BA40" s="609"/>
      <c r="BB40" s="609"/>
      <c r="BC40" s="609"/>
      <c r="BD40" s="621"/>
      <c r="BE40" s="621"/>
      <c r="BF40" s="644"/>
      <c r="BG40" s="649" t="s">
        <v>331</v>
      </c>
      <c r="BH40" s="650"/>
      <c r="BI40" s="650"/>
      <c r="BJ40" s="650"/>
      <c r="BK40" s="650"/>
      <c r="BL40" s="202"/>
      <c r="BM40" s="606" t="s">
        <v>332</v>
      </c>
      <c r="BN40" s="606"/>
      <c r="BO40" s="606"/>
      <c r="BP40" s="606"/>
      <c r="BQ40" s="606"/>
      <c r="BR40" s="606"/>
      <c r="BS40" s="606"/>
      <c r="BT40" s="606"/>
      <c r="BU40" s="607"/>
      <c r="BV40" s="608">
        <v>100</v>
      </c>
      <c r="BW40" s="609"/>
      <c r="BX40" s="609"/>
      <c r="BY40" s="609"/>
      <c r="BZ40" s="609"/>
      <c r="CA40" s="609"/>
      <c r="CB40" s="645"/>
      <c r="CD40" s="605" t="s">
        <v>333</v>
      </c>
      <c r="CE40" s="606"/>
      <c r="CF40" s="606"/>
      <c r="CG40" s="606"/>
      <c r="CH40" s="606"/>
      <c r="CI40" s="606"/>
      <c r="CJ40" s="606"/>
      <c r="CK40" s="606"/>
      <c r="CL40" s="606"/>
      <c r="CM40" s="606"/>
      <c r="CN40" s="606"/>
      <c r="CO40" s="606"/>
      <c r="CP40" s="606"/>
      <c r="CQ40" s="607"/>
      <c r="CR40" s="608">
        <v>97027</v>
      </c>
      <c r="CS40" s="609"/>
      <c r="CT40" s="609"/>
      <c r="CU40" s="609"/>
      <c r="CV40" s="609"/>
      <c r="CW40" s="609"/>
      <c r="CX40" s="609"/>
      <c r="CY40" s="610"/>
      <c r="CZ40" s="611">
        <v>1.2</v>
      </c>
      <c r="DA40" s="623"/>
      <c r="DB40" s="623"/>
      <c r="DC40" s="624"/>
      <c r="DD40" s="614">
        <v>97027</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2">
      <c r="B41" s="589" t="s">
        <v>334</v>
      </c>
      <c r="C41" s="590"/>
      <c r="D41" s="590"/>
      <c r="E41" s="590"/>
      <c r="F41" s="590"/>
      <c r="G41" s="590"/>
      <c r="H41" s="590"/>
      <c r="I41" s="590"/>
      <c r="J41" s="590"/>
      <c r="K41" s="590"/>
      <c r="L41" s="590"/>
      <c r="M41" s="590"/>
      <c r="N41" s="590"/>
      <c r="O41" s="590"/>
      <c r="P41" s="590"/>
      <c r="Q41" s="591"/>
      <c r="R41" s="592">
        <v>8342487</v>
      </c>
      <c r="S41" s="633"/>
      <c r="T41" s="633"/>
      <c r="U41" s="633"/>
      <c r="V41" s="633"/>
      <c r="W41" s="633"/>
      <c r="X41" s="633"/>
      <c r="Y41" s="636"/>
      <c r="Z41" s="637">
        <v>100</v>
      </c>
      <c r="AA41" s="637"/>
      <c r="AB41" s="637"/>
      <c r="AC41" s="637"/>
      <c r="AD41" s="638">
        <v>4402558</v>
      </c>
      <c r="AE41" s="638"/>
      <c r="AF41" s="638"/>
      <c r="AG41" s="638"/>
      <c r="AH41" s="638"/>
      <c r="AI41" s="638"/>
      <c r="AJ41" s="638"/>
      <c r="AK41" s="638"/>
      <c r="AL41" s="595">
        <v>100</v>
      </c>
      <c r="AM41" s="639"/>
      <c r="AN41" s="639"/>
      <c r="AO41" s="640"/>
      <c r="AQ41" s="641" t="s">
        <v>335</v>
      </c>
      <c r="AR41" s="642"/>
      <c r="AS41" s="642"/>
      <c r="AT41" s="642"/>
      <c r="AU41" s="642"/>
      <c r="AV41" s="642"/>
      <c r="AW41" s="642"/>
      <c r="AX41" s="642"/>
      <c r="AY41" s="643"/>
      <c r="AZ41" s="608">
        <v>102400</v>
      </c>
      <c r="BA41" s="609"/>
      <c r="BB41" s="609"/>
      <c r="BC41" s="609"/>
      <c r="BD41" s="621"/>
      <c r="BE41" s="621"/>
      <c r="BF41" s="644"/>
      <c r="BG41" s="649"/>
      <c r="BH41" s="650"/>
      <c r="BI41" s="650"/>
      <c r="BJ41" s="650"/>
      <c r="BK41" s="650"/>
      <c r="BL41" s="202"/>
      <c r="BM41" s="606" t="s">
        <v>336</v>
      </c>
      <c r="BN41" s="606"/>
      <c r="BO41" s="606"/>
      <c r="BP41" s="606"/>
      <c r="BQ41" s="606"/>
      <c r="BR41" s="606"/>
      <c r="BS41" s="606"/>
      <c r="BT41" s="606"/>
      <c r="BU41" s="607"/>
      <c r="BV41" s="608">
        <v>1</v>
      </c>
      <c r="BW41" s="609"/>
      <c r="BX41" s="609"/>
      <c r="BY41" s="609"/>
      <c r="BZ41" s="609"/>
      <c r="CA41" s="609"/>
      <c r="CB41" s="645"/>
      <c r="CD41" s="605" t="s">
        <v>337</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338</v>
      </c>
      <c r="AR42" s="654"/>
      <c r="AS42" s="654"/>
      <c r="AT42" s="654"/>
      <c r="AU42" s="654"/>
      <c r="AV42" s="654"/>
      <c r="AW42" s="654"/>
      <c r="AX42" s="654"/>
      <c r="AY42" s="655"/>
      <c r="AZ42" s="592">
        <v>489727</v>
      </c>
      <c r="BA42" s="633"/>
      <c r="BB42" s="633"/>
      <c r="BC42" s="633"/>
      <c r="BD42" s="593"/>
      <c r="BE42" s="593"/>
      <c r="BF42" s="656"/>
      <c r="BG42" s="651"/>
      <c r="BH42" s="652"/>
      <c r="BI42" s="652"/>
      <c r="BJ42" s="652"/>
      <c r="BK42" s="652"/>
      <c r="BL42" s="203"/>
      <c r="BM42" s="590" t="s">
        <v>339</v>
      </c>
      <c r="BN42" s="590"/>
      <c r="BO42" s="590"/>
      <c r="BP42" s="590"/>
      <c r="BQ42" s="590"/>
      <c r="BR42" s="590"/>
      <c r="BS42" s="590"/>
      <c r="BT42" s="590"/>
      <c r="BU42" s="591"/>
      <c r="BV42" s="592">
        <v>409</v>
      </c>
      <c r="BW42" s="633"/>
      <c r="BX42" s="633"/>
      <c r="BY42" s="633"/>
      <c r="BZ42" s="633"/>
      <c r="CA42" s="633"/>
      <c r="CB42" s="634"/>
      <c r="CD42" s="605" t="s">
        <v>340</v>
      </c>
      <c r="CE42" s="606"/>
      <c r="CF42" s="606"/>
      <c r="CG42" s="606"/>
      <c r="CH42" s="606"/>
      <c r="CI42" s="606"/>
      <c r="CJ42" s="606"/>
      <c r="CK42" s="606"/>
      <c r="CL42" s="606"/>
      <c r="CM42" s="606"/>
      <c r="CN42" s="606"/>
      <c r="CO42" s="606"/>
      <c r="CP42" s="606"/>
      <c r="CQ42" s="607"/>
      <c r="CR42" s="608">
        <v>1049894</v>
      </c>
      <c r="CS42" s="621"/>
      <c r="CT42" s="621"/>
      <c r="CU42" s="621"/>
      <c r="CV42" s="621"/>
      <c r="CW42" s="621"/>
      <c r="CX42" s="621"/>
      <c r="CY42" s="622"/>
      <c r="CZ42" s="611">
        <v>13.4</v>
      </c>
      <c r="DA42" s="623"/>
      <c r="DB42" s="623"/>
      <c r="DC42" s="624"/>
      <c r="DD42" s="614">
        <v>197301</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341</v>
      </c>
      <c r="CD43" s="605" t="s">
        <v>342</v>
      </c>
      <c r="CE43" s="606"/>
      <c r="CF43" s="606"/>
      <c r="CG43" s="606"/>
      <c r="CH43" s="606"/>
      <c r="CI43" s="606"/>
      <c r="CJ43" s="606"/>
      <c r="CK43" s="606"/>
      <c r="CL43" s="606"/>
      <c r="CM43" s="606"/>
      <c r="CN43" s="606"/>
      <c r="CO43" s="606"/>
      <c r="CP43" s="606"/>
      <c r="CQ43" s="607"/>
      <c r="CR43" s="608">
        <v>24262</v>
      </c>
      <c r="CS43" s="621"/>
      <c r="CT43" s="621"/>
      <c r="CU43" s="621"/>
      <c r="CV43" s="621"/>
      <c r="CW43" s="621"/>
      <c r="CX43" s="621"/>
      <c r="CY43" s="622"/>
      <c r="CZ43" s="611">
        <v>0.3</v>
      </c>
      <c r="DA43" s="623"/>
      <c r="DB43" s="623"/>
      <c r="DC43" s="624"/>
      <c r="DD43" s="614">
        <v>24262</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343</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291</v>
      </c>
      <c r="CE44" s="628"/>
      <c r="CF44" s="605" t="s">
        <v>344</v>
      </c>
      <c r="CG44" s="606"/>
      <c r="CH44" s="606"/>
      <c r="CI44" s="606"/>
      <c r="CJ44" s="606"/>
      <c r="CK44" s="606"/>
      <c r="CL44" s="606"/>
      <c r="CM44" s="606"/>
      <c r="CN44" s="606"/>
      <c r="CO44" s="606"/>
      <c r="CP44" s="606"/>
      <c r="CQ44" s="607"/>
      <c r="CR44" s="608">
        <v>712017</v>
      </c>
      <c r="CS44" s="609"/>
      <c r="CT44" s="609"/>
      <c r="CU44" s="609"/>
      <c r="CV44" s="609"/>
      <c r="CW44" s="609"/>
      <c r="CX44" s="609"/>
      <c r="CY44" s="610"/>
      <c r="CZ44" s="611">
        <v>9.1</v>
      </c>
      <c r="DA44" s="612"/>
      <c r="DB44" s="612"/>
      <c r="DC44" s="613"/>
      <c r="DD44" s="614">
        <v>154800</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345</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346</v>
      </c>
      <c r="CG45" s="606"/>
      <c r="CH45" s="606"/>
      <c r="CI45" s="606"/>
      <c r="CJ45" s="606"/>
      <c r="CK45" s="606"/>
      <c r="CL45" s="606"/>
      <c r="CM45" s="606"/>
      <c r="CN45" s="606"/>
      <c r="CO45" s="606"/>
      <c r="CP45" s="606"/>
      <c r="CQ45" s="607"/>
      <c r="CR45" s="608">
        <v>226064</v>
      </c>
      <c r="CS45" s="621"/>
      <c r="CT45" s="621"/>
      <c r="CU45" s="621"/>
      <c r="CV45" s="621"/>
      <c r="CW45" s="621"/>
      <c r="CX45" s="621"/>
      <c r="CY45" s="622"/>
      <c r="CZ45" s="611">
        <v>2.9</v>
      </c>
      <c r="DA45" s="623"/>
      <c r="DB45" s="623"/>
      <c r="DC45" s="624"/>
      <c r="DD45" s="614">
        <v>27469</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347</v>
      </c>
      <c r="CG46" s="606"/>
      <c r="CH46" s="606"/>
      <c r="CI46" s="606"/>
      <c r="CJ46" s="606"/>
      <c r="CK46" s="606"/>
      <c r="CL46" s="606"/>
      <c r="CM46" s="606"/>
      <c r="CN46" s="606"/>
      <c r="CO46" s="606"/>
      <c r="CP46" s="606"/>
      <c r="CQ46" s="607"/>
      <c r="CR46" s="608">
        <v>466410</v>
      </c>
      <c r="CS46" s="609"/>
      <c r="CT46" s="609"/>
      <c r="CU46" s="609"/>
      <c r="CV46" s="609"/>
      <c r="CW46" s="609"/>
      <c r="CX46" s="609"/>
      <c r="CY46" s="610"/>
      <c r="CZ46" s="611">
        <v>6</v>
      </c>
      <c r="DA46" s="612"/>
      <c r="DB46" s="612"/>
      <c r="DC46" s="613"/>
      <c r="DD46" s="614">
        <v>124779</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348</v>
      </c>
      <c r="CG47" s="606"/>
      <c r="CH47" s="606"/>
      <c r="CI47" s="606"/>
      <c r="CJ47" s="606"/>
      <c r="CK47" s="606"/>
      <c r="CL47" s="606"/>
      <c r="CM47" s="606"/>
      <c r="CN47" s="606"/>
      <c r="CO47" s="606"/>
      <c r="CP47" s="606"/>
      <c r="CQ47" s="607"/>
      <c r="CR47" s="608">
        <v>337877</v>
      </c>
      <c r="CS47" s="621"/>
      <c r="CT47" s="621"/>
      <c r="CU47" s="621"/>
      <c r="CV47" s="621"/>
      <c r="CW47" s="621"/>
      <c r="CX47" s="621"/>
      <c r="CY47" s="622"/>
      <c r="CZ47" s="611">
        <v>4.3</v>
      </c>
      <c r="DA47" s="623"/>
      <c r="DB47" s="623"/>
      <c r="DC47" s="624"/>
      <c r="DD47" s="614">
        <v>42501</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1" x14ac:dyDescent="0.2">
      <c r="B48" s="207"/>
      <c r="CD48" s="631"/>
      <c r="CE48" s="632"/>
      <c r="CF48" s="605" t="s">
        <v>349</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350</v>
      </c>
      <c r="CE49" s="590"/>
      <c r="CF49" s="590"/>
      <c r="CG49" s="590"/>
      <c r="CH49" s="590"/>
      <c r="CI49" s="590"/>
      <c r="CJ49" s="590"/>
      <c r="CK49" s="590"/>
      <c r="CL49" s="590"/>
      <c r="CM49" s="590"/>
      <c r="CN49" s="590"/>
      <c r="CO49" s="590"/>
      <c r="CP49" s="590"/>
      <c r="CQ49" s="591"/>
      <c r="CR49" s="592">
        <v>7806756</v>
      </c>
      <c r="CS49" s="593"/>
      <c r="CT49" s="593"/>
      <c r="CU49" s="593"/>
      <c r="CV49" s="593"/>
      <c r="CW49" s="593"/>
      <c r="CX49" s="593"/>
      <c r="CY49" s="594"/>
      <c r="CZ49" s="595">
        <v>100</v>
      </c>
      <c r="DA49" s="596"/>
      <c r="DB49" s="596"/>
      <c r="DC49" s="597"/>
      <c r="DD49" s="598">
        <v>5035605</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S6evxbxQMYOr+EwaMPva/2xJIO7Ks8DMI3DCVO448FYR2+oNcDbLYmGRNYY/UR+a5O9tGBH/91Qq2vtnPNAxFg==" saltValue="VWelM+4LXIi/WaighRXzE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36" zoomScale="70" zoomScaleNormal="70" zoomScaleSheetLayoutView="70" workbookViewId="0">
      <selection activeCell="AK69" sqref="AK69:AO69"/>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351</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352</v>
      </c>
      <c r="DK2" s="1079"/>
      <c r="DL2" s="1079"/>
      <c r="DM2" s="1079"/>
      <c r="DN2" s="1079"/>
      <c r="DO2" s="1080"/>
      <c r="DP2" s="210"/>
      <c r="DQ2" s="1078" t="s">
        <v>353</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46" t="s">
        <v>354</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355</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7"/>
    </row>
    <row r="5" spans="1:131" s="218" customFormat="1" ht="26.25" customHeight="1" x14ac:dyDescent="0.2">
      <c r="A5" s="982" t="s">
        <v>356</v>
      </c>
      <c r="B5" s="983"/>
      <c r="C5" s="983"/>
      <c r="D5" s="983"/>
      <c r="E5" s="983"/>
      <c r="F5" s="983"/>
      <c r="G5" s="983"/>
      <c r="H5" s="983"/>
      <c r="I5" s="983"/>
      <c r="J5" s="983"/>
      <c r="K5" s="983"/>
      <c r="L5" s="983"/>
      <c r="M5" s="983"/>
      <c r="N5" s="983"/>
      <c r="O5" s="983"/>
      <c r="P5" s="984"/>
      <c r="Q5" s="988" t="s">
        <v>357</v>
      </c>
      <c r="R5" s="989"/>
      <c r="S5" s="989"/>
      <c r="T5" s="989"/>
      <c r="U5" s="990"/>
      <c r="V5" s="988" t="s">
        <v>358</v>
      </c>
      <c r="W5" s="989"/>
      <c r="X5" s="989"/>
      <c r="Y5" s="989"/>
      <c r="Z5" s="990"/>
      <c r="AA5" s="988" t="s">
        <v>359</v>
      </c>
      <c r="AB5" s="989"/>
      <c r="AC5" s="989"/>
      <c r="AD5" s="989"/>
      <c r="AE5" s="989"/>
      <c r="AF5" s="1081" t="s">
        <v>360</v>
      </c>
      <c r="AG5" s="989"/>
      <c r="AH5" s="989"/>
      <c r="AI5" s="989"/>
      <c r="AJ5" s="1002"/>
      <c r="AK5" s="989" t="s">
        <v>361</v>
      </c>
      <c r="AL5" s="989"/>
      <c r="AM5" s="989"/>
      <c r="AN5" s="989"/>
      <c r="AO5" s="990"/>
      <c r="AP5" s="988" t="s">
        <v>362</v>
      </c>
      <c r="AQ5" s="989"/>
      <c r="AR5" s="989"/>
      <c r="AS5" s="989"/>
      <c r="AT5" s="990"/>
      <c r="AU5" s="988" t="s">
        <v>363</v>
      </c>
      <c r="AV5" s="989"/>
      <c r="AW5" s="989"/>
      <c r="AX5" s="989"/>
      <c r="AY5" s="1002"/>
      <c r="AZ5" s="214"/>
      <c r="BA5" s="214"/>
      <c r="BB5" s="214"/>
      <c r="BC5" s="214"/>
      <c r="BD5" s="214"/>
      <c r="BE5" s="215"/>
      <c r="BF5" s="215"/>
      <c r="BG5" s="215"/>
      <c r="BH5" s="215"/>
      <c r="BI5" s="215"/>
      <c r="BJ5" s="215"/>
      <c r="BK5" s="215"/>
      <c r="BL5" s="215"/>
      <c r="BM5" s="215"/>
      <c r="BN5" s="215"/>
      <c r="BO5" s="215"/>
      <c r="BP5" s="215"/>
      <c r="BQ5" s="982" t="s">
        <v>364</v>
      </c>
      <c r="BR5" s="983"/>
      <c r="BS5" s="983"/>
      <c r="BT5" s="983"/>
      <c r="BU5" s="983"/>
      <c r="BV5" s="983"/>
      <c r="BW5" s="983"/>
      <c r="BX5" s="983"/>
      <c r="BY5" s="983"/>
      <c r="BZ5" s="983"/>
      <c r="CA5" s="983"/>
      <c r="CB5" s="983"/>
      <c r="CC5" s="983"/>
      <c r="CD5" s="983"/>
      <c r="CE5" s="983"/>
      <c r="CF5" s="983"/>
      <c r="CG5" s="984"/>
      <c r="CH5" s="988" t="s">
        <v>365</v>
      </c>
      <c r="CI5" s="989"/>
      <c r="CJ5" s="989"/>
      <c r="CK5" s="989"/>
      <c r="CL5" s="990"/>
      <c r="CM5" s="988" t="s">
        <v>366</v>
      </c>
      <c r="CN5" s="989"/>
      <c r="CO5" s="989"/>
      <c r="CP5" s="989"/>
      <c r="CQ5" s="990"/>
      <c r="CR5" s="988" t="s">
        <v>367</v>
      </c>
      <c r="CS5" s="989"/>
      <c r="CT5" s="989"/>
      <c r="CU5" s="989"/>
      <c r="CV5" s="990"/>
      <c r="CW5" s="988" t="s">
        <v>368</v>
      </c>
      <c r="CX5" s="989"/>
      <c r="CY5" s="989"/>
      <c r="CZ5" s="989"/>
      <c r="DA5" s="990"/>
      <c r="DB5" s="988" t="s">
        <v>369</v>
      </c>
      <c r="DC5" s="989"/>
      <c r="DD5" s="989"/>
      <c r="DE5" s="989"/>
      <c r="DF5" s="990"/>
      <c r="DG5" s="1071" t="s">
        <v>370</v>
      </c>
      <c r="DH5" s="1072"/>
      <c r="DI5" s="1072"/>
      <c r="DJ5" s="1072"/>
      <c r="DK5" s="1073"/>
      <c r="DL5" s="1071" t="s">
        <v>371</v>
      </c>
      <c r="DM5" s="1072"/>
      <c r="DN5" s="1072"/>
      <c r="DO5" s="1072"/>
      <c r="DP5" s="1073"/>
      <c r="DQ5" s="988" t="s">
        <v>372</v>
      </c>
      <c r="DR5" s="989"/>
      <c r="DS5" s="989"/>
      <c r="DT5" s="989"/>
      <c r="DU5" s="990"/>
      <c r="DV5" s="988" t="s">
        <v>363</v>
      </c>
      <c r="DW5" s="989"/>
      <c r="DX5" s="989"/>
      <c r="DY5" s="989"/>
      <c r="DZ5" s="1002"/>
      <c r="EA5" s="217"/>
    </row>
    <row r="6" spans="1:131" s="218"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7"/>
    </row>
    <row r="7" spans="1:131" s="218" customFormat="1" ht="26.25" customHeight="1" thickTop="1" x14ac:dyDescent="0.2">
      <c r="A7" s="219">
        <v>1</v>
      </c>
      <c r="B7" s="1034" t="s">
        <v>373</v>
      </c>
      <c r="C7" s="1035"/>
      <c r="D7" s="1035"/>
      <c r="E7" s="1035"/>
      <c r="F7" s="1035"/>
      <c r="G7" s="1035"/>
      <c r="H7" s="1035"/>
      <c r="I7" s="1035"/>
      <c r="J7" s="1035"/>
      <c r="K7" s="1035"/>
      <c r="L7" s="1035"/>
      <c r="M7" s="1035"/>
      <c r="N7" s="1035"/>
      <c r="O7" s="1035"/>
      <c r="P7" s="1036"/>
      <c r="Q7" s="1089">
        <v>8342</v>
      </c>
      <c r="R7" s="1090"/>
      <c r="S7" s="1090"/>
      <c r="T7" s="1090"/>
      <c r="U7" s="1090"/>
      <c r="V7" s="1090">
        <v>7807</v>
      </c>
      <c r="W7" s="1090"/>
      <c r="X7" s="1090"/>
      <c r="Y7" s="1090"/>
      <c r="Z7" s="1090"/>
      <c r="AA7" s="1090">
        <v>535</v>
      </c>
      <c r="AB7" s="1090"/>
      <c r="AC7" s="1090"/>
      <c r="AD7" s="1090"/>
      <c r="AE7" s="1091"/>
      <c r="AF7" s="1092">
        <v>470</v>
      </c>
      <c r="AG7" s="1093"/>
      <c r="AH7" s="1093"/>
      <c r="AI7" s="1093"/>
      <c r="AJ7" s="1094"/>
      <c r="AK7" s="1095">
        <v>62</v>
      </c>
      <c r="AL7" s="1096"/>
      <c r="AM7" s="1096"/>
      <c r="AN7" s="1096"/>
      <c r="AO7" s="1096"/>
      <c r="AP7" s="1096">
        <v>6108</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9">
        <v>1</v>
      </c>
      <c r="BR7" s="220"/>
      <c r="BS7" s="1086" t="s">
        <v>544</v>
      </c>
      <c r="BT7" s="1087"/>
      <c r="BU7" s="1087"/>
      <c r="BV7" s="1087"/>
      <c r="BW7" s="1087"/>
      <c r="BX7" s="1087"/>
      <c r="BY7" s="1087"/>
      <c r="BZ7" s="1087"/>
      <c r="CA7" s="1087"/>
      <c r="CB7" s="1087"/>
      <c r="CC7" s="1087"/>
      <c r="CD7" s="1087"/>
      <c r="CE7" s="1087"/>
      <c r="CF7" s="1087"/>
      <c r="CG7" s="1099"/>
      <c r="CH7" s="1083">
        <v>-98</v>
      </c>
      <c r="CI7" s="1084"/>
      <c r="CJ7" s="1084"/>
      <c r="CK7" s="1084"/>
      <c r="CL7" s="1085"/>
      <c r="CM7" s="1083">
        <v>110</v>
      </c>
      <c r="CN7" s="1084"/>
      <c r="CO7" s="1084"/>
      <c r="CP7" s="1084"/>
      <c r="CQ7" s="1085"/>
      <c r="CR7" s="1083">
        <v>12</v>
      </c>
      <c r="CS7" s="1084"/>
      <c r="CT7" s="1084"/>
      <c r="CU7" s="1084"/>
      <c r="CV7" s="1085"/>
      <c r="CW7" s="1083">
        <v>69</v>
      </c>
      <c r="CX7" s="1084"/>
      <c r="CY7" s="1084"/>
      <c r="CZ7" s="1084"/>
      <c r="DA7" s="1085"/>
      <c r="DB7" s="1083" t="s">
        <v>546</v>
      </c>
      <c r="DC7" s="1084"/>
      <c r="DD7" s="1084"/>
      <c r="DE7" s="1084"/>
      <c r="DF7" s="1085"/>
      <c r="DG7" s="1083" t="s">
        <v>546</v>
      </c>
      <c r="DH7" s="1084"/>
      <c r="DI7" s="1084"/>
      <c r="DJ7" s="1084"/>
      <c r="DK7" s="1085"/>
      <c r="DL7" s="1083" t="s">
        <v>546</v>
      </c>
      <c r="DM7" s="1084"/>
      <c r="DN7" s="1084"/>
      <c r="DO7" s="1084"/>
      <c r="DP7" s="1085"/>
      <c r="DQ7" s="1083" t="s">
        <v>546</v>
      </c>
      <c r="DR7" s="1084"/>
      <c r="DS7" s="1084"/>
      <c r="DT7" s="1084"/>
      <c r="DU7" s="1085"/>
      <c r="DV7" s="1086"/>
      <c r="DW7" s="1087"/>
      <c r="DX7" s="1087"/>
      <c r="DY7" s="1087"/>
      <c r="DZ7" s="1088"/>
      <c r="EA7" s="217"/>
    </row>
    <row r="8" spans="1:131" s="218" customFormat="1" ht="26.25" customHeight="1" x14ac:dyDescent="0.2">
      <c r="A8" s="221">
        <v>2</v>
      </c>
      <c r="B8" s="1017"/>
      <c r="C8" s="1018"/>
      <c r="D8" s="1018"/>
      <c r="E8" s="1018"/>
      <c r="F8" s="1018"/>
      <c r="G8" s="1018"/>
      <c r="H8" s="1018"/>
      <c r="I8" s="1018"/>
      <c r="J8" s="1018"/>
      <c r="K8" s="1018"/>
      <c r="L8" s="1018"/>
      <c r="M8" s="1018"/>
      <c r="N8" s="1018"/>
      <c r="O8" s="1018"/>
      <c r="P8" s="1019"/>
      <c r="Q8" s="1025"/>
      <c r="R8" s="1026"/>
      <c r="S8" s="1026"/>
      <c r="T8" s="1026"/>
      <c r="U8" s="1026"/>
      <c r="V8" s="1026"/>
      <c r="W8" s="1026"/>
      <c r="X8" s="1026"/>
      <c r="Y8" s="1026"/>
      <c r="Z8" s="1026"/>
      <c r="AA8" s="1026"/>
      <c r="AB8" s="1026"/>
      <c r="AC8" s="1026"/>
      <c r="AD8" s="1026"/>
      <c r="AE8" s="1027"/>
      <c r="AF8" s="1022"/>
      <c r="AG8" s="1023"/>
      <c r="AH8" s="1023"/>
      <c r="AI8" s="1023"/>
      <c r="AJ8" s="1024"/>
      <c r="AK8" s="1067"/>
      <c r="AL8" s="1068"/>
      <c r="AM8" s="1068"/>
      <c r="AN8" s="1068"/>
      <c r="AO8" s="1068"/>
      <c r="AP8" s="1068"/>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1">
        <v>2</v>
      </c>
      <c r="BR8" s="222"/>
      <c r="BS8" s="979" t="s">
        <v>545</v>
      </c>
      <c r="BT8" s="980"/>
      <c r="BU8" s="980"/>
      <c r="BV8" s="980"/>
      <c r="BW8" s="980"/>
      <c r="BX8" s="980"/>
      <c r="BY8" s="980"/>
      <c r="BZ8" s="980"/>
      <c r="CA8" s="980"/>
      <c r="CB8" s="980"/>
      <c r="CC8" s="980"/>
      <c r="CD8" s="980"/>
      <c r="CE8" s="980"/>
      <c r="CF8" s="980"/>
      <c r="CG8" s="1001"/>
      <c r="CH8" s="976">
        <v>48</v>
      </c>
      <c r="CI8" s="977"/>
      <c r="CJ8" s="977"/>
      <c r="CK8" s="977"/>
      <c r="CL8" s="978"/>
      <c r="CM8" s="976">
        <v>3</v>
      </c>
      <c r="CN8" s="977"/>
      <c r="CO8" s="977"/>
      <c r="CP8" s="977"/>
      <c r="CQ8" s="978"/>
      <c r="CR8" s="976">
        <v>3</v>
      </c>
      <c r="CS8" s="977"/>
      <c r="CT8" s="977"/>
      <c r="CU8" s="977"/>
      <c r="CV8" s="978"/>
      <c r="CW8" s="976">
        <v>188</v>
      </c>
      <c r="CX8" s="977"/>
      <c r="CY8" s="977"/>
      <c r="CZ8" s="977"/>
      <c r="DA8" s="978"/>
      <c r="DB8" s="976" t="s">
        <v>546</v>
      </c>
      <c r="DC8" s="977"/>
      <c r="DD8" s="977"/>
      <c r="DE8" s="977"/>
      <c r="DF8" s="978"/>
      <c r="DG8" s="976" t="s">
        <v>546</v>
      </c>
      <c r="DH8" s="977"/>
      <c r="DI8" s="977"/>
      <c r="DJ8" s="977"/>
      <c r="DK8" s="978"/>
      <c r="DL8" s="976" t="s">
        <v>546</v>
      </c>
      <c r="DM8" s="977"/>
      <c r="DN8" s="977"/>
      <c r="DO8" s="977"/>
      <c r="DP8" s="978"/>
      <c r="DQ8" s="976" t="s">
        <v>546</v>
      </c>
      <c r="DR8" s="977"/>
      <c r="DS8" s="977"/>
      <c r="DT8" s="977"/>
      <c r="DU8" s="978"/>
      <c r="DV8" s="979"/>
      <c r="DW8" s="980"/>
      <c r="DX8" s="980"/>
      <c r="DY8" s="980"/>
      <c r="DZ8" s="981"/>
      <c r="EA8" s="217"/>
    </row>
    <row r="9" spans="1:131" s="218" customFormat="1" ht="26.25" customHeight="1" x14ac:dyDescent="0.2">
      <c r="A9" s="221">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1">
        <v>3</v>
      </c>
      <c r="BR9" s="222"/>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7"/>
    </row>
    <row r="10" spans="1:131" s="218" customFormat="1" ht="26.25" customHeight="1" x14ac:dyDescent="0.2">
      <c r="A10" s="221">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1">
        <v>4</v>
      </c>
      <c r="BR10" s="222"/>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7"/>
    </row>
    <row r="11" spans="1:131" s="218" customFormat="1" ht="26.25" customHeight="1" x14ac:dyDescent="0.2">
      <c r="A11" s="221">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1">
        <v>5</v>
      </c>
      <c r="BR11" s="222"/>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7"/>
    </row>
    <row r="12" spans="1:131" s="218" customFormat="1" ht="26.25" customHeight="1" x14ac:dyDescent="0.2">
      <c r="A12" s="221">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1">
        <v>6</v>
      </c>
      <c r="BR12" s="222"/>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7"/>
    </row>
    <row r="13" spans="1:131" s="218" customFormat="1" ht="26.25" customHeight="1" x14ac:dyDescent="0.2">
      <c r="A13" s="221">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1">
        <v>7</v>
      </c>
      <c r="BR13" s="222"/>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7"/>
    </row>
    <row r="14" spans="1:131" s="218" customFormat="1" ht="26.25" customHeight="1" x14ac:dyDescent="0.2">
      <c r="A14" s="221">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1">
        <v>8</v>
      </c>
      <c r="BR14" s="222"/>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7"/>
    </row>
    <row r="15" spans="1:131" s="218" customFormat="1" ht="26.25" customHeight="1" x14ac:dyDescent="0.2">
      <c r="A15" s="221">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1">
        <v>9</v>
      </c>
      <c r="BR15" s="222"/>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7"/>
    </row>
    <row r="16" spans="1:131" s="218" customFormat="1" ht="26.25" customHeight="1" x14ac:dyDescent="0.2">
      <c r="A16" s="221">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1">
        <v>10</v>
      </c>
      <c r="BR16" s="222"/>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7"/>
    </row>
    <row r="17" spans="1:131" s="218" customFormat="1" ht="26.25" customHeight="1" x14ac:dyDescent="0.2">
      <c r="A17" s="221">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1">
        <v>11</v>
      </c>
      <c r="BR17" s="222"/>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7"/>
    </row>
    <row r="18" spans="1:131" s="218" customFormat="1" ht="26.25" customHeight="1" x14ac:dyDescent="0.2">
      <c r="A18" s="221">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1">
        <v>12</v>
      </c>
      <c r="BR18" s="222"/>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7"/>
    </row>
    <row r="19" spans="1:131" s="218" customFormat="1" ht="26.25" customHeight="1" x14ac:dyDescent="0.2">
      <c r="A19" s="221">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1">
        <v>13</v>
      </c>
      <c r="BR19" s="222"/>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7"/>
    </row>
    <row r="20" spans="1:131" s="218" customFormat="1" ht="26.25" customHeight="1" x14ac:dyDescent="0.2">
      <c r="A20" s="221">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1">
        <v>14</v>
      </c>
      <c r="BR20" s="222"/>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7"/>
    </row>
    <row r="21" spans="1:131" s="218" customFormat="1" ht="26.25" customHeight="1" thickBot="1" x14ac:dyDescent="0.25">
      <c r="A21" s="221">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1">
        <v>15</v>
      </c>
      <c r="BR21" s="222"/>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7"/>
    </row>
    <row r="22" spans="1:131" s="218" customFormat="1" ht="26.25" customHeight="1" x14ac:dyDescent="0.2">
      <c r="A22" s="221">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374</v>
      </c>
      <c r="BA22" s="1015"/>
      <c r="BB22" s="1015"/>
      <c r="BC22" s="1015"/>
      <c r="BD22" s="1016"/>
      <c r="BE22" s="215"/>
      <c r="BF22" s="215"/>
      <c r="BG22" s="215"/>
      <c r="BH22" s="215"/>
      <c r="BI22" s="215"/>
      <c r="BJ22" s="215"/>
      <c r="BK22" s="215"/>
      <c r="BL22" s="215"/>
      <c r="BM22" s="215"/>
      <c r="BN22" s="215"/>
      <c r="BO22" s="215"/>
      <c r="BP22" s="215"/>
      <c r="BQ22" s="221">
        <v>16</v>
      </c>
      <c r="BR22" s="222"/>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7"/>
    </row>
    <row r="23" spans="1:131" s="218" customFormat="1" ht="26.25" customHeight="1" thickBot="1" x14ac:dyDescent="0.25">
      <c r="A23" s="223" t="s">
        <v>375</v>
      </c>
      <c r="B23" s="924" t="s">
        <v>376</v>
      </c>
      <c r="C23" s="925"/>
      <c r="D23" s="925"/>
      <c r="E23" s="925"/>
      <c r="F23" s="925"/>
      <c r="G23" s="925"/>
      <c r="H23" s="925"/>
      <c r="I23" s="925"/>
      <c r="J23" s="925"/>
      <c r="K23" s="925"/>
      <c r="L23" s="925"/>
      <c r="M23" s="925"/>
      <c r="N23" s="925"/>
      <c r="O23" s="925"/>
      <c r="P23" s="935"/>
      <c r="Q23" s="1054"/>
      <c r="R23" s="1048"/>
      <c r="S23" s="1048"/>
      <c r="T23" s="1048"/>
      <c r="U23" s="1048"/>
      <c r="V23" s="1048"/>
      <c r="W23" s="1048"/>
      <c r="X23" s="1048"/>
      <c r="Y23" s="1048"/>
      <c r="Z23" s="1048"/>
      <c r="AA23" s="1048"/>
      <c r="AB23" s="1048"/>
      <c r="AC23" s="1048"/>
      <c r="AD23" s="1048"/>
      <c r="AE23" s="1055"/>
      <c r="AF23" s="1056">
        <v>470</v>
      </c>
      <c r="AG23" s="1048"/>
      <c r="AH23" s="1048"/>
      <c r="AI23" s="1048"/>
      <c r="AJ23" s="1057"/>
      <c r="AK23" s="1058"/>
      <c r="AL23" s="1059"/>
      <c r="AM23" s="1059"/>
      <c r="AN23" s="1059"/>
      <c r="AO23" s="1059"/>
      <c r="AP23" s="1048"/>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1">
        <v>17</v>
      </c>
      <c r="BR23" s="222"/>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7"/>
    </row>
    <row r="24" spans="1:131" s="218" customFormat="1" ht="26.25" customHeight="1" x14ac:dyDescent="0.2">
      <c r="A24" s="1047" t="s">
        <v>377</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1">
        <v>18</v>
      </c>
      <c r="BR24" s="222"/>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7"/>
    </row>
    <row r="25" spans="1:131" ht="26.25" customHeight="1" thickBot="1" x14ac:dyDescent="0.25">
      <c r="A25" s="1046" t="s">
        <v>378</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4"/>
      <c r="BP25" s="224"/>
      <c r="BQ25" s="221">
        <v>19</v>
      </c>
      <c r="BR25" s="222"/>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356</v>
      </c>
      <c r="B26" s="983"/>
      <c r="C26" s="983"/>
      <c r="D26" s="983"/>
      <c r="E26" s="983"/>
      <c r="F26" s="983"/>
      <c r="G26" s="983"/>
      <c r="H26" s="983"/>
      <c r="I26" s="983"/>
      <c r="J26" s="983"/>
      <c r="K26" s="983"/>
      <c r="L26" s="983"/>
      <c r="M26" s="983"/>
      <c r="N26" s="983"/>
      <c r="O26" s="983"/>
      <c r="P26" s="984"/>
      <c r="Q26" s="988" t="s">
        <v>379</v>
      </c>
      <c r="R26" s="989"/>
      <c r="S26" s="989"/>
      <c r="T26" s="989"/>
      <c r="U26" s="990"/>
      <c r="V26" s="988" t="s">
        <v>380</v>
      </c>
      <c r="W26" s="989"/>
      <c r="X26" s="989"/>
      <c r="Y26" s="989"/>
      <c r="Z26" s="990"/>
      <c r="AA26" s="988" t="s">
        <v>381</v>
      </c>
      <c r="AB26" s="989"/>
      <c r="AC26" s="989"/>
      <c r="AD26" s="989"/>
      <c r="AE26" s="989"/>
      <c r="AF26" s="1042" t="s">
        <v>382</v>
      </c>
      <c r="AG26" s="995"/>
      <c r="AH26" s="995"/>
      <c r="AI26" s="995"/>
      <c r="AJ26" s="1043"/>
      <c r="AK26" s="989" t="s">
        <v>383</v>
      </c>
      <c r="AL26" s="989"/>
      <c r="AM26" s="989"/>
      <c r="AN26" s="989"/>
      <c r="AO26" s="990"/>
      <c r="AP26" s="988" t="s">
        <v>384</v>
      </c>
      <c r="AQ26" s="989"/>
      <c r="AR26" s="989"/>
      <c r="AS26" s="989"/>
      <c r="AT26" s="990"/>
      <c r="AU26" s="988" t="s">
        <v>385</v>
      </c>
      <c r="AV26" s="989"/>
      <c r="AW26" s="989"/>
      <c r="AX26" s="989"/>
      <c r="AY26" s="990"/>
      <c r="AZ26" s="988" t="s">
        <v>386</v>
      </c>
      <c r="BA26" s="989"/>
      <c r="BB26" s="989"/>
      <c r="BC26" s="989"/>
      <c r="BD26" s="990"/>
      <c r="BE26" s="988" t="s">
        <v>363</v>
      </c>
      <c r="BF26" s="989"/>
      <c r="BG26" s="989"/>
      <c r="BH26" s="989"/>
      <c r="BI26" s="1002"/>
      <c r="BJ26" s="214"/>
      <c r="BK26" s="214"/>
      <c r="BL26" s="214"/>
      <c r="BM26" s="214"/>
      <c r="BN26" s="214"/>
      <c r="BO26" s="224"/>
      <c r="BP26" s="224"/>
      <c r="BQ26" s="221">
        <v>20</v>
      </c>
      <c r="BR26" s="222"/>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4"/>
      <c r="BP27" s="224"/>
      <c r="BQ27" s="221">
        <v>21</v>
      </c>
      <c r="BR27" s="222"/>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5">
        <v>1</v>
      </c>
      <c r="B28" s="1034" t="s">
        <v>387</v>
      </c>
      <c r="C28" s="1035"/>
      <c r="D28" s="1035"/>
      <c r="E28" s="1035"/>
      <c r="F28" s="1035"/>
      <c r="G28" s="1035"/>
      <c r="H28" s="1035"/>
      <c r="I28" s="1035"/>
      <c r="J28" s="1035"/>
      <c r="K28" s="1035"/>
      <c r="L28" s="1035"/>
      <c r="M28" s="1035"/>
      <c r="N28" s="1035"/>
      <c r="O28" s="1035"/>
      <c r="P28" s="1036"/>
      <c r="Q28" s="1037">
        <v>1175</v>
      </c>
      <c r="R28" s="1038"/>
      <c r="S28" s="1038"/>
      <c r="T28" s="1038"/>
      <c r="U28" s="1038"/>
      <c r="V28" s="1038">
        <v>1144</v>
      </c>
      <c r="W28" s="1038"/>
      <c r="X28" s="1038"/>
      <c r="Y28" s="1038"/>
      <c r="Z28" s="1038"/>
      <c r="AA28" s="1038">
        <v>31</v>
      </c>
      <c r="AB28" s="1038"/>
      <c r="AC28" s="1038"/>
      <c r="AD28" s="1038"/>
      <c r="AE28" s="1039"/>
      <c r="AF28" s="1040">
        <v>31</v>
      </c>
      <c r="AG28" s="1038"/>
      <c r="AH28" s="1038"/>
      <c r="AI28" s="1038"/>
      <c r="AJ28" s="1041"/>
      <c r="AK28" s="1029">
        <v>94</v>
      </c>
      <c r="AL28" s="1030"/>
      <c r="AM28" s="1030"/>
      <c r="AN28" s="1030"/>
      <c r="AO28" s="1030"/>
      <c r="AP28" s="1030" t="s">
        <v>543</v>
      </c>
      <c r="AQ28" s="1030"/>
      <c r="AR28" s="1030"/>
      <c r="AS28" s="1030"/>
      <c r="AT28" s="1030"/>
      <c r="AU28" s="1030" t="s">
        <v>543</v>
      </c>
      <c r="AV28" s="1030"/>
      <c r="AW28" s="1030"/>
      <c r="AX28" s="1030"/>
      <c r="AY28" s="1030"/>
      <c r="AZ28" s="1031" t="s">
        <v>543</v>
      </c>
      <c r="BA28" s="1031"/>
      <c r="BB28" s="1031"/>
      <c r="BC28" s="1031"/>
      <c r="BD28" s="1031"/>
      <c r="BE28" s="1032"/>
      <c r="BF28" s="1032"/>
      <c r="BG28" s="1032"/>
      <c r="BH28" s="1032"/>
      <c r="BI28" s="1033"/>
      <c r="BJ28" s="214"/>
      <c r="BK28" s="214"/>
      <c r="BL28" s="214"/>
      <c r="BM28" s="214"/>
      <c r="BN28" s="214"/>
      <c r="BO28" s="224"/>
      <c r="BP28" s="224"/>
      <c r="BQ28" s="221">
        <v>22</v>
      </c>
      <c r="BR28" s="222"/>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5">
        <v>2</v>
      </c>
      <c r="B29" s="1017" t="s">
        <v>388</v>
      </c>
      <c r="C29" s="1018"/>
      <c r="D29" s="1018"/>
      <c r="E29" s="1018"/>
      <c r="F29" s="1018"/>
      <c r="G29" s="1018"/>
      <c r="H29" s="1018"/>
      <c r="I29" s="1018"/>
      <c r="J29" s="1018"/>
      <c r="K29" s="1018"/>
      <c r="L29" s="1018"/>
      <c r="M29" s="1018"/>
      <c r="N29" s="1018"/>
      <c r="O29" s="1018"/>
      <c r="P29" s="1019"/>
      <c r="Q29" s="1025">
        <v>12</v>
      </c>
      <c r="R29" s="1026"/>
      <c r="S29" s="1026"/>
      <c r="T29" s="1026"/>
      <c r="U29" s="1026"/>
      <c r="V29" s="1026">
        <v>12</v>
      </c>
      <c r="W29" s="1026"/>
      <c r="X29" s="1026"/>
      <c r="Y29" s="1026"/>
      <c r="Z29" s="1026"/>
      <c r="AA29" s="1026">
        <v>0</v>
      </c>
      <c r="AB29" s="1026"/>
      <c r="AC29" s="1026"/>
      <c r="AD29" s="1026"/>
      <c r="AE29" s="1027"/>
      <c r="AF29" s="1022">
        <v>0</v>
      </c>
      <c r="AG29" s="1023"/>
      <c r="AH29" s="1023"/>
      <c r="AI29" s="1023"/>
      <c r="AJ29" s="1024"/>
      <c r="AK29" s="967">
        <v>9</v>
      </c>
      <c r="AL29" s="958"/>
      <c r="AM29" s="958"/>
      <c r="AN29" s="958"/>
      <c r="AO29" s="958"/>
      <c r="AP29" s="958" t="s">
        <v>543</v>
      </c>
      <c r="AQ29" s="958"/>
      <c r="AR29" s="958"/>
      <c r="AS29" s="958"/>
      <c r="AT29" s="958"/>
      <c r="AU29" s="958" t="s">
        <v>543</v>
      </c>
      <c r="AV29" s="958"/>
      <c r="AW29" s="958"/>
      <c r="AX29" s="958"/>
      <c r="AY29" s="958"/>
      <c r="AZ29" s="1028" t="s">
        <v>543</v>
      </c>
      <c r="BA29" s="1028"/>
      <c r="BB29" s="1028"/>
      <c r="BC29" s="1028"/>
      <c r="BD29" s="1028"/>
      <c r="BE29" s="959"/>
      <c r="BF29" s="959"/>
      <c r="BG29" s="959"/>
      <c r="BH29" s="959"/>
      <c r="BI29" s="960"/>
      <c r="BJ29" s="214"/>
      <c r="BK29" s="214"/>
      <c r="BL29" s="214"/>
      <c r="BM29" s="214"/>
      <c r="BN29" s="214"/>
      <c r="BO29" s="224"/>
      <c r="BP29" s="224"/>
      <c r="BQ29" s="221">
        <v>23</v>
      </c>
      <c r="BR29" s="222"/>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5">
        <v>3</v>
      </c>
      <c r="B30" s="1017" t="s">
        <v>389</v>
      </c>
      <c r="C30" s="1018"/>
      <c r="D30" s="1018"/>
      <c r="E30" s="1018"/>
      <c r="F30" s="1018"/>
      <c r="G30" s="1018"/>
      <c r="H30" s="1018"/>
      <c r="I30" s="1018"/>
      <c r="J30" s="1018"/>
      <c r="K30" s="1018"/>
      <c r="L30" s="1018"/>
      <c r="M30" s="1018"/>
      <c r="N30" s="1018"/>
      <c r="O30" s="1018"/>
      <c r="P30" s="1019"/>
      <c r="Q30" s="1025">
        <v>1749</v>
      </c>
      <c r="R30" s="1026"/>
      <c r="S30" s="1026"/>
      <c r="T30" s="1026"/>
      <c r="U30" s="1026"/>
      <c r="V30" s="1026">
        <v>1630</v>
      </c>
      <c r="W30" s="1026"/>
      <c r="X30" s="1026"/>
      <c r="Y30" s="1026"/>
      <c r="Z30" s="1026"/>
      <c r="AA30" s="1026">
        <v>119</v>
      </c>
      <c r="AB30" s="1026"/>
      <c r="AC30" s="1026"/>
      <c r="AD30" s="1026"/>
      <c r="AE30" s="1027"/>
      <c r="AF30" s="1022">
        <v>119</v>
      </c>
      <c r="AG30" s="1023"/>
      <c r="AH30" s="1023"/>
      <c r="AI30" s="1023"/>
      <c r="AJ30" s="1024"/>
      <c r="AK30" s="967">
        <v>274</v>
      </c>
      <c r="AL30" s="958"/>
      <c r="AM30" s="958"/>
      <c r="AN30" s="958"/>
      <c r="AO30" s="958"/>
      <c r="AP30" s="958" t="s">
        <v>543</v>
      </c>
      <c r="AQ30" s="958"/>
      <c r="AR30" s="958"/>
      <c r="AS30" s="958"/>
      <c r="AT30" s="958"/>
      <c r="AU30" s="958" t="s">
        <v>543</v>
      </c>
      <c r="AV30" s="958"/>
      <c r="AW30" s="958"/>
      <c r="AX30" s="958"/>
      <c r="AY30" s="958"/>
      <c r="AZ30" s="1028" t="s">
        <v>543</v>
      </c>
      <c r="BA30" s="1028"/>
      <c r="BB30" s="1028"/>
      <c r="BC30" s="1028"/>
      <c r="BD30" s="1028"/>
      <c r="BE30" s="959"/>
      <c r="BF30" s="959"/>
      <c r="BG30" s="959"/>
      <c r="BH30" s="959"/>
      <c r="BI30" s="960"/>
      <c r="BJ30" s="214"/>
      <c r="BK30" s="214"/>
      <c r="BL30" s="214"/>
      <c r="BM30" s="214"/>
      <c r="BN30" s="214"/>
      <c r="BO30" s="224"/>
      <c r="BP30" s="224"/>
      <c r="BQ30" s="221">
        <v>24</v>
      </c>
      <c r="BR30" s="222"/>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5">
        <v>4</v>
      </c>
      <c r="B31" s="1017" t="s">
        <v>390</v>
      </c>
      <c r="C31" s="1018"/>
      <c r="D31" s="1018"/>
      <c r="E31" s="1018"/>
      <c r="F31" s="1018"/>
      <c r="G31" s="1018"/>
      <c r="H31" s="1018"/>
      <c r="I31" s="1018"/>
      <c r="J31" s="1018"/>
      <c r="K31" s="1018"/>
      <c r="L31" s="1018"/>
      <c r="M31" s="1018"/>
      <c r="N31" s="1018"/>
      <c r="O31" s="1018"/>
      <c r="P31" s="1019"/>
      <c r="Q31" s="1025">
        <v>185</v>
      </c>
      <c r="R31" s="1026"/>
      <c r="S31" s="1026"/>
      <c r="T31" s="1026"/>
      <c r="U31" s="1026"/>
      <c r="V31" s="1026">
        <v>183</v>
      </c>
      <c r="W31" s="1026"/>
      <c r="X31" s="1026"/>
      <c r="Y31" s="1026"/>
      <c r="Z31" s="1026"/>
      <c r="AA31" s="1026">
        <v>2</v>
      </c>
      <c r="AB31" s="1026"/>
      <c r="AC31" s="1026"/>
      <c r="AD31" s="1026"/>
      <c r="AE31" s="1027"/>
      <c r="AF31" s="1022">
        <v>2</v>
      </c>
      <c r="AG31" s="1023"/>
      <c r="AH31" s="1023"/>
      <c r="AI31" s="1023"/>
      <c r="AJ31" s="1024"/>
      <c r="AK31" s="967">
        <v>61</v>
      </c>
      <c r="AL31" s="958"/>
      <c r="AM31" s="958"/>
      <c r="AN31" s="958"/>
      <c r="AO31" s="958"/>
      <c r="AP31" s="958" t="s">
        <v>543</v>
      </c>
      <c r="AQ31" s="958"/>
      <c r="AR31" s="958"/>
      <c r="AS31" s="958"/>
      <c r="AT31" s="958"/>
      <c r="AU31" s="958" t="s">
        <v>543</v>
      </c>
      <c r="AV31" s="958"/>
      <c r="AW31" s="958"/>
      <c r="AX31" s="958"/>
      <c r="AY31" s="958"/>
      <c r="AZ31" s="1028" t="s">
        <v>543</v>
      </c>
      <c r="BA31" s="1028"/>
      <c r="BB31" s="1028"/>
      <c r="BC31" s="1028"/>
      <c r="BD31" s="1028"/>
      <c r="BE31" s="959"/>
      <c r="BF31" s="959"/>
      <c r="BG31" s="959"/>
      <c r="BH31" s="959"/>
      <c r="BI31" s="960"/>
      <c r="BJ31" s="214"/>
      <c r="BK31" s="214"/>
      <c r="BL31" s="214"/>
      <c r="BM31" s="214"/>
      <c r="BN31" s="214"/>
      <c r="BO31" s="224"/>
      <c r="BP31" s="224"/>
      <c r="BQ31" s="221">
        <v>25</v>
      </c>
      <c r="BR31" s="222"/>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5">
        <v>5</v>
      </c>
      <c r="B32" s="1017" t="s">
        <v>391</v>
      </c>
      <c r="C32" s="1018"/>
      <c r="D32" s="1018"/>
      <c r="E32" s="1018"/>
      <c r="F32" s="1018"/>
      <c r="G32" s="1018"/>
      <c r="H32" s="1018"/>
      <c r="I32" s="1018"/>
      <c r="J32" s="1018"/>
      <c r="K32" s="1018"/>
      <c r="L32" s="1018"/>
      <c r="M32" s="1018"/>
      <c r="N32" s="1018"/>
      <c r="O32" s="1018"/>
      <c r="P32" s="1019"/>
      <c r="Q32" s="1025">
        <v>158</v>
      </c>
      <c r="R32" s="1026"/>
      <c r="S32" s="1026"/>
      <c r="T32" s="1026"/>
      <c r="U32" s="1026"/>
      <c r="V32" s="1026">
        <v>121</v>
      </c>
      <c r="W32" s="1026"/>
      <c r="X32" s="1026"/>
      <c r="Y32" s="1026"/>
      <c r="Z32" s="1026"/>
      <c r="AA32" s="1026">
        <v>37</v>
      </c>
      <c r="AB32" s="1026"/>
      <c r="AC32" s="1026"/>
      <c r="AD32" s="1026"/>
      <c r="AE32" s="1027"/>
      <c r="AF32" s="1022">
        <v>285</v>
      </c>
      <c r="AG32" s="1023"/>
      <c r="AH32" s="1023"/>
      <c r="AI32" s="1023"/>
      <c r="AJ32" s="1024"/>
      <c r="AK32" s="967" t="s">
        <v>543</v>
      </c>
      <c r="AL32" s="958"/>
      <c r="AM32" s="958"/>
      <c r="AN32" s="958"/>
      <c r="AO32" s="958"/>
      <c r="AP32" s="958">
        <v>68</v>
      </c>
      <c r="AQ32" s="958"/>
      <c r="AR32" s="958"/>
      <c r="AS32" s="958"/>
      <c r="AT32" s="958"/>
      <c r="AU32" s="958" t="s">
        <v>543</v>
      </c>
      <c r="AV32" s="958"/>
      <c r="AW32" s="958"/>
      <c r="AX32" s="958"/>
      <c r="AY32" s="958"/>
      <c r="AZ32" s="1028" t="s">
        <v>543</v>
      </c>
      <c r="BA32" s="1028"/>
      <c r="BB32" s="1028"/>
      <c r="BC32" s="1028"/>
      <c r="BD32" s="1028"/>
      <c r="BE32" s="959" t="s">
        <v>392</v>
      </c>
      <c r="BF32" s="959"/>
      <c r="BG32" s="959"/>
      <c r="BH32" s="959"/>
      <c r="BI32" s="960"/>
      <c r="BJ32" s="214"/>
      <c r="BK32" s="214"/>
      <c r="BL32" s="214"/>
      <c r="BM32" s="214"/>
      <c r="BN32" s="214"/>
      <c r="BO32" s="224"/>
      <c r="BP32" s="224"/>
      <c r="BQ32" s="221">
        <v>26</v>
      </c>
      <c r="BR32" s="222"/>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5">
        <v>6</v>
      </c>
      <c r="B33" s="1017" t="s">
        <v>393</v>
      </c>
      <c r="C33" s="1018"/>
      <c r="D33" s="1018"/>
      <c r="E33" s="1018"/>
      <c r="F33" s="1018"/>
      <c r="G33" s="1018"/>
      <c r="H33" s="1018"/>
      <c r="I33" s="1018"/>
      <c r="J33" s="1018"/>
      <c r="K33" s="1018"/>
      <c r="L33" s="1018"/>
      <c r="M33" s="1018"/>
      <c r="N33" s="1018"/>
      <c r="O33" s="1018"/>
      <c r="P33" s="1019"/>
      <c r="Q33" s="1025">
        <v>302</v>
      </c>
      <c r="R33" s="1026"/>
      <c r="S33" s="1026"/>
      <c r="T33" s="1026"/>
      <c r="U33" s="1026"/>
      <c r="V33" s="1026">
        <v>294</v>
      </c>
      <c r="W33" s="1026"/>
      <c r="X33" s="1026"/>
      <c r="Y33" s="1026"/>
      <c r="Z33" s="1026"/>
      <c r="AA33" s="1026">
        <v>8</v>
      </c>
      <c r="AB33" s="1026"/>
      <c r="AC33" s="1026"/>
      <c r="AD33" s="1026"/>
      <c r="AE33" s="1027"/>
      <c r="AF33" s="1022">
        <v>37</v>
      </c>
      <c r="AG33" s="1023"/>
      <c r="AH33" s="1023"/>
      <c r="AI33" s="1023"/>
      <c r="AJ33" s="1024"/>
      <c r="AK33" s="967">
        <v>126</v>
      </c>
      <c r="AL33" s="958"/>
      <c r="AM33" s="958"/>
      <c r="AN33" s="958"/>
      <c r="AO33" s="958"/>
      <c r="AP33" s="958">
        <v>951</v>
      </c>
      <c r="AQ33" s="958"/>
      <c r="AR33" s="958"/>
      <c r="AS33" s="958"/>
      <c r="AT33" s="958"/>
      <c r="AU33" s="958">
        <v>902</v>
      </c>
      <c r="AV33" s="958"/>
      <c r="AW33" s="958"/>
      <c r="AX33" s="958"/>
      <c r="AY33" s="958"/>
      <c r="AZ33" s="1028" t="s">
        <v>543</v>
      </c>
      <c r="BA33" s="1028"/>
      <c r="BB33" s="1028"/>
      <c r="BC33" s="1028"/>
      <c r="BD33" s="1028"/>
      <c r="BE33" s="959" t="s">
        <v>392</v>
      </c>
      <c r="BF33" s="959"/>
      <c r="BG33" s="959"/>
      <c r="BH33" s="959"/>
      <c r="BI33" s="960"/>
      <c r="BJ33" s="214"/>
      <c r="BK33" s="214"/>
      <c r="BL33" s="214"/>
      <c r="BM33" s="214"/>
      <c r="BN33" s="214"/>
      <c r="BO33" s="224"/>
      <c r="BP33" s="224"/>
      <c r="BQ33" s="221">
        <v>27</v>
      </c>
      <c r="BR33" s="222"/>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5">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4"/>
      <c r="BP34" s="224"/>
      <c r="BQ34" s="221">
        <v>28</v>
      </c>
      <c r="BR34" s="222"/>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5">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4"/>
      <c r="BP35" s="224"/>
      <c r="BQ35" s="221">
        <v>29</v>
      </c>
      <c r="BR35" s="222"/>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5">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4"/>
      <c r="BP36" s="224"/>
      <c r="BQ36" s="221">
        <v>30</v>
      </c>
      <c r="BR36" s="222"/>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5">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4"/>
      <c r="BP37" s="224"/>
      <c r="BQ37" s="221">
        <v>31</v>
      </c>
      <c r="BR37" s="222"/>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5">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4"/>
      <c r="BP38" s="224"/>
      <c r="BQ38" s="221">
        <v>32</v>
      </c>
      <c r="BR38" s="222"/>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5">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4"/>
      <c r="BP39" s="224"/>
      <c r="BQ39" s="221">
        <v>33</v>
      </c>
      <c r="BR39" s="222"/>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1">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4"/>
      <c r="BP40" s="224"/>
      <c r="BQ40" s="221">
        <v>34</v>
      </c>
      <c r="BR40" s="222"/>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1">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4"/>
      <c r="BP41" s="224"/>
      <c r="BQ41" s="221">
        <v>35</v>
      </c>
      <c r="BR41" s="222"/>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1">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4"/>
      <c r="BP42" s="224"/>
      <c r="BQ42" s="221">
        <v>36</v>
      </c>
      <c r="BR42" s="222"/>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1">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4"/>
      <c r="BP43" s="224"/>
      <c r="BQ43" s="221">
        <v>37</v>
      </c>
      <c r="BR43" s="222"/>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1">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4"/>
      <c r="BP44" s="224"/>
      <c r="BQ44" s="221">
        <v>38</v>
      </c>
      <c r="BR44" s="222"/>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1">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4"/>
      <c r="BP45" s="224"/>
      <c r="BQ45" s="221">
        <v>39</v>
      </c>
      <c r="BR45" s="222"/>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1">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4"/>
      <c r="BP46" s="224"/>
      <c r="BQ46" s="221">
        <v>40</v>
      </c>
      <c r="BR46" s="222"/>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1">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4"/>
      <c r="BP47" s="224"/>
      <c r="BQ47" s="221">
        <v>41</v>
      </c>
      <c r="BR47" s="222"/>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1">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4"/>
      <c r="BP48" s="224"/>
      <c r="BQ48" s="221">
        <v>42</v>
      </c>
      <c r="BR48" s="222"/>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1">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4"/>
      <c r="BP49" s="224"/>
      <c r="BQ49" s="221">
        <v>43</v>
      </c>
      <c r="BR49" s="222"/>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1">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4"/>
      <c r="BP50" s="224"/>
      <c r="BQ50" s="221">
        <v>44</v>
      </c>
      <c r="BR50" s="222"/>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1">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4"/>
      <c r="BP51" s="224"/>
      <c r="BQ51" s="221">
        <v>45</v>
      </c>
      <c r="BR51" s="222"/>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1">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4"/>
      <c r="BP52" s="224"/>
      <c r="BQ52" s="221">
        <v>46</v>
      </c>
      <c r="BR52" s="222"/>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1">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4"/>
      <c r="BP53" s="224"/>
      <c r="BQ53" s="221">
        <v>47</v>
      </c>
      <c r="BR53" s="222"/>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1">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4"/>
      <c r="BP54" s="224"/>
      <c r="BQ54" s="221">
        <v>48</v>
      </c>
      <c r="BR54" s="222"/>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1">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4"/>
      <c r="BP55" s="224"/>
      <c r="BQ55" s="221">
        <v>49</v>
      </c>
      <c r="BR55" s="222"/>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1">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4"/>
      <c r="BP56" s="224"/>
      <c r="BQ56" s="221">
        <v>50</v>
      </c>
      <c r="BR56" s="222"/>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1">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4"/>
      <c r="BP57" s="224"/>
      <c r="BQ57" s="221">
        <v>51</v>
      </c>
      <c r="BR57" s="222"/>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1">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4"/>
      <c r="BP58" s="224"/>
      <c r="BQ58" s="221">
        <v>52</v>
      </c>
      <c r="BR58" s="222"/>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1">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4"/>
      <c r="BP59" s="224"/>
      <c r="BQ59" s="221">
        <v>53</v>
      </c>
      <c r="BR59" s="222"/>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1">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4"/>
      <c r="BP60" s="224"/>
      <c r="BQ60" s="221">
        <v>54</v>
      </c>
      <c r="BR60" s="222"/>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1">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4"/>
      <c r="BP61" s="224"/>
      <c r="BQ61" s="221">
        <v>55</v>
      </c>
      <c r="BR61" s="222"/>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1">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394</v>
      </c>
      <c r="BK62" s="1015"/>
      <c r="BL62" s="1015"/>
      <c r="BM62" s="1015"/>
      <c r="BN62" s="1016"/>
      <c r="BO62" s="224"/>
      <c r="BP62" s="224"/>
      <c r="BQ62" s="221">
        <v>56</v>
      </c>
      <c r="BR62" s="222"/>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3" t="s">
        <v>375</v>
      </c>
      <c r="B63" s="924" t="s">
        <v>395</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474</v>
      </c>
      <c r="AG63" s="946"/>
      <c r="AH63" s="946"/>
      <c r="AI63" s="946"/>
      <c r="AJ63" s="1009"/>
      <c r="AK63" s="1010"/>
      <c r="AL63" s="950"/>
      <c r="AM63" s="950"/>
      <c r="AN63" s="950"/>
      <c r="AO63" s="950"/>
      <c r="AP63" s="946"/>
      <c r="AQ63" s="946"/>
      <c r="AR63" s="946"/>
      <c r="AS63" s="946"/>
      <c r="AT63" s="946"/>
      <c r="AU63" s="946"/>
      <c r="AV63" s="946"/>
      <c r="AW63" s="946"/>
      <c r="AX63" s="946"/>
      <c r="AY63" s="946"/>
      <c r="AZ63" s="1004"/>
      <c r="BA63" s="1004"/>
      <c r="BB63" s="1004"/>
      <c r="BC63" s="1004"/>
      <c r="BD63" s="1004"/>
      <c r="BE63" s="947"/>
      <c r="BF63" s="947"/>
      <c r="BG63" s="947"/>
      <c r="BH63" s="947"/>
      <c r="BI63" s="948"/>
      <c r="BJ63" s="1005" t="s">
        <v>122</v>
      </c>
      <c r="BK63" s="940"/>
      <c r="BL63" s="940"/>
      <c r="BM63" s="940"/>
      <c r="BN63" s="1006"/>
      <c r="BO63" s="224"/>
      <c r="BP63" s="224"/>
      <c r="BQ63" s="221">
        <v>57</v>
      </c>
      <c r="BR63" s="222"/>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397</v>
      </c>
      <c r="B66" s="983"/>
      <c r="C66" s="983"/>
      <c r="D66" s="983"/>
      <c r="E66" s="983"/>
      <c r="F66" s="983"/>
      <c r="G66" s="983"/>
      <c r="H66" s="983"/>
      <c r="I66" s="983"/>
      <c r="J66" s="983"/>
      <c r="K66" s="983"/>
      <c r="L66" s="983"/>
      <c r="M66" s="983"/>
      <c r="N66" s="983"/>
      <c r="O66" s="983"/>
      <c r="P66" s="984"/>
      <c r="Q66" s="988" t="s">
        <v>379</v>
      </c>
      <c r="R66" s="989"/>
      <c r="S66" s="989"/>
      <c r="T66" s="989"/>
      <c r="U66" s="990"/>
      <c r="V66" s="988" t="s">
        <v>380</v>
      </c>
      <c r="W66" s="989"/>
      <c r="X66" s="989"/>
      <c r="Y66" s="989"/>
      <c r="Z66" s="990"/>
      <c r="AA66" s="988" t="s">
        <v>381</v>
      </c>
      <c r="AB66" s="989"/>
      <c r="AC66" s="989"/>
      <c r="AD66" s="989"/>
      <c r="AE66" s="990"/>
      <c r="AF66" s="994" t="s">
        <v>382</v>
      </c>
      <c r="AG66" s="995"/>
      <c r="AH66" s="995"/>
      <c r="AI66" s="995"/>
      <c r="AJ66" s="996"/>
      <c r="AK66" s="988" t="s">
        <v>383</v>
      </c>
      <c r="AL66" s="983"/>
      <c r="AM66" s="983"/>
      <c r="AN66" s="983"/>
      <c r="AO66" s="984"/>
      <c r="AP66" s="988" t="s">
        <v>384</v>
      </c>
      <c r="AQ66" s="989"/>
      <c r="AR66" s="989"/>
      <c r="AS66" s="989"/>
      <c r="AT66" s="990"/>
      <c r="AU66" s="988" t="s">
        <v>398</v>
      </c>
      <c r="AV66" s="989"/>
      <c r="AW66" s="989"/>
      <c r="AX66" s="989"/>
      <c r="AY66" s="990"/>
      <c r="AZ66" s="988" t="s">
        <v>363</v>
      </c>
      <c r="BA66" s="989"/>
      <c r="BB66" s="989"/>
      <c r="BC66" s="989"/>
      <c r="BD66" s="1002"/>
      <c r="BE66" s="224"/>
      <c r="BF66" s="224"/>
      <c r="BG66" s="224"/>
      <c r="BH66" s="224"/>
      <c r="BI66" s="224"/>
      <c r="BJ66" s="224"/>
      <c r="BK66" s="224"/>
      <c r="BL66" s="224"/>
      <c r="BM66" s="224"/>
      <c r="BN66" s="224"/>
      <c r="BO66" s="224"/>
      <c r="BP66" s="224"/>
      <c r="BQ66" s="221">
        <v>60</v>
      </c>
      <c r="BR66" s="226"/>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4"/>
      <c r="BF67" s="224"/>
      <c r="BG67" s="224"/>
      <c r="BH67" s="224"/>
      <c r="BI67" s="224"/>
      <c r="BJ67" s="224"/>
      <c r="BK67" s="224"/>
      <c r="BL67" s="224"/>
      <c r="BM67" s="224"/>
      <c r="BN67" s="224"/>
      <c r="BO67" s="224"/>
      <c r="BP67" s="224"/>
      <c r="BQ67" s="221">
        <v>61</v>
      </c>
      <c r="BR67" s="226"/>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9">
        <v>1</v>
      </c>
      <c r="B68" s="972" t="s">
        <v>547</v>
      </c>
      <c r="C68" s="973"/>
      <c r="D68" s="973"/>
      <c r="E68" s="973"/>
      <c r="F68" s="973"/>
      <c r="G68" s="973"/>
      <c r="H68" s="973"/>
      <c r="I68" s="973"/>
      <c r="J68" s="973"/>
      <c r="K68" s="973"/>
      <c r="L68" s="973"/>
      <c r="M68" s="973"/>
      <c r="N68" s="973"/>
      <c r="O68" s="973"/>
      <c r="P68" s="974"/>
      <c r="Q68" s="975">
        <v>1799</v>
      </c>
      <c r="R68" s="969"/>
      <c r="S68" s="969"/>
      <c r="T68" s="969"/>
      <c r="U68" s="969"/>
      <c r="V68" s="969">
        <v>1532</v>
      </c>
      <c r="W68" s="969"/>
      <c r="X68" s="969"/>
      <c r="Y68" s="969"/>
      <c r="Z68" s="969"/>
      <c r="AA68" s="969">
        <v>267</v>
      </c>
      <c r="AB68" s="969"/>
      <c r="AC68" s="969"/>
      <c r="AD68" s="969"/>
      <c r="AE68" s="969"/>
      <c r="AF68" s="969">
        <v>267</v>
      </c>
      <c r="AG68" s="969"/>
      <c r="AH68" s="969"/>
      <c r="AI68" s="969"/>
      <c r="AJ68" s="969"/>
      <c r="AK68" s="969">
        <v>0</v>
      </c>
      <c r="AL68" s="969"/>
      <c r="AM68" s="969"/>
      <c r="AN68" s="969"/>
      <c r="AO68" s="969"/>
      <c r="AP68" s="969">
        <v>905</v>
      </c>
      <c r="AQ68" s="969"/>
      <c r="AR68" s="969"/>
      <c r="AS68" s="969"/>
      <c r="AT68" s="969"/>
      <c r="AU68" s="969" t="s">
        <v>543</v>
      </c>
      <c r="AV68" s="969"/>
      <c r="AW68" s="969"/>
      <c r="AX68" s="969"/>
      <c r="AY68" s="969"/>
      <c r="AZ68" s="970"/>
      <c r="BA68" s="970"/>
      <c r="BB68" s="970"/>
      <c r="BC68" s="970"/>
      <c r="BD68" s="971"/>
      <c r="BE68" s="224"/>
      <c r="BF68" s="224"/>
      <c r="BG68" s="224"/>
      <c r="BH68" s="224"/>
      <c r="BI68" s="224"/>
      <c r="BJ68" s="224"/>
      <c r="BK68" s="224"/>
      <c r="BL68" s="224"/>
      <c r="BM68" s="224"/>
      <c r="BN68" s="224"/>
      <c r="BO68" s="224"/>
      <c r="BP68" s="224"/>
      <c r="BQ68" s="221">
        <v>62</v>
      </c>
      <c r="BR68" s="226"/>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1">
        <v>2</v>
      </c>
      <c r="B69" s="961" t="s">
        <v>548</v>
      </c>
      <c r="C69" s="962"/>
      <c r="D69" s="962"/>
      <c r="E69" s="962"/>
      <c r="F69" s="962"/>
      <c r="G69" s="962"/>
      <c r="H69" s="962"/>
      <c r="I69" s="962"/>
      <c r="J69" s="962"/>
      <c r="K69" s="962"/>
      <c r="L69" s="962"/>
      <c r="M69" s="962"/>
      <c r="N69" s="962"/>
      <c r="O69" s="962"/>
      <c r="P69" s="963"/>
      <c r="Q69" s="964">
        <v>7064</v>
      </c>
      <c r="R69" s="958"/>
      <c r="S69" s="958"/>
      <c r="T69" s="958"/>
      <c r="U69" s="958"/>
      <c r="V69" s="958">
        <v>5999</v>
      </c>
      <c r="W69" s="958"/>
      <c r="X69" s="958"/>
      <c r="Y69" s="958"/>
      <c r="Z69" s="958"/>
      <c r="AA69" s="958">
        <v>1065</v>
      </c>
      <c r="AB69" s="958"/>
      <c r="AC69" s="958"/>
      <c r="AD69" s="958"/>
      <c r="AE69" s="958"/>
      <c r="AF69" s="958">
        <v>1065</v>
      </c>
      <c r="AG69" s="958"/>
      <c r="AH69" s="958"/>
      <c r="AI69" s="958"/>
      <c r="AJ69" s="958"/>
      <c r="AK69" s="958">
        <v>208</v>
      </c>
      <c r="AL69" s="958"/>
      <c r="AM69" s="958"/>
      <c r="AN69" s="958"/>
      <c r="AO69" s="958"/>
      <c r="AP69" s="958" t="s">
        <v>543</v>
      </c>
      <c r="AQ69" s="958"/>
      <c r="AR69" s="958"/>
      <c r="AS69" s="958"/>
      <c r="AT69" s="958"/>
      <c r="AU69" s="958" t="s">
        <v>543</v>
      </c>
      <c r="AV69" s="958"/>
      <c r="AW69" s="958"/>
      <c r="AX69" s="958"/>
      <c r="AY69" s="958"/>
      <c r="AZ69" s="959"/>
      <c r="BA69" s="959"/>
      <c r="BB69" s="959"/>
      <c r="BC69" s="959"/>
      <c r="BD69" s="960"/>
      <c r="BE69" s="224"/>
      <c r="BF69" s="224"/>
      <c r="BG69" s="224"/>
      <c r="BH69" s="224"/>
      <c r="BI69" s="224"/>
      <c r="BJ69" s="224"/>
      <c r="BK69" s="224"/>
      <c r="BL69" s="224"/>
      <c r="BM69" s="224"/>
      <c r="BN69" s="224"/>
      <c r="BO69" s="224"/>
      <c r="BP69" s="224"/>
      <c r="BQ69" s="221">
        <v>63</v>
      </c>
      <c r="BR69" s="226"/>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1">
        <v>3</v>
      </c>
      <c r="B70" s="961" t="s">
        <v>549</v>
      </c>
      <c r="C70" s="962"/>
      <c r="D70" s="962"/>
      <c r="E70" s="962"/>
      <c r="F70" s="962"/>
      <c r="G70" s="962"/>
      <c r="H70" s="962"/>
      <c r="I70" s="962"/>
      <c r="J70" s="962"/>
      <c r="K70" s="962"/>
      <c r="L70" s="962"/>
      <c r="M70" s="962"/>
      <c r="N70" s="962"/>
      <c r="O70" s="962"/>
      <c r="P70" s="963"/>
      <c r="Q70" s="964">
        <v>4767</v>
      </c>
      <c r="R70" s="958"/>
      <c r="S70" s="958"/>
      <c r="T70" s="958"/>
      <c r="U70" s="958"/>
      <c r="V70" s="958">
        <v>4863</v>
      </c>
      <c r="W70" s="958"/>
      <c r="X70" s="958"/>
      <c r="Y70" s="958"/>
      <c r="Z70" s="958"/>
      <c r="AA70" s="958">
        <v>-96</v>
      </c>
      <c r="AB70" s="958"/>
      <c r="AC70" s="958"/>
      <c r="AD70" s="958"/>
      <c r="AE70" s="958"/>
      <c r="AF70" s="958">
        <v>3399</v>
      </c>
      <c r="AG70" s="958"/>
      <c r="AH70" s="958"/>
      <c r="AI70" s="958"/>
      <c r="AJ70" s="958"/>
      <c r="AK70" s="958">
        <v>0</v>
      </c>
      <c r="AL70" s="958"/>
      <c r="AM70" s="958"/>
      <c r="AN70" s="958"/>
      <c r="AO70" s="958"/>
      <c r="AP70" s="958">
        <v>1431</v>
      </c>
      <c r="AQ70" s="958"/>
      <c r="AR70" s="958"/>
      <c r="AS70" s="958"/>
      <c r="AT70" s="958"/>
      <c r="AU70" s="958" t="s">
        <v>543</v>
      </c>
      <c r="AV70" s="958"/>
      <c r="AW70" s="958"/>
      <c r="AX70" s="958"/>
      <c r="AY70" s="958"/>
      <c r="AZ70" s="959"/>
      <c r="BA70" s="959"/>
      <c r="BB70" s="959"/>
      <c r="BC70" s="959"/>
      <c r="BD70" s="960"/>
      <c r="BE70" s="224"/>
      <c r="BF70" s="224"/>
      <c r="BG70" s="224"/>
      <c r="BH70" s="224"/>
      <c r="BI70" s="224"/>
      <c r="BJ70" s="224"/>
      <c r="BK70" s="224"/>
      <c r="BL70" s="224"/>
      <c r="BM70" s="224"/>
      <c r="BN70" s="224"/>
      <c r="BO70" s="224"/>
      <c r="BP70" s="224"/>
      <c r="BQ70" s="221">
        <v>64</v>
      </c>
      <c r="BR70" s="226"/>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1">
        <v>4</v>
      </c>
      <c r="B71" s="961" t="s">
        <v>550</v>
      </c>
      <c r="C71" s="962"/>
      <c r="D71" s="962"/>
      <c r="E71" s="962"/>
      <c r="F71" s="962"/>
      <c r="G71" s="962"/>
      <c r="H71" s="962"/>
      <c r="I71" s="962"/>
      <c r="J71" s="962"/>
      <c r="K71" s="962"/>
      <c r="L71" s="962"/>
      <c r="M71" s="962"/>
      <c r="N71" s="962"/>
      <c r="O71" s="962"/>
      <c r="P71" s="963"/>
      <c r="Q71" s="964">
        <v>1070</v>
      </c>
      <c r="R71" s="958"/>
      <c r="S71" s="958"/>
      <c r="T71" s="958"/>
      <c r="U71" s="958"/>
      <c r="V71" s="958">
        <v>1044</v>
      </c>
      <c r="W71" s="958"/>
      <c r="X71" s="958"/>
      <c r="Y71" s="958"/>
      <c r="Z71" s="958"/>
      <c r="AA71" s="958">
        <v>26</v>
      </c>
      <c r="AB71" s="958"/>
      <c r="AC71" s="958"/>
      <c r="AD71" s="958"/>
      <c r="AE71" s="958"/>
      <c r="AF71" s="958">
        <v>26</v>
      </c>
      <c r="AG71" s="958"/>
      <c r="AH71" s="958"/>
      <c r="AI71" s="958"/>
      <c r="AJ71" s="958"/>
      <c r="AK71" s="958" t="s">
        <v>543</v>
      </c>
      <c r="AL71" s="958"/>
      <c r="AM71" s="958"/>
      <c r="AN71" s="958"/>
      <c r="AO71" s="958"/>
      <c r="AP71" s="958">
        <v>1151</v>
      </c>
      <c r="AQ71" s="958"/>
      <c r="AR71" s="958"/>
      <c r="AS71" s="958"/>
      <c r="AT71" s="958"/>
      <c r="AU71" s="958" t="s">
        <v>543</v>
      </c>
      <c r="AV71" s="958"/>
      <c r="AW71" s="958"/>
      <c r="AX71" s="958"/>
      <c r="AY71" s="958"/>
      <c r="AZ71" s="959"/>
      <c r="BA71" s="959"/>
      <c r="BB71" s="959"/>
      <c r="BC71" s="959"/>
      <c r="BD71" s="960"/>
      <c r="BE71" s="224"/>
      <c r="BF71" s="224"/>
      <c r="BG71" s="224"/>
      <c r="BH71" s="224"/>
      <c r="BI71" s="224"/>
      <c r="BJ71" s="224"/>
      <c r="BK71" s="224"/>
      <c r="BL71" s="224"/>
      <c r="BM71" s="224"/>
      <c r="BN71" s="224"/>
      <c r="BO71" s="224"/>
      <c r="BP71" s="224"/>
      <c r="BQ71" s="221">
        <v>65</v>
      </c>
      <c r="BR71" s="226"/>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1">
        <v>5</v>
      </c>
      <c r="B72" s="961" t="s">
        <v>551</v>
      </c>
      <c r="C72" s="962"/>
      <c r="D72" s="962"/>
      <c r="E72" s="962"/>
      <c r="F72" s="962"/>
      <c r="G72" s="962"/>
      <c r="H72" s="962"/>
      <c r="I72" s="962"/>
      <c r="J72" s="962"/>
      <c r="K72" s="962"/>
      <c r="L72" s="962"/>
      <c r="M72" s="962"/>
      <c r="N72" s="962"/>
      <c r="O72" s="962"/>
      <c r="P72" s="963"/>
      <c r="Q72" s="964">
        <v>312</v>
      </c>
      <c r="R72" s="958"/>
      <c r="S72" s="958"/>
      <c r="T72" s="958"/>
      <c r="U72" s="958"/>
      <c r="V72" s="958">
        <v>290</v>
      </c>
      <c r="W72" s="958"/>
      <c r="X72" s="958"/>
      <c r="Y72" s="958"/>
      <c r="Z72" s="958"/>
      <c r="AA72" s="958">
        <v>22</v>
      </c>
      <c r="AB72" s="958"/>
      <c r="AC72" s="958"/>
      <c r="AD72" s="958"/>
      <c r="AE72" s="958"/>
      <c r="AF72" s="958">
        <v>22</v>
      </c>
      <c r="AG72" s="958"/>
      <c r="AH72" s="958"/>
      <c r="AI72" s="958"/>
      <c r="AJ72" s="958"/>
      <c r="AK72" s="958" t="s">
        <v>543</v>
      </c>
      <c r="AL72" s="958"/>
      <c r="AM72" s="958"/>
      <c r="AN72" s="958"/>
      <c r="AO72" s="958"/>
      <c r="AP72" s="958" t="s">
        <v>543</v>
      </c>
      <c r="AQ72" s="958"/>
      <c r="AR72" s="958"/>
      <c r="AS72" s="958"/>
      <c r="AT72" s="958"/>
      <c r="AU72" s="958" t="s">
        <v>543</v>
      </c>
      <c r="AV72" s="958"/>
      <c r="AW72" s="958"/>
      <c r="AX72" s="958"/>
      <c r="AY72" s="958"/>
      <c r="AZ72" s="959"/>
      <c r="BA72" s="959"/>
      <c r="BB72" s="959"/>
      <c r="BC72" s="959"/>
      <c r="BD72" s="960"/>
      <c r="BE72" s="224"/>
      <c r="BF72" s="224"/>
      <c r="BG72" s="224"/>
      <c r="BH72" s="224"/>
      <c r="BI72" s="224"/>
      <c r="BJ72" s="224"/>
      <c r="BK72" s="224"/>
      <c r="BL72" s="224"/>
      <c r="BM72" s="224"/>
      <c r="BN72" s="224"/>
      <c r="BO72" s="224"/>
      <c r="BP72" s="224"/>
      <c r="BQ72" s="221">
        <v>66</v>
      </c>
      <c r="BR72" s="226"/>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1">
        <v>6</v>
      </c>
      <c r="B73" s="961" t="s">
        <v>552</v>
      </c>
      <c r="C73" s="962"/>
      <c r="D73" s="962"/>
      <c r="E73" s="962"/>
      <c r="F73" s="962"/>
      <c r="G73" s="962"/>
      <c r="H73" s="962"/>
      <c r="I73" s="962"/>
      <c r="J73" s="962"/>
      <c r="K73" s="962"/>
      <c r="L73" s="962"/>
      <c r="M73" s="962"/>
      <c r="N73" s="962"/>
      <c r="O73" s="962"/>
      <c r="P73" s="963"/>
      <c r="Q73" s="964">
        <v>322367</v>
      </c>
      <c r="R73" s="958"/>
      <c r="S73" s="958"/>
      <c r="T73" s="958"/>
      <c r="U73" s="958"/>
      <c r="V73" s="958">
        <v>314740</v>
      </c>
      <c r="W73" s="958"/>
      <c r="X73" s="958"/>
      <c r="Y73" s="958"/>
      <c r="Z73" s="958"/>
      <c r="AA73" s="958">
        <v>7627</v>
      </c>
      <c r="AB73" s="958"/>
      <c r="AC73" s="958"/>
      <c r="AD73" s="958"/>
      <c r="AE73" s="958"/>
      <c r="AF73" s="958">
        <v>5417</v>
      </c>
      <c r="AG73" s="958"/>
      <c r="AH73" s="958"/>
      <c r="AI73" s="958"/>
      <c r="AJ73" s="958"/>
      <c r="AK73" s="958" t="s">
        <v>543</v>
      </c>
      <c r="AL73" s="958"/>
      <c r="AM73" s="958"/>
      <c r="AN73" s="958"/>
      <c r="AO73" s="958"/>
      <c r="AP73" s="958" t="s">
        <v>543</v>
      </c>
      <c r="AQ73" s="958"/>
      <c r="AR73" s="958"/>
      <c r="AS73" s="958"/>
      <c r="AT73" s="958"/>
      <c r="AU73" s="958" t="s">
        <v>543</v>
      </c>
      <c r="AV73" s="958"/>
      <c r="AW73" s="958"/>
      <c r="AX73" s="958"/>
      <c r="AY73" s="958"/>
      <c r="AZ73" s="959"/>
      <c r="BA73" s="959"/>
      <c r="BB73" s="959"/>
      <c r="BC73" s="959"/>
      <c r="BD73" s="960"/>
      <c r="BE73" s="224"/>
      <c r="BF73" s="224"/>
      <c r="BG73" s="224"/>
      <c r="BH73" s="224"/>
      <c r="BI73" s="224"/>
      <c r="BJ73" s="224"/>
      <c r="BK73" s="224"/>
      <c r="BL73" s="224"/>
      <c r="BM73" s="224"/>
      <c r="BN73" s="224"/>
      <c r="BO73" s="224"/>
      <c r="BP73" s="224"/>
      <c r="BQ73" s="221">
        <v>67</v>
      </c>
      <c r="BR73" s="226"/>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1">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4"/>
      <c r="BF74" s="224"/>
      <c r="BG74" s="224"/>
      <c r="BH74" s="224"/>
      <c r="BI74" s="224"/>
      <c r="BJ74" s="224"/>
      <c r="BK74" s="224"/>
      <c r="BL74" s="224"/>
      <c r="BM74" s="224"/>
      <c r="BN74" s="224"/>
      <c r="BO74" s="224"/>
      <c r="BP74" s="224"/>
      <c r="BQ74" s="221">
        <v>68</v>
      </c>
      <c r="BR74" s="226"/>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1">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4"/>
      <c r="BF75" s="224"/>
      <c r="BG75" s="224"/>
      <c r="BH75" s="224"/>
      <c r="BI75" s="224"/>
      <c r="BJ75" s="224"/>
      <c r="BK75" s="224"/>
      <c r="BL75" s="224"/>
      <c r="BM75" s="224"/>
      <c r="BN75" s="224"/>
      <c r="BO75" s="224"/>
      <c r="BP75" s="224"/>
      <c r="BQ75" s="221">
        <v>69</v>
      </c>
      <c r="BR75" s="226"/>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1">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4"/>
      <c r="BF76" s="224"/>
      <c r="BG76" s="224"/>
      <c r="BH76" s="224"/>
      <c r="BI76" s="224"/>
      <c r="BJ76" s="224"/>
      <c r="BK76" s="224"/>
      <c r="BL76" s="224"/>
      <c r="BM76" s="224"/>
      <c r="BN76" s="224"/>
      <c r="BO76" s="224"/>
      <c r="BP76" s="224"/>
      <c r="BQ76" s="221">
        <v>70</v>
      </c>
      <c r="BR76" s="226"/>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1">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4"/>
      <c r="BF77" s="224"/>
      <c r="BG77" s="224"/>
      <c r="BH77" s="224"/>
      <c r="BI77" s="224"/>
      <c r="BJ77" s="224"/>
      <c r="BK77" s="224"/>
      <c r="BL77" s="224"/>
      <c r="BM77" s="224"/>
      <c r="BN77" s="224"/>
      <c r="BO77" s="224"/>
      <c r="BP77" s="224"/>
      <c r="BQ77" s="221">
        <v>71</v>
      </c>
      <c r="BR77" s="226"/>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1">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4"/>
      <c r="BF78" s="224"/>
      <c r="BG78" s="224"/>
      <c r="BH78" s="224"/>
      <c r="BI78" s="224"/>
      <c r="BJ78" s="212"/>
      <c r="BK78" s="212"/>
      <c r="BL78" s="212"/>
      <c r="BM78" s="212"/>
      <c r="BN78" s="212"/>
      <c r="BO78" s="224"/>
      <c r="BP78" s="224"/>
      <c r="BQ78" s="221">
        <v>72</v>
      </c>
      <c r="BR78" s="226"/>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1">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4"/>
      <c r="BF79" s="224"/>
      <c r="BG79" s="224"/>
      <c r="BH79" s="224"/>
      <c r="BI79" s="224"/>
      <c r="BJ79" s="212"/>
      <c r="BK79" s="212"/>
      <c r="BL79" s="212"/>
      <c r="BM79" s="212"/>
      <c r="BN79" s="212"/>
      <c r="BO79" s="224"/>
      <c r="BP79" s="224"/>
      <c r="BQ79" s="221">
        <v>73</v>
      </c>
      <c r="BR79" s="226"/>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1">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4"/>
      <c r="BF80" s="224"/>
      <c r="BG80" s="224"/>
      <c r="BH80" s="224"/>
      <c r="BI80" s="224"/>
      <c r="BJ80" s="224"/>
      <c r="BK80" s="224"/>
      <c r="BL80" s="224"/>
      <c r="BM80" s="224"/>
      <c r="BN80" s="224"/>
      <c r="BO80" s="224"/>
      <c r="BP80" s="224"/>
      <c r="BQ80" s="221">
        <v>74</v>
      </c>
      <c r="BR80" s="226"/>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1">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4"/>
      <c r="BF81" s="224"/>
      <c r="BG81" s="224"/>
      <c r="BH81" s="224"/>
      <c r="BI81" s="224"/>
      <c r="BJ81" s="224"/>
      <c r="BK81" s="224"/>
      <c r="BL81" s="224"/>
      <c r="BM81" s="224"/>
      <c r="BN81" s="224"/>
      <c r="BO81" s="224"/>
      <c r="BP81" s="224"/>
      <c r="BQ81" s="221">
        <v>75</v>
      </c>
      <c r="BR81" s="226"/>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1">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4"/>
      <c r="BF82" s="224"/>
      <c r="BG82" s="224"/>
      <c r="BH82" s="224"/>
      <c r="BI82" s="224"/>
      <c r="BJ82" s="224"/>
      <c r="BK82" s="224"/>
      <c r="BL82" s="224"/>
      <c r="BM82" s="224"/>
      <c r="BN82" s="224"/>
      <c r="BO82" s="224"/>
      <c r="BP82" s="224"/>
      <c r="BQ82" s="221">
        <v>76</v>
      </c>
      <c r="BR82" s="226"/>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1">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4"/>
      <c r="BF83" s="224"/>
      <c r="BG83" s="224"/>
      <c r="BH83" s="224"/>
      <c r="BI83" s="224"/>
      <c r="BJ83" s="224"/>
      <c r="BK83" s="224"/>
      <c r="BL83" s="224"/>
      <c r="BM83" s="224"/>
      <c r="BN83" s="224"/>
      <c r="BO83" s="224"/>
      <c r="BP83" s="224"/>
      <c r="BQ83" s="221">
        <v>77</v>
      </c>
      <c r="BR83" s="226"/>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1">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4"/>
      <c r="BF84" s="224"/>
      <c r="BG84" s="224"/>
      <c r="BH84" s="224"/>
      <c r="BI84" s="224"/>
      <c r="BJ84" s="224"/>
      <c r="BK84" s="224"/>
      <c r="BL84" s="224"/>
      <c r="BM84" s="224"/>
      <c r="BN84" s="224"/>
      <c r="BO84" s="224"/>
      <c r="BP84" s="224"/>
      <c r="BQ84" s="221">
        <v>78</v>
      </c>
      <c r="BR84" s="226"/>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1">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4"/>
      <c r="BF85" s="224"/>
      <c r="BG85" s="224"/>
      <c r="BH85" s="224"/>
      <c r="BI85" s="224"/>
      <c r="BJ85" s="224"/>
      <c r="BK85" s="224"/>
      <c r="BL85" s="224"/>
      <c r="BM85" s="224"/>
      <c r="BN85" s="224"/>
      <c r="BO85" s="224"/>
      <c r="BP85" s="224"/>
      <c r="BQ85" s="221">
        <v>79</v>
      </c>
      <c r="BR85" s="226"/>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1">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4"/>
      <c r="BF86" s="224"/>
      <c r="BG86" s="224"/>
      <c r="BH86" s="224"/>
      <c r="BI86" s="224"/>
      <c r="BJ86" s="224"/>
      <c r="BK86" s="224"/>
      <c r="BL86" s="224"/>
      <c r="BM86" s="224"/>
      <c r="BN86" s="224"/>
      <c r="BO86" s="224"/>
      <c r="BP86" s="224"/>
      <c r="BQ86" s="221">
        <v>80</v>
      </c>
      <c r="BR86" s="226"/>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7">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4"/>
      <c r="BF87" s="224"/>
      <c r="BG87" s="224"/>
      <c r="BH87" s="224"/>
      <c r="BI87" s="224"/>
      <c r="BJ87" s="224"/>
      <c r="BK87" s="224"/>
      <c r="BL87" s="224"/>
      <c r="BM87" s="224"/>
      <c r="BN87" s="224"/>
      <c r="BO87" s="224"/>
      <c r="BP87" s="224"/>
      <c r="BQ87" s="221">
        <v>81</v>
      </c>
      <c r="BR87" s="226"/>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3" t="s">
        <v>375</v>
      </c>
      <c r="B88" s="924" t="s">
        <v>399</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c r="AG88" s="946"/>
      <c r="AH88" s="946"/>
      <c r="AI88" s="946"/>
      <c r="AJ88" s="946"/>
      <c r="AK88" s="950"/>
      <c r="AL88" s="950"/>
      <c r="AM88" s="950"/>
      <c r="AN88" s="950"/>
      <c r="AO88" s="950"/>
      <c r="AP88" s="946"/>
      <c r="AQ88" s="946"/>
      <c r="AR88" s="946"/>
      <c r="AS88" s="946"/>
      <c r="AT88" s="946"/>
      <c r="AU88" s="946"/>
      <c r="AV88" s="946"/>
      <c r="AW88" s="946"/>
      <c r="AX88" s="946"/>
      <c r="AY88" s="946"/>
      <c r="AZ88" s="947"/>
      <c r="BA88" s="947"/>
      <c r="BB88" s="947"/>
      <c r="BC88" s="947"/>
      <c r="BD88" s="948"/>
      <c r="BE88" s="224"/>
      <c r="BF88" s="224"/>
      <c r="BG88" s="224"/>
      <c r="BH88" s="224"/>
      <c r="BI88" s="224"/>
      <c r="BJ88" s="224"/>
      <c r="BK88" s="224"/>
      <c r="BL88" s="224"/>
      <c r="BM88" s="224"/>
      <c r="BN88" s="224"/>
      <c r="BO88" s="224"/>
      <c r="BP88" s="224"/>
      <c r="BQ88" s="221">
        <v>82</v>
      </c>
      <c r="BR88" s="226"/>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375</v>
      </c>
      <c r="BR102" s="924" t="s">
        <v>400</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c r="CS102" s="940"/>
      <c r="CT102" s="940"/>
      <c r="CU102" s="940"/>
      <c r="CV102" s="941"/>
      <c r="CW102" s="939"/>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7" t="s">
        <v>401</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8" t="s">
        <v>402</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405</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406</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407</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408</v>
      </c>
      <c r="AB109" s="883"/>
      <c r="AC109" s="883"/>
      <c r="AD109" s="883"/>
      <c r="AE109" s="884"/>
      <c r="AF109" s="885" t="s">
        <v>409</v>
      </c>
      <c r="AG109" s="883"/>
      <c r="AH109" s="883"/>
      <c r="AI109" s="883"/>
      <c r="AJ109" s="884"/>
      <c r="AK109" s="885" t="s">
        <v>293</v>
      </c>
      <c r="AL109" s="883"/>
      <c r="AM109" s="883"/>
      <c r="AN109" s="883"/>
      <c r="AO109" s="884"/>
      <c r="AP109" s="885" t="s">
        <v>410</v>
      </c>
      <c r="AQ109" s="883"/>
      <c r="AR109" s="883"/>
      <c r="AS109" s="883"/>
      <c r="AT109" s="916"/>
      <c r="AU109" s="882" t="s">
        <v>407</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408</v>
      </c>
      <c r="BR109" s="883"/>
      <c r="BS109" s="883"/>
      <c r="BT109" s="883"/>
      <c r="BU109" s="884"/>
      <c r="BV109" s="885" t="s">
        <v>409</v>
      </c>
      <c r="BW109" s="883"/>
      <c r="BX109" s="883"/>
      <c r="BY109" s="883"/>
      <c r="BZ109" s="884"/>
      <c r="CA109" s="885" t="s">
        <v>293</v>
      </c>
      <c r="CB109" s="883"/>
      <c r="CC109" s="883"/>
      <c r="CD109" s="883"/>
      <c r="CE109" s="884"/>
      <c r="CF109" s="923" t="s">
        <v>410</v>
      </c>
      <c r="CG109" s="923"/>
      <c r="CH109" s="923"/>
      <c r="CI109" s="923"/>
      <c r="CJ109" s="923"/>
      <c r="CK109" s="885" t="s">
        <v>411</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408</v>
      </c>
      <c r="DH109" s="883"/>
      <c r="DI109" s="883"/>
      <c r="DJ109" s="883"/>
      <c r="DK109" s="884"/>
      <c r="DL109" s="885" t="s">
        <v>409</v>
      </c>
      <c r="DM109" s="883"/>
      <c r="DN109" s="883"/>
      <c r="DO109" s="883"/>
      <c r="DP109" s="884"/>
      <c r="DQ109" s="885" t="s">
        <v>293</v>
      </c>
      <c r="DR109" s="883"/>
      <c r="DS109" s="883"/>
      <c r="DT109" s="883"/>
      <c r="DU109" s="884"/>
      <c r="DV109" s="885" t="s">
        <v>410</v>
      </c>
      <c r="DW109" s="883"/>
      <c r="DX109" s="883"/>
      <c r="DY109" s="883"/>
      <c r="DZ109" s="916"/>
    </row>
    <row r="110" spans="1:131" s="212" customFormat="1" ht="26.25" customHeight="1" x14ac:dyDescent="0.2">
      <c r="A110" s="794" t="s">
        <v>412</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630493</v>
      </c>
      <c r="AB110" s="876"/>
      <c r="AC110" s="876"/>
      <c r="AD110" s="876"/>
      <c r="AE110" s="877"/>
      <c r="AF110" s="878">
        <v>630523</v>
      </c>
      <c r="AG110" s="876"/>
      <c r="AH110" s="876"/>
      <c r="AI110" s="876"/>
      <c r="AJ110" s="877"/>
      <c r="AK110" s="878">
        <v>634354</v>
      </c>
      <c r="AL110" s="876"/>
      <c r="AM110" s="876"/>
      <c r="AN110" s="876"/>
      <c r="AO110" s="877"/>
      <c r="AP110" s="879">
        <v>17.100000000000001</v>
      </c>
      <c r="AQ110" s="880"/>
      <c r="AR110" s="880"/>
      <c r="AS110" s="880"/>
      <c r="AT110" s="881"/>
      <c r="AU110" s="917" t="s">
        <v>69</v>
      </c>
      <c r="AV110" s="918"/>
      <c r="AW110" s="918"/>
      <c r="AX110" s="918"/>
      <c r="AY110" s="918"/>
      <c r="AZ110" s="847" t="s">
        <v>413</v>
      </c>
      <c r="BA110" s="795"/>
      <c r="BB110" s="795"/>
      <c r="BC110" s="795"/>
      <c r="BD110" s="795"/>
      <c r="BE110" s="795"/>
      <c r="BF110" s="795"/>
      <c r="BG110" s="795"/>
      <c r="BH110" s="795"/>
      <c r="BI110" s="795"/>
      <c r="BJ110" s="795"/>
      <c r="BK110" s="795"/>
      <c r="BL110" s="795"/>
      <c r="BM110" s="795"/>
      <c r="BN110" s="795"/>
      <c r="BO110" s="795"/>
      <c r="BP110" s="796"/>
      <c r="BQ110" s="848">
        <v>6315625</v>
      </c>
      <c r="BR110" s="829"/>
      <c r="BS110" s="829"/>
      <c r="BT110" s="829"/>
      <c r="BU110" s="829"/>
      <c r="BV110" s="829">
        <v>6160424</v>
      </c>
      <c r="BW110" s="829"/>
      <c r="BX110" s="829"/>
      <c r="BY110" s="829"/>
      <c r="BZ110" s="829"/>
      <c r="CA110" s="829">
        <v>6107513</v>
      </c>
      <c r="CB110" s="829"/>
      <c r="CC110" s="829"/>
      <c r="CD110" s="829"/>
      <c r="CE110" s="829"/>
      <c r="CF110" s="853">
        <v>165</v>
      </c>
      <c r="CG110" s="854"/>
      <c r="CH110" s="854"/>
      <c r="CI110" s="854"/>
      <c r="CJ110" s="854"/>
      <c r="CK110" s="913" t="s">
        <v>414</v>
      </c>
      <c r="CL110" s="806"/>
      <c r="CM110" s="847" t="s">
        <v>415</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416</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417</v>
      </c>
      <c r="BA111" s="739"/>
      <c r="BB111" s="739"/>
      <c r="BC111" s="739"/>
      <c r="BD111" s="739"/>
      <c r="BE111" s="739"/>
      <c r="BF111" s="739"/>
      <c r="BG111" s="739"/>
      <c r="BH111" s="739"/>
      <c r="BI111" s="739"/>
      <c r="BJ111" s="739"/>
      <c r="BK111" s="739"/>
      <c r="BL111" s="739"/>
      <c r="BM111" s="739"/>
      <c r="BN111" s="739"/>
      <c r="BO111" s="739"/>
      <c r="BP111" s="740"/>
      <c r="BQ111" s="803">
        <v>196699</v>
      </c>
      <c r="BR111" s="804"/>
      <c r="BS111" s="804"/>
      <c r="BT111" s="804"/>
      <c r="BU111" s="804"/>
      <c r="BV111" s="804">
        <v>178217</v>
      </c>
      <c r="BW111" s="804"/>
      <c r="BX111" s="804"/>
      <c r="BY111" s="804"/>
      <c r="BZ111" s="804"/>
      <c r="CA111" s="804">
        <v>166308</v>
      </c>
      <c r="CB111" s="804"/>
      <c r="CC111" s="804"/>
      <c r="CD111" s="804"/>
      <c r="CE111" s="804"/>
      <c r="CF111" s="862">
        <v>4.5</v>
      </c>
      <c r="CG111" s="863"/>
      <c r="CH111" s="863"/>
      <c r="CI111" s="863"/>
      <c r="CJ111" s="863"/>
      <c r="CK111" s="914"/>
      <c r="CL111" s="808"/>
      <c r="CM111" s="802" t="s">
        <v>418</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419</v>
      </c>
      <c r="B112" s="900"/>
      <c r="C112" s="739" t="s">
        <v>420</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421</v>
      </c>
      <c r="BA112" s="739"/>
      <c r="BB112" s="739"/>
      <c r="BC112" s="739"/>
      <c r="BD112" s="739"/>
      <c r="BE112" s="739"/>
      <c r="BF112" s="739"/>
      <c r="BG112" s="739"/>
      <c r="BH112" s="739"/>
      <c r="BI112" s="739"/>
      <c r="BJ112" s="739"/>
      <c r="BK112" s="739"/>
      <c r="BL112" s="739"/>
      <c r="BM112" s="739"/>
      <c r="BN112" s="739"/>
      <c r="BO112" s="739"/>
      <c r="BP112" s="740"/>
      <c r="BQ112" s="803">
        <v>1195401</v>
      </c>
      <c r="BR112" s="804"/>
      <c r="BS112" s="804"/>
      <c r="BT112" s="804"/>
      <c r="BU112" s="804"/>
      <c r="BV112" s="804">
        <v>1062979</v>
      </c>
      <c r="BW112" s="804"/>
      <c r="BX112" s="804"/>
      <c r="BY112" s="804"/>
      <c r="BZ112" s="804"/>
      <c r="CA112" s="804">
        <v>902164</v>
      </c>
      <c r="CB112" s="804"/>
      <c r="CC112" s="804"/>
      <c r="CD112" s="804"/>
      <c r="CE112" s="804"/>
      <c r="CF112" s="862">
        <v>24.4</v>
      </c>
      <c r="CG112" s="863"/>
      <c r="CH112" s="863"/>
      <c r="CI112" s="863"/>
      <c r="CJ112" s="863"/>
      <c r="CK112" s="914"/>
      <c r="CL112" s="808"/>
      <c r="CM112" s="802" t="s">
        <v>422</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423</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159247</v>
      </c>
      <c r="AB113" s="906"/>
      <c r="AC113" s="906"/>
      <c r="AD113" s="906"/>
      <c r="AE113" s="907"/>
      <c r="AF113" s="908">
        <v>158378</v>
      </c>
      <c r="AG113" s="906"/>
      <c r="AH113" s="906"/>
      <c r="AI113" s="906"/>
      <c r="AJ113" s="907"/>
      <c r="AK113" s="908">
        <v>126259</v>
      </c>
      <c r="AL113" s="906"/>
      <c r="AM113" s="906"/>
      <c r="AN113" s="906"/>
      <c r="AO113" s="907"/>
      <c r="AP113" s="909">
        <v>3.4</v>
      </c>
      <c r="AQ113" s="910"/>
      <c r="AR113" s="910"/>
      <c r="AS113" s="910"/>
      <c r="AT113" s="911"/>
      <c r="AU113" s="919"/>
      <c r="AV113" s="920"/>
      <c r="AW113" s="920"/>
      <c r="AX113" s="920"/>
      <c r="AY113" s="920"/>
      <c r="AZ113" s="802" t="s">
        <v>424</v>
      </c>
      <c r="BA113" s="739"/>
      <c r="BB113" s="739"/>
      <c r="BC113" s="739"/>
      <c r="BD113" s="739"/>
      <c r="BE113" s="739"/>
      <c r="BF113" s="739"/>
      <c r="BG113" s="739"/>
      <c r="BH113" s="739"/>
      <c r="BI113" s="739"/>
      <c r="BJ113" s="739"/>
      <c r="BK113" s="739"/>
      <c r="BL113" s="739"/>
      <c r="BM113" s="739"/>
      <c r="BN113" s="739"/>
      <c r="BO113" s="739"/>
      <c r="BP113" s="740"/>
      <c r="BQ113" s="803">
        <v>900410</v>
      </c>
      <c r="BR113" s="804"/>
      <c r="BS113" s="804"/>
      <c r="BT113" s="804"/>
      <c r="BU113" s="804"/>
      <c r="BV113" s="804">
        <v>852366</v>
      </c>
      <c r="BW113" s="804"/>
      <c r="BX113" s="804"/>
      <c r="BY113" s="804"/>
      <c r="BZ113" s="804"/>
      <c r="CA113" s="804">
        <v>1059133</v>
      </c>
      <c r="CB113" s="804"/>
      <c r="CC113" s="804"/>
      <c r="CD113" s="804"/>
      <c r="CE113" s="804"/>
      <c r="CF113" s="862">
        <v>28.6</v>
      </c>
      <c r="CG113" s="863"/>
      <c r="CH113" s="863"/>
      <c r="CI113" s="863"/>
      <c r="CJ113" s="863"/>
      <c r="CK113" s="914"/>
      <c r="CL113" s="808"/>
      <c r="CM113" s="802" t="s">
        <v>425</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426</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107831</v>
      </c>
      <c r="AB114" s="767"/>
      <c r="AC114" s="767"/>
      <c r="AD114" s="767"/>
      <c r="AE114" s="768"/>
      <c r="AF114" s="769">
        <v>115880</v>
      </c>
      <c r="AG114" s="767"/>
      <c r="AH114" s="767"/>
      <c r="AI114" s="767"/>
      <c r="AJ114" s="768"/>
      <c r="AK114" s="769">
        <v>119259</v>
      </c>
      <c r="AL114" s="767"/>
      <c r="AM114" s="767"/>
      <c r="AN114" s="767"/>
      <c r="AO114" s="768"/>
      <c r="AP114" s="811">
        <v>3.2</v>
      </c>
      <c r="AQ114" s="812"/>
      <c r="AR114" s="812"/>
      <c r="AS114" s="812"/>
      <c r="AT114" s="813"/>
      <c r="AU114" s="919"/>
      <c r="AV114" s="920"/>
      <c r="AW114" s="920"/>
      <c r="AX114" s="920"/>
      <c r="AY114" s="920"/>
      <c r="AZ114" s="802" t="s">
        <v>427</v>
      </c>
      <c r="BA114" s="739"/>
      <c r="BB114" s="739"/>
      <c r="BC114" s="739"/>
      <c r="BD114" s="739"/>
      <c r="BE114" s="739"/>
      <c r="BF114" s="739"/>
      <c r="BG114" s="739"/>
      <c r="BH114" s="739"/>
      <c r="BI114" s="739"/>
      <c r="BJ114" s="739"/>
      <c r="BK114" s="739"/>
      <c r="BL114" s="739"/>
      <c r="BM114" s="739"/>
      <c r="BN114" s="739"/>
      <c r="BO114" s="739"/>
      <c r="BP114" s="740"/>
      <c r="BQ114" s="803">
        <v>1184373</v>
      </c>
      <c r="BR114" s="804"/>
      <c r="BS114" s="804"/>
      <c r="BT114" s="804"/>
      <c r="BU114" s="804"/>
      <c r="BV114" s="804">
        <v>1223199</v>
      </c>
      <c r="BW114" s="804"/>
      <c r="BX114" s="804"/>
      <c r="BY114" s="804"/>
      <c r="BZ114" s="804"/>
      <c r="CA114" s="804">
        <v>1221802</v>
      </c>
      <c r="CB114" s="804"/>
      <c r="CC114" s="804"/>
      <c r="CD114" s="804"/>
      <c r="CE114" s="804"/>
      <c r="CF114" s="862">
        <v>33</v>
      </c>
      <c r="CG114" s="863"/>
      <c r="CH114" s="863"/>
      <c r="CI114" s="863"/>
      <c r="CJ114" s="863"/>
      <c r="CK114" s="914"/>
      <c r="CL114" s="808"/>
      <c r="CM114" s="802" t="s">
        <v>428</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429</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18020</v>
      </c>
      <c r="AB115" s="906"/>
      <c r="AC115" s="906"/>
      <c r="AD115" s="906"/>
      <c r="AE115" s="907"/>
      <c r="AF115" s="908">
        <v>19500</v>
      </c>
      <c r="AG115" s="906"/>
      <c r="AH115" s="906"/>
      <c r="AI115" s="906"/>
      <c r="AJ115" s="907"/>
      <c r="AK115" s="908">
        <v>19548</v>
      </c>
      <c r="AL115" s="906"/>
      <c r="AM115" s="906"/>
      <c r="AN115" s="906"/>
      <c r="AO115" s="907"/>
      <c r="AP115" s="909">
        <v>0.5</v>
      </c>
      <c r="AQ115" s="910"/>
      <c r="AR115" s="910"/>
      <c r="AS115" s="910"/>
      <c r="AT115" s="911"/>
      <c r="AU115" s="919"/>
      <c r="AV115" s="920"/>
      <c r="AW115" s="920"/>
      <c r="AX115" s="920"/>
      <c r="AY115" s="920"/>
      <c r="AZ115" s="802" t="s">
        <v>430</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431</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432</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433</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434</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176</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435</v>
      </c>
      <c r="Z117" s="884"/>
      <c r="AA117" s="889">
        <v>915591</v>
      </c>
      <c r="AB117" s="890"/>
      <c r="AC117" s="890"/>
      <c r="AD117" s="890"/>
      <c r="AE117" s="891"/>
      <c r="AF117" s="892">
        <v>924281</v>
      </c>
      <c r="AG117" s="890"/>
      <c r="AH117" s="890"/>
      <c r="AI117" s="890"/>
      <c r="AJ117" s="891"/>
      <c r="AK117" s="892">
        <v>899420</v>
      </c>
      <c r="AL117" s="890"/>
      <c r="AM117" s="890"/>
      <c r="AN117" s="890"/>
      <c r="AO117" s="891"/>
      <c r="AP117" s="893"/>
      <c r="AQ117" s="894"/>
      <c r="AR117" s="894"/>
      <c r="AS117" s="894"/>
      <c r="AT117" s="895"/>
      <c r="AU117" s="919"/>
      <c r="AV117" s="920"/>
      <c r="AW117" s="920"/>
      <c r="AX117" s="920"/>
      <c r="AY117" s="920"/>
      <c r="AZ117" s="850" t="s">
        <v>436</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437</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411</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408</v>
      </c>
      <c r="AB118" s="883"/>
      <c r="AC118" s="883"/>
      <c r="AD118" s="883"/>
      <c r="AE118" s="884"/>
      <c r="AF118" s="885" t="s">
        <v>409</v>
      </c>
      <c r="AG118" s="883"/>
      <c r="AH118" s="883"/>
      <c r="AI118" s="883"/>
      <c r="AJ118" s="884"/>
      <c r="AK118" s="885" t="s">
        <v>293</v>
      </c>
      <c r="AL118" s="883"/>
      <c r="AM118" s="883"/>
      <c r="AN118" s="883"/>
      <c r="AO118" s="884"/>
      <c r="AP118" s="886" t="s">
        <v>410</v>
      </c>
      <c r="AQ118" s="887"/>
      <c r="AR118" s="887"/>
      <c r="AS118" s="887"/>
      <c r="AT118" s="888"/>
      <c r="AU118" s="919"/>
      <c r="AV118" s="920"/>
      <c r="AW118" s="920"/>
      <c r="AX118" s="920"/>
      <c r="AY118" s="920"/>
      <c r="AZ118" s="825" t="s">
        <v>438</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439</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414</v>
      </c>
      <c r="B119" s="806"/>
      <c r="C119" s="847" t="s">
        <v>415</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5" t="s">
        <v>176</v>
      </c>
      <c r="BA119" s="235"/>
      <c r="BB119" s="235"/>
      <c r="BC119" s="235"/>
      <c r="BD119" s="235"/>
      <c r="BE119" s="235"/>
      <c r="BF119" s="235"/>
      <c r="BG119" s="235"/>
      <c r="BH119" s="235"/>
      <c r="BI119" s="235"/>
      <c r="BJ119" s="235"/>
      <c r="BK119" s="235"/>
      <c r="BL119" s="235"/>
      <c r="BM119" s="235"/>
      <c r="BN119" s="235"/>
      <c r="BO119" s="864" t="s">
        <v>440</v>
      </c>
      <c r="BP119" s="865"/>
      <c r="BQ119" s="866">
        <v>9792508</v>
      </c>
      <c r="BR119" s="832"/>
      <c r="BS119" s="832"/>
      <c r="BT119" s="832"/>
      <c r="BU119" s="832"/>
      <c r="BV119" s="832">
        <v>9477185</v>
      </c>
      <c r="BW119" s="832"/>
      <c r="BX119" s="832"/>
      <c r="BY119" s="832"/>
      <c r="BZ119" s="832"/>
      <c r="CA119" s="832">
        <v>9456920</v>
      </c>
      <c r="CB119" s="832"/>
      <c r="CC119" s="832"/>
      <c r="CD119" s="832"/>
      <c r="CE119" s="832"/>
      <c r="CF119" s="735"/>
      <c r="CG119" s="736"/>
      <c r="CH119" s="736"/>
      <c r="CI119" s="736"/>
      <c r="CJ119" s="821"/>
      <c r="CK119" s="915"/>
      <c r="CL119" s="810"/>
      <c r="CM119" s="825" t="s">
        <v>441</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v>196699</v>
      </c>
      <c r="DH119" s="751"/>
      <c r="DI119" s="751"/>
      <c r="DJ119" s="751"/>
      <c r="DK119" s="752"/>
      <c r="DL119" s="753">
        <v>178217</v>
      </c>
      <c r="DM119" s="751"/>
      <c r="DN119" s="751"/>
      <c r="DO119" s="751"/>
      <c r="DP119" s="752"/>
      <c r="DQ119" s="753">
        <v>166308</v>
      </c>
      <c r="DR119" s="751"/>
      <c r="DS119" s="751"/>
      <c r="DT119" s="751"/>
      <c r="DU119" s="752"/>
      <c r="DV119" s="835">
        <v>4.5</v>
      </c>
      <c r="DW119" s="836"/>
      <c r="DX119" s="836"/>
      <c r="DY119" s="836"/>
      <c r="DZ119" s="837"/>
    </row>
    <row r="120" spans="1:130" s="212" customFormat="1" ht="26.25" customHeight="1" x14ac:dyDescent="0.2">
      <c r="A120" s="807"/>
      <c r="B120" s="808"/>
      <c r="C120" s="802" t="s">
        <v>418</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442</v>
      </c>
      <c r="AV120" s="868"/>
      <c r="AW120" s="868"/>
      <c r="AX120" s="868"/>
      <c r="AY120" s="869"/>
      <c r="AZ120" s="847" t="s">
        <v>443</v>
      </c>
      <c r="BA120" s="795"/>
      <c r="BB120" s="795"/>
      <c r="BC120" s="795"/>
      <c r="BD120" s="795"/>
      <c r="BE120" s="795"/>
      <c r="BF120" s="795"/>
      <c r="BG120" s="795"/>
      <c r="BH120" s="795"/>
      <c r="BI120" s="795"/>
      <c r="BJ120" s="795"/>
      <c r="BK120" s="795"/>
      <c r="BL120" s="795"/>
      <c r="BM120" s="795"/>
      <c r="BN120" s="795"/>
      <c r="BO120" s="795"/>
      <c r="BP120" s="796"/>
      <c r="BQ120" s="848">
        <v>3896380</v>
      </c>
      <c r="BR120" s="829"/>
      <c r="BS120" s="829"/>
      <c r="BT120" s="829"/>
      <c r="BU120" s="829"/>
      <c r="BV120" s="829">
        <v>4330505</v>
      </c>
      <c r="BW120" s="829"/>
      <c r="BX120" s="829"/>
      <c r="BY120" s="829"/>
      <c r="BZ120" s="829"/>
      <c r="CA120" s="829">
        <v>4719712</v>
      </c>
      <c r="CB120" s="829"/>
      <c r="CC120" s="829"/>
      <c r="CD120" s="829"/>
      <c r="CE120" s="829"/>
      <c r="CF120" s="853">
        <v>127.5</v>
      </c>
      <c r="CG120" s="854"/>
      <c r="CH120" s="854"/>
      <c r="CI120" s="854"/>
      <c r="CJ120" s="854"/>
      <c r="CK120" s="855" t="s">
        <v>444</v>
      </c>
      <c r="CL120" s="839"/>
      <c r="CM120" s="839"/>
      <c r="CN120" s="839"/>
      <c r="CO120" s="840"/>
      <c r="CP120" s="859" t="s">
        <v>393</v>
      </c>
      <c r="CQ120" s="860"/>
      <c r="CR120" s="860"/>
      <c r="CS120" s="860"/>
      <c r="CT120" s="860"/>
      <c r="CU120" s="860"/>
      <c r="CV120" s="860"/>
      <c r="CW120" s="860"/>
      <c r="CX120" s="860"/>
      <c r="CY120" s="860"/>
      <c r="CZ120" s="860"/>
      <c r="DA120" s="860"/>
      <c r="DB120" s="860"/>
      <c r="DC120" s="860"/>
      <c r="DD120" s="860"/>
      <c r="DE120" s="860"/>
      <c r="DF120" s="861"/>
      <c r="DG120" s="848" t="s">
        <v>122</v>
      </c>
      <c r="DH120" s="829"/>
      <c r="DI120" s="829"/>
      <c r="DJ120" s="829"/>
      <c r="DK120" s="829"/>
      <c r="DL120" s="829" t="s">
        <v>122</v>
      </c>
      <c r="DM120" s="829"/>
      <c r="DN120" s="829"/>
      <c r="DO120" s="829"/>
      <c r="DP120" s="829"/>
      <c r="DQ120" s="829">
        <v>902164</v>
      </c>
      <c r="DR120" s="829"/>
      <c r="DS120" s="829"/>
      <c r="DT120" s="829"/>
      <c r="DU120" s="829"/>
      <c r="DV120" s="830">
        <v>24.4</v>
      </c>
      <c r="DW120" s="830"/>
      <c r="DX120" s="830"/>
      <c r="DY120" s="830"/>
      <c r="DZ120" s="831"/>
    </row>
    <row r="121" spans="1:130" s="212" customFormat="1" ht="26.25" customHeight="1" x14ac:dyDescent="0.2">
      <c r="A121" s="807"/>
      <c r="B121" s="808"/>
      <c r="C121" s="850" t="s">
        <v>445</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446</v>
      </c>
      <c r="BA121" s="739"/>
      <c r="BB121" s="739"/>
      <c r="BC121" s="739"/>
      <c r="BD121" s="739"/>
      <c r="BE121" s="739"/>
      <c r="BF121" s="739"/>
      <c r="BG121" s="739"/>
      <c r="BH121" s="739"/>
      <c r="BI121" s="739"/>
      <c r="BJ121" s="739"/>
      <c r="BK121" s="739"/>
      <c r="BL121" s="739"/>
      <c r="BM121" s="739"/>
      <c r="BN121" s="739"/>
      <c r="BO121" s="739"/>
      <c r="BP121" s="740"/>
      <c r="BQ121" s="803">
        <v>66668</v>
      </c>
      <c r="BR121" s="804"/>
      <c r="BS121" s="804"/>
      <c r="BT121" s="804"/>
      <c r="BU121" s="804"/>
      <c r="BV121" s="804">
        <v>57707</v>
      </c>
      <c r="BW121" s="804"/>
      <c r="BX121" s="804"/>
      <c r="BY121" s="804"/>
      <c r="BZ121" s="804"/>
      <c r="CA121" s="804">
        <v>48632</v>
      </c>
      <c r="CB121" s="804"/>
      <c r="CC121" s="804"/>
      <c r="CD121" s="804"/>
      <c r="CE121" s="804"/>
      <c r="CF121" s="862">
        <v>1.3</v>
      </c>
      <c r="CG121" s="863"/>
      <c r="CH121" s="863"/>
      <c r="CI121" s="863"/>
      <c r="CJ121" s="863"/>
      <c r="CK121" s="856"/>
      <c r="CL121" s="842"/>
      <c r="CM121" s="842"/>
      <c r="CN121" s="842"/>
      <c r="CO121" s="843"/>
      <c r="CP121" s="822" t="s">
        <v>389</v>
      </c>
      <c r="CQ121" s="823"/>
      <c r="CR121" s="823"/>
      <c r="CS121" s="823"/>
      <c r="CT121" s="823"/>
      <c r="CU121" s="823"/>
      <c r="CV121" s="823"/>
      <c r="CW121" s="823"/>
      <c r="CX121" s="823"/>
      <c r="CY121" s="823"/>
      <c r="CZ121" s="823"/>
      <c r="DA121" s="823"/>
      <c r="DB121" s="823"/>
      <c r="DC121" s="823"/>
      <c r="DD121" s="823"/>
      <c r="DE121" s="823"/>
      <c r="DF121" s="824"/>
      <c r="DG121" s="803" t="s">
        <v>122</v>
      </c>
      <c r="DH121" s="804"/>
      <c r="DI121" s="804"/>
      <c r="DJ121" s="804"/>
      <c r="DK121" s="804"/>
      <c r="DL121" s="804" t="s">
        <v>122</v>
      </c>
      <c r="DM121" s="804"/>
      <c r="DN121" s="804"/>
      <c r="DO121" s="804"/>
      <c r="DP121" s="804"/>
      <c r="DQ121" s="804" t="s">
        <v>122</v>
      </c>
      <c r="DR121" s="804"/>
      <c r="DS121" s="804"/>
      <c r="DT121" s="804"/>
      <c r="DU121" s="804"/>
      <c r="DV121" s="781" t="s">
        <v>122</v>
      </c>
      <c r="DW121" s="781"/>
      <c r="DX121" s="781"/>
      <c r="DY121" s="781"/>
      <c r="DZ121" s="782"/>
    </row>
    <row r="122" spans="1:130" s="212" customFormat="1" ht="26.25" customHeight="1" x14ac:dyDescent="0.2">
      <c r="A122" s="807"/>
      <c r="B122" s="808"/>
      <c r="C122" s="802" t="s">
        <v>428</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447</v>
      </c>
      <c r="BA122" s="826"/>
      <c r="BB122" s="826"/>
      <c r="BC122" s="826"/>
      <c r="BD122" s="826"/>
      <c r="BE122" s="826"/>
      <c r="BF122" s="826"/>
      <c r="BG122" s="826"/>
      <c r="BH122" s="826"/>
      <c r="BI122" s="826"/>
      <c r="BJ122" s="826"/>
      <c r="BK122" s="826"/>
      <c r="BL122" s="826"/>
      <c r="BM122" s="826"/>
      <c r="BN122" s="826"/>
      <c r="BO122" s="826"/>
      <c r="BP122" s="827"/>
      <c r="BQ122" s="866">
        <v>6055612</v>
      </c>
      <c r="BR122" s="832"/>
      <c r="BS122" s="832"/>
      <c r="BT122" s="832"/>
      <c r="BU122" s="832"/>
      <c r="BV122" s="832">
        <v>5999353</v>
      </c>
      <c r="BW122" s="832"/>
      <c r="BX122" s="832"/>
      <c r="BY122" s="832"/>
      <c r="BZ122" s="832"/>
      <c r="CA122" s="832">
        <v>6046382</v>
      </c>
      <c r="CB122" s="832"/>
      <c r="CC122" s="832"/>
      <c r="CD122" s="832"/>
      <c r="CE122" s="832"/>
      <c r="CF122" s="833">
        <v>163.4</v>
      </c>
      <c r="CG122" s="834"/>
      <c r="CH122" s="834"/>
      <c r="CI122" s="834"/>
      <c r="CJ122" s="834"/>
      <c r="CK122" s="856"/>
      <c r="CL122" s="842"/>
      <c r="CM122" s="842"/>
      <c r="CN122" s="842"/>
      <c r="CO122" s="843"/>
      <c r="CP122" s="822" t="s">
        <v>390</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12" customFormat="1" ht="26.25" customHeight="1" x14ac:dyDescent="0.2">
      <c r="A123" s="807"/>
      <c r="B123" s="808"/>
      <c r="C123" s="802" t="s">
        <v>434</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5" t="s">
        <v>176</v>
      </c>
      <c r="BA123" s="235"/>
      <c r="BB123" s="235"/>
      <c r="BC123" s="235"/>
      <c r="BD123" s="235"/>
      <c r="BE123" s="235"/>
      <c r="BF123" s="235"/>
      <c r="BG123" s="235"/>
      <c r="BH123" s="235"/>
      <c r="BI123" s="235"/>
      <c r="BJ123" s="235"/>
      <c r="BK123" s="235"/>
      <c r="BL123" s="235"/>
      <c r="BM123" s="235"/>
      <c r="BN123" s="235"/>
      <c r="BO123" s="864" t="s">
        <v>448</v>
      </c>
      <c r="BP123" s="865"/>
      <c r="BQ123" s="819">
        <v>10018660</v>
      </c>
      <c r="BR123" s="820"/>
      <c r="BS123" s="820"/>
      <c r="BT123" s="820"/>
      <c r="BU123" s="820"/>
      <c r="BV123" s="820">
        <v>10387565</v>
      </c>
      <c r="BW123" s="820"/>
      <c r="BX123" s="820"/>
      <c r="BY123" s="820"/>
      <c r="BZ123" s="820"/>
      <c r="CA123" s="820">
        <v>10814726</v>
      </c>
      <c r="CB123" s="820"/>
      <c r="CC123" s="820"/>
      <c r="CD123" s="820"/>
      <c r="CE123" s="820"/>
      <c r="CF123" s="735"/>
      <c r="CG123" s="736"/>
      <c r="CH123" s="736"/>
      <c r="CI123" s="736"/>
      <c r="CJ123" s="821"/>
      <c r="CK123" s="856"/>
      <c r="CL123" s="842"/>
      <c r="CM123" s="842"/>
      <c r="CN123" s="842"/>
      <c r="CO123" s="843"/>
      <c r="CP123" s="822" t="s">
        <v>387</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5">
      <c r="A124" s="807"/>
      <c r="B124" s="808"/>
      <c r="C124" s="802" t="s">
        <v>437</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449</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450</v>
      </c>
      <c r="CQ124" s="823"/>
      <c r="CR124" s="823"/>
      <c r="CS124" s="823"/>
      <c r="CT124" s="823"/>
      <c r="CU124" s="823"/>
      <c r="CV124" s="823"/>
      <c r="CW124" s="823"/>
      <c r="CX124" s="823"/>
      <c r="CY124" s="823"/>
      <c r="CZ124" s="823"/>
      <c r="DA124" s="823"/>
      <c r="DB124" s="823"/>
      <c r="DC124" s="823"/>
      <c r="DD124" s="823"/>
      <c r="DE124" s="823"/>
      <c r="DF124" s="824"/>
      <c r="DG124" s="750">
        <v>1195401</v>
      </c>
      <c r="DH124" s="751"/>
      <c r="DI124" s="751"/>
      <c r="DJ124" s="751"/>
      <c r="DK124" s="752"/>
      <c r="DL124" s="753">
        <v>1062979</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439</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451</v>
      </c>
      <c r="CL125" s="839"/>
      <c r="CM125" s="839"/>
      <c r="CN125" s="839"/>
      <c r="CO125" s="840"/>
      <c r="CP125" s="847" t="s">
        <v>452</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441</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v>4096</v>
      </c>
      <c r="AB126" s="767"/>
      <c r="AC126" s="767"/>
      <c r="AD126" s="767"/>
      <c r="AE126" s="768"/>
      <c r="AF126" s="769">
        <v>4405</v>
      </c>
      <c r="AG126" s="767"/>
      <c r="AH126" s="767"/>
      <c r="AI126" s="767"/>
      <c r="AJ126" s="768"/>
      <c r="AK126" s="769">
        <v>4402</v>
      </c>
      <c r="AL126" s="767"/>
      <c r="AM126" s="767"/>
      <c r="AN126" s="767"/>
      <c r="AO126" s="768"/>
      <c r="AP126" s="811">
        <v>0.1</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453</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454</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v>13924</v>
      </c>
      <c r="AB127" s="767"/>
      <c r="AC127" s="767"/>
      <c r="AD127" s="767"/>
      <c r="AE127" s="768"/>
      <c r="AF127" s="769">
        <v>15095</v>
      </c>
      <c r="AG127" s="767"/>
      <c r="AH127" s="767"/>
      <c r="AI127" s="767"/>
      <c r="AJ127" s="768"/>
      <c r="AK127" s="769">
        <v>15146</v>
      </c>
      <c r="AL127" s="767"/>
      <c r="AM127" s="767"/>
      <c r="AN127" s="767"/>
      <c r="AO127" s="768"/>
      <c r="AP127" s="811">
        <v>0.4</v>
      </c>
      <c r="AQ127" s="812"/>
      <c r="AR127" s="812"/>
      <c r="AS127" s="812"/>
      <c r="AT127" s="813"/>
      <c r="AU127" s="214"/>
      <c r="AV127" s="214"/>
      <c r="AW127" s="214"/>
      <c r="AX127" s="828" t="s">
        <v>455</v>
      </c>
      <c r="AY127" s="799"/>
      <c r="AZ127" s="799"/>
      <c r="BA127" s="799"/>
      <c r="BB127" s="799"/>
      <c r="BC127" s="799"/>
      <c r="BD127" s="799"/>
      <c r="BE127" s="800"/>
      <c r="BF127" s="798" t="s">
        <v>456</v>
      </c>
      <c r="BG127" s="799"/>
      <c r="BH127" s="799"/>
      <c r="BI127" s="799"/>
      <c r="BJ127" s="799"/>
      <c r="BK127" s="799"/>
      <c r="BL127" s="800"/>
      <c r="BM127" s="798" t="s">
        <v>457</v>
      </c>
      <c r="BN127" s="799"/>
      <c r="BO127" s="799"/>
      <c r="BP127" s="799"/>
      <c r="BQ127" s="799"/>
      <c r="BR127" s="799"/>
      <c r="BS127" s="800"/>
      <c r="BT127" s="798" t="s">
        <v>458</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459</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460</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461</v>
      </c>
      <c r="X128" s="785"/>
      <c r="Y128" s="785"/>
      <c r="Z128" s="786"/>
      <c r="AA128" s="787">
        <v>11635</v>
      </c>
      <c r="AB128" s="788"/>
      <c r="AC128" s="788"/>
      <c r="AD128" s="788"/>
      <c r="AE128" s="789"/>
      <c r="AF128" s="790">
        <v>10854</v>
      </c>
      <c r="AG128" s="788"/>
      <c r="AH128" s="788"/>
      <c r="AI128" s="788"/>
      <c r="AJ128" s="789"/>
      <c r="AK128" s="790">
        <v>9654</v>
      </c>
      <c r="AL128" s="788"/>
      <c r="AM128" s="788"/>
      <c r="AN128" s="788"/>
      <c r="AO128" s="789"/>
      <c r="AP128" s="791"/>
      <c r="AQ128" s="792"/>
      <c r="AR128" s="792"/>
      <c r="AS128" s="792"/>
      <c r="AT128" s="793"/>
      <c r="AU128" s="214"/>
      <c r="AV128" s="214"/>
      <c r="AW128" s="214"/>
      <c r="AX128" s="794" t="s">
        <v>462</v>
      </c>
      <c r="AY128" s="795"/>
      <c r="AZ128" s="795"/>
      <c r="BA128" s="795"/>
      <c r="BB128" s="795"/>
      <c r="BC128" s="795"/>
      <c r="BD128" s="795"/>
      <c r="BE128" s="796"/>
      <c r="BF128" s="773" t="s">
        <v>122</v>
      </c>
      <c r="BG128" s="774"/>
      <c r="BH128" s="774"/>
      <c r="BI128" s="774"/>
      <c r="BJ128" s="774"/>
      <c r="BK128" s="774"/>
      <c r="BL128" s="797"/>
      <c r="BM128" s="773">
        <v>15</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463</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464</v>
      </c>
      <c r="X129" s="764"/>
      <c r="Y129" s="764"/>
      <c r="Z129" s="765"/>
      <c r="AA129" s="766">
        <v>4194466</v>
      </c>
      <c r="AB129" s="767"/>
      <c r="AC129" s="767"/>
      <c r="AD129" s="767"/>
      <c r="AE129" s="768"/>
      <c r="AF129" s="769">
        <v>4217805</v>
      </c>
      <c r="AG129" s="767"/>
      <c r="AH129" s="767"/>
      <c r="AI129" s="767"/>
      <c r="AJ129" s="768"/>
      <c r="AK129" s="769">
        <v>4271844</v>
      </c>
      <c r="AL129" s="767"/>
      <c r="AM129" s="767"/>
      <c r="AN129" s="767"/>
      <c r="AO129" s="768"/>
      <c r="AP129" s="770"/>
      <c r="AQ129" s="771"/>
      <c r="AR129" s="771"/>
      <c r="AS129" s="771"/>
      <c r="AT129" s="772"/>
      <c r="AU129" s="215"/>
      <c r="AV129" s="215"/>
      <c r="AW129" s="215"/>
      <c r="AX129" s="738" t="s">
        <v>465</v>
      </c>
      <c r="AY129" s="739"/>
      <c r="AZ129" s="739"/>
      <c r="BA129" s="739"/>
      <c r="BB129" s="739"/>
      <c r="BC129" s="739"/>
      <c r="BD129" s="739"/>
      <c r="BE129" s="740"/>
      <c r="BF129" s="757" t="s">
        <v>122</v>
      </c>
      <c r="BG129" s="758"/>
      <c r="BH129" s="758"/>
      <c r="BI129" s="758"/>
      <c r="BJ129" s="758"/>
      <c r="BK129" s="758"/>
      <c r="BL129" s="759"/>
      <c r="BM129" s="757">
        <v>20</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466</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467</v>
      </c>
      <c r="X130" s="764"/>
      <c r="Y130" s="764"/>
      <c r="Z130" s="765"/>
      <c r="AA130" s="766">
        <v>568302</v>
      </c>
      <c r="AB130" s="767"/>
      <c r="AC130" s="767"/>
      <c r="AD130" s="767"/>
      <c r="AE130" s="768"/>
      <c r="AF130" s="769">
        <v>574107</v>
      </c>
      <c r="AG130" s="767"/>
      <c r="AH130" s="767"/>
      <c r="AI130" s="767"/>
      <c r="AJ130" s="768"/>
      <c r="AK130" s="769">
        <v>570955</v>
      </c>
      <c r="AL130" s="767"/>
      <c r="AM130" s="767"/>
      <c r="AN130" s="767"/>
      <c r="AO130" s="768"/>
      <c r="AP130" s="770"/>
      <c r="AQ130" s="771"/>
      <c r="AR130" s="771"/>
      <c r="AS130" s="771"/>
      <c r="AT130" s="772"/>
      <c r="AU130" s="215"/>
      <c r="AV130" s="215"/>
      <c r="AW130" s="215"/>
      <c r="AX130" s="738" t="s">
        <v>468</v>
      </c>
      <c r="AY130" s="739"/>
      <c r="AZ130" s="739"/>
      <c r="BA130" s="739"/>
      <c r="BB130" s="739"/>
      <c r="BC130" s="739"/>
      <c r="BD130" s="739"/>
      <c r="BE130" s="740"/>
      <c r="BF130" s="741">
        <v>9</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469</v>
      </c>
      <c r="X131" s="748"/>
      <c r="Y131" s="748"/>
      <c r="Z131" s="749"/>
      <c r="AA131" s="750">
        <v>3626164</v>
      </c>
      <c r="AB131" s="751"/>
      <c r="AC131" s="751"/>
      <c r="AD131" s="751"/>
      <c r="AE131" s="752"/>
      <c r="AF131" s="753">
        <v>3643698</v>
      </c>
      <c r="AG131" s="751"/>
      <c r="AH131" s="751"/>
      <c r="AI131" s="751"/>
      <c r="AJ131" s="752"/>
      <c r="AK131" s="753">
        <v>3700889</v>
      </c>
      <c r="AL131" s="751"/>
      <c r="AM131" s="751"/>
      <c r="AN131" s="751"/>
      <c r="AO131" s="752"/>
      <c r="AP131" s="754"/>
      <c r="AQ131" s="755"/>
      <c r="AR131" s="755"/>
      <c r="AS131" s="755"/>
      <c r="AT131" s="756"/>
      <c r="AU131" s="215"/>
      <c r="AV131" s="215"/>
      <c r="AW131" s="215"/>
      <c r="AX131" s="716" t="s">
        <v>470</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471</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472</v>
      </c>
      <c r="W132" s="729"/>
      <c r="X132" s="729"/>
      <c r="Y132" s="729"/>
      <c r="Z132" s="730"/>
      <c r="AA132" s="731">
        <v>9.2564484119999992</v>
      </c>
      <c r="AB132" s="732"/>
      <c r="AC132" s="732"/>
      <c r="AD132" s="732"/>
      <c r="AE132" s="733"/>
      <c r="AF132" s="734">
        <v>9.3125171190000007</v>
      </c>
      <c r="AG132" s="732"/>
      <c r="AH132" s="732"/>
      <c r="AI132" s="732"/>
      <c r="AJ132" s="733"/>
      <c r="AK132" s="734">
        <v>8.6144437190000005</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473</v>
      </c>
      <c r="W133" s="708"/>
      <c r="X133" s="708"/>
      <c r="Y133" s="708"/>
      <c r="Z133" s="709"/>
      <c r="AA133" s="710">
        <v>8.5</v>
      </c>
      <c r="AB133" s="711"/>
      <c r="AC133" s="711"/>
      <c r="AD133" s="711"/>
      <c r="AE133" s="712"/>
      <c r="AF133" s="710">
        <v>9</v>
      </c>
      <c r="AG133" s="711"/>
      <c r="AH133" s="711"/>
      <c r="AI133" s="711"/>
      <c r="AJ133" s="712"/>
      <c r="AK133" s="710">
        <v>9</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VVbE/CNYySOVEDQ3qU8d0oi2mEIj+7lgNycwmhSbtSewGdJl1bxJm2f7kbtW3n3ZGc4soNa8yz0ZDBWlPNuKeA==" saltValue="YAJOp/xvTa3LnZ+6NcDTR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election activeCell="DL29" sqref="DL29:DL30"/>
    </sheetView>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474</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xMujiVOvDic5GlH6/23pIS7Cg7gYYCikEKojPidSYtnWve4YM0xLjv7ckhlhcstjCoZb3fNWpQ64iQgBHrpicA==" saltValue="He0TD83dqcbn9MVRYFAy3w=="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election activeCell="DL48" sqref="DL48"/>
    </sheetView>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nIDYyawBA+ybgPegDdNZ8cidi4q0zhTiLBA8Oorfd3rA2W96OPkdrrbpCpD9LOK/mEt8KeM5ZySVJ4KQpweXJg==" saltValue="hZwhlyLFIm63ygT8md3Ol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4" zoomScale="70" zoomScaleSheetLayoutView="7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476</v>
      </c>
      <c r="AL6" s="248"/>
      <c r="AM6" s="248"/>
      <c r="AN6" s="248"/>
    </row>
    <row r="7" spans="1:46" ht="13.5" customHeight="1" x14ac:dyDescent="0.2">
      <c r="A7" s="247"/>
      <c r="AK7" s="250"/>
      <c r="AL7" s="251"/>
      <c r="AM7" s="251"/>
      <c r="AN7" s="252"/>
      <c r="AO7" s="1105" t="s">
        <v>477</v>
      </c>
      <c r="AP7" s="253"/>
      <c r="AQ7" s="254" t="s">
        <v>478</v>
      </c>
      <c r="AR7" s="255"/>
    </row>
    <row r="8" spans="1:46" ht="13" x14ac:dyDescent="0.2">
      <c r="A8" s="247"/>
      <c r="AK8" s="256"/>
      <c r="AL8" s="257"/>
      <c r="AM8" s="257"/>
      <c r="AN8" s="258"/>
      <c r="AO8" s="1106"/>
      <c r="AP8" s="259" t="s">
        <v>479</v>
      </c>
      <c r="AQ8" s="260" t="s">
        <v>480</v>
      </c>
      <c r="AR8" s="261" t="s">
        <v>481</v>
      </c>
    </row>
    <row r="9" spans="1:46" ht="13" x14ac:dyDescent="0.2">
      <c r="A9" s="247"/>
      <c r="AK9" s="1117" t="s">
        <v>482</v>
      </c>
      <c r="AL9" s="1118"/>
      <c r="AM9" s="1118"/>
      <c r="AN9" s="1119"/>
      <c r="AO9" s="262">
        <v>1051466</v>
      </c>
      <c r="AP9" s="262">
        <v>126363</v>
      </c>
      <c r="AQ9" s="263">
        <v>186275</v>
      </c>
      <c r="AR9" s="264">
        <v>-32.200000000000003</v>
      </c>
    </row>
    <row r="10" spans="1:46" ht="13.5" customHeight="1" x14ac:dyDescent="0.2">
      <c r="A10" s="247"/>
      <c r="AK10" s="1117" t="s">
        <v>483</v>
      </c>
      <c r="AL10" s="1118"/>
      <c r="AM10" s="1118"/>
      <c r="AN10" s="1119"/>
      <c r="AO10" s="265">
        <v>168494</v>
      </c>
      <c r="AP10" s="265">
        <v>20249</v>
      </c>
      <c r="AQ10" s="266">
        <v>28060</v>
      </c>
      <c r="AR10" s="267">
        <v>-27.8</v>
      </c>
    </row>
    <row r="11" spans="1:46" ht="13.5" customHeight="1" x14ac:dyDescent="0.2">
      <c r="A11" s="247"/>
      <c r="AK11" s="1117" t="s">
        <v>484</v>
      </c>
      <c r="AL11" s="1118"/>
      <c r="AM11" s="1118"/>
      <c r="AN11" s="1119"/>
      <c r="AO11" s="265" t="s">
        <v>485</v>
      </c>
      <c r="AP11" s="265" t="s">
        <v>485</v>
      </c>
      <c r="AQ11" s="266">
        <v>7123</v>
      </c>
      <c r="AR11" s="267" t="s">
        <v>485</v>
      </c>
    </row>
    <row r="12" spans="1:46" ht="13.5" customHeight="1" x14ac:dyDescent="0.2">
      <c r="A12" s="247"/>
      <c r="AK12" s="1117" t="s">
        <v>486</v>
      </c>
      <c r="AL12" s="1118"/>
      <c r="AM12" s="1118"/>
      <c r="AN12" s="1119"/>
      <c r="AO12" s="265" t="s">
        <v>485</v>
      </c>
      <c r="AP12" s="265" t="s">
        <v>485</v>
      </c>
      <c r="AQ12" s="266">
        <v>57</v>
      </c>
      <c r="AR12" s="267" t="s">
        <v>485</v>
      </c>
    </row>
    <row r="13" spans="1:46" ht="13.5" customHeight="1" x14ac:dyDescent="0.2">
      <c r="A13" s="247"/>
      <c r="AK13" s="1117" t="s">
        <v>487</v>
      </c>
      <c r="AL13" s="1118"/>
      <c r="AM13" s="1118"/>
      <c r="AN13" s="1119"/>
      <c r="AO13" s="265">
        <v>55833</v>
      </c>
      <c r="AP13" s="265">
        <v>6710</v>
      </c>
      <c r="AQ13" s="266">
        <v>6435</v>
      </c>
      <c r="AR13" s="267">
        <v>4.3</v>
      </c>
    </row>
    <row r="14" spans="1:46" ht="13.5" customHeight="1" x14ac:dyDescent="0.2">
      <c r="A14" s="247"/>
      <c r="AK14" s="1117" t="s">
        <v>488</v>
      </c>
      <c r="AL14" s="1118"/>
      <c r="AM14" s="1118"/>
      <c r="AN14" s="1119"/>
      <c r="AO14" s="265">
        <v>24262</v>
      </c>
      <c r="AP14" s="265">
        <v>2916</v>
      </c>
      <c r="AQ14" s="266">
        <v>3786</v>
      </c>
      <c r="AR14" s="267">
        <v>-23</v>
      </c>
    </row>
    <row r="15" spans="1:46" ht="13.5" customHeight="1" x14ac:dyDescent="0.2">
      <c r="A15" s="247"/>
      <c r="AK15" s="1120" t="s">
        <v>489</v>
      </c>
      <c r="AL15" s="1121"/>
      <c r="AM15" s="1121"/>
      <c r="AN15" s="1122"/>
      <c r="AO15" s="265">
        <v>-84914</v>
      </c>
      <c r="AP15" s="265">
        <v>-10205</v>
      </c>
      <c r="AQ15" s="266">
        <v>-9323</v>
      </c>
      <c r="AR15" s="267">
        <v>9.5</v>
      </c>
    </row>
    <row r="16" spans="1:46" ht="13" x14ac:dyDescent="0.2">
      <c r="A16" s="247"/>
      <c r="AK16" s="1120" t="s">
        <v>176</v>
      </c>
      <c r="AL16" s="1121"/>
      <c r="AM16" s="1121"/>
      <c r="AN16" s="1122"/>
      <c r="AO16" s="265">
        <v>1215141</v>
      </c>
      <c r="AP16" s="265">
        <v>146033</v>
      </c>
      <c r="AQ16" s="266">
        <v>222412</v>
      </c>
      <c r="AR16" s="267">
        <v>-34.299999999999997</v>
      </c>
    </row>
    <row r="17" spans="1:46" ht="13" x14ac:dyDescent="0.2">
      <c r="A17" s="247"/>
    </row>
    <row r="18" spans="1:46" ht="13" x14ac:dyDescent="0.2">
      <c r="A18" s="247"/>
      <c r="AQ18" s="268"/>
      <c r="AR18" s="268"/>
    </row>
    <row r="19" spans="1:46" ht="13" x14ac:dyDescent="0.2">
      <c r="A19" s="247"/>
      <c r="AK19" s="243" t="s">
        <v>490</v>
      </c>
    </row>
    <row r="20" spans="1:46" ht="13" x14ac:dyDescent="0.2">
      <c r="A20" s="247"/>
      <c r="AK20" s="269"/>
      <c r="AL20" s="270"/>
      <c r="AM20" s="270"/>
      <c r="AN20" s="271"/>
      <c r="AO20" s="272" t="s">
        <v>491</v>
      </c>
      <c r="AP20" s="273" t="s">
        <v>492</v>
      </c>
      <c r="AQ20" s="274" t="s">
        <v>493</v>
      </c>
      <c r="AR20" s="275"/>
    </row>
    <row r="21" spans="1:46" s="248" customFormat="1" ht="13" x14ac:dyDescent="0.2">
      <c r="A21" s="276"/>
      <c r="AK21" s="1123" t="s">
        <v>494</v>
      </c>
      <c r="AL21" s="1124"/>
      <c r="AM21" s="1124"/>
      <c r="AN21" s="1125"/>
      <c r="AO21" s="277">
        <v>12.38</v>
      </c>
      <c r="AP21" s="278">
        <v>17.59</v>
      </c>
      <c r="AQ21" s="279">
        <v>-5.21</v>
      </c>
      <c r="AS21" s="280"/>
      <c r="AT21" s="276"/>
    </row>
    <row r="22" spans="1:46" s="248" customFormat="1" ht="13" x14ac:dyDescent="0.2">
      <c r="A22" s="276"/>
      <c r="AK22" s="1123" t="s">
        <v>495</v>
      </c>
      <c r="AL22" s="1124"/>
      <c r="AM22" s="1124"/>
      <c r="AN22" s="1125"/>
      <c r="AO22" s="281">
        <v>95.7</v>
      </c>
      <c r="AP22" s="282">
        <v>95.9</v>
      </c>
      <c r="AQ22" s="283">
        <v>-0.2</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16" t="s">
        <v>496</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 x14ac:dyDescent="0.2">
      <c r="A27" s="288"/>
      <c r="AS27" s="243"/>
      <c r="AT27" s="243"/>
    </row>
    <row r="28" spans="1:46" ht="16.5"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498</v>
      </c>
      <c r="AL29" s="248"/>
      <c r="AM29" s="248"/>
      <c r="AN29" s="248"/>
      <c r="AS29" s="290"/>
    </row>
    <row r="30" spans="1:46" ht="13.5" customHeight="1" x14ac:dyDescent="0.2">
      <c r="A30" s="247"/>
      <c r="AK30" s="250"/>
      <c r="AL30" s="251"/>
      <c r="AM30" s="251"/>
      <c r="AN30" s="252"/>
      <c r="AO30" s="1105" t="s">
        <v>477</v>
      </c>
      <c r="AP30" s="253"/>
      <c r="AQ30" s="254" t="s">
        <v>478</v>
      </c>
      <c r="AR30" s="255"/>
    </row>
    <row r="31" spans="1:46" ht="13" x14ac:dyDescent="0.2">
      <c r="A31" s="247"/>
      <c r="AK31" s="256"/>
      <c r="AL31" s="257"/>
      <c r="AM31" s="257"/>
      <c r="AN31" s="258"/>
      <c r="AO31" s="1106"/>
      <c r="AP31" s="259" t="s">
        <v>479</v>
      </c>
      <c r="AQ31" s="260" t="s">
        <v>480</v>
      </c>
      <c r="AR31" s="261" t="s">
        <v>481</v>
      </c>
    </row>
    <row r="32" spans="1:46" ht="27" customHeight="1" x14ac:dyDescent="0.2">
      <c r="A32" s="247"/>
      <c r="AK32" s="1107" t="s">
        <v>499</v>
      </c>
      <c r="AL32" s="1108"/>
      <c r="AM32" s="1108"/>
      <c r="AN32" s="1109"/>
      <c r="AO32" s="291">
        <v>634354</v>
      </c>
      <c r="AP32" s="291">
        <v>76235</v>
      </c>
      <c r="AQ32" s="292">
        <v>124581</v>
      </c>
      <c r="AR32" s="293">
        <v>-38.799999999999997</v>
      </c>
    </row>
    <row r="33" spans="1:46" ht="13.5" customHeight="1" x14ac:dyDescent="0.2">
      <c r="A33" s="247"/>
      <c r="AK33" s="1107" t="s">
        <v>500</v>
      </c>
      <c r="AL33" s="1108"/>
      <c r="AM33" s="1108"/>
      <c r="AN33" s="1109"/>
      <c r="AO33" s="291" t="s">
        <v>485</v>
      </c>
      <c r="AP33" s="291" t="s">
        <v>485</v>
      </c>
      <c r="AQ33" s="292">
        <v>76</v>
      </c>
      <c r="AR33" s="293" t="s">
        <v>485</v>
      </c>
    </row>
    <row r="34" spans="1:46" ht="27" customHeight="1" x14ac:dyDescent="0.2">
      <c r="A34" s="247"/>
      <c r="AK34" s="1107" t="s">
        <v>501</v>
      </c>
      <c r="AL34" s="1108"/>
      <c r="AM34" s="1108"/>
      <c r="AN34" s="1109"/>
      <c r="AO34" s="291" t="s">
        <v>485</v>
      </c>
      <c r="AP34" s="291" t="s">
        <v>485</v>
      </c>
      <c r="AQ34" s="292">
        <v>163</v>
      </c>
      <c r="AR34" s="293" t="s">
        <v>485</v>
      </c>
    </row>
    <row r="35" spans="1:46" ht="27" customHeight="1" x14ac:dyDescent="0.2">
      <c r="A35" s="247"/>
      <c r="AK35" s="1107" t="s">
        <v>502</v>
      </c>
      <c r="AL35" s="1108"/>
      <c r="AM35" s="1108"/>
      <c r="AN35" s="1109"/>
      <c r="AO35" s="291">
        <v>126259</v>
      </c>
      <c r="AP35" s="291">
        <v>15174</v>
      </c>
      <c r="AQ35" s="292">
        <v>24428</v>
      </c>
      <c r="AR35" s="293">
        <v>-37.9</v>
      </c>
    </row>
    <row r="36" spans="1:46" ht="27" customHeight="1" x14ac:dyDescent="0.2">
      <c r="A36" s="247"/>
      <c r="AK36" s="1107" t="s">
        <v>503</v>
      </c>
      <c r="AL36" s="1108"/>
      <c r="AM36" s="1108"/>
      <c r="AN36" s="1109"/>
      <c r="AO36" s="291">
        <v>119259</v>
      </c>
      <c r="AP36" s="291">
        <v>14332</v>
      </c>
      <c r="AQ36" s="292">
        <v>4294</v>
      </c>
      <c r="AR36" s="293">
        <v>233.8</v>
      </c>
    </row>
    <row r="37" spans="1:46" ht="13.5" customHeight="1" x14ac:dyDescent="0.2">
      <c r="A37" s="247"/>
      <c r="AK37" s="1107" t="s">
        <v>504</v>
      </c>
      <c r="AL37" s="1108"/>
      <c r="AM37" s="1108"/>
      <c r="AN37" s="1109"/>
      <c r="AO37" s="291">
        <v>19548</v>
      </c>
      <c r="AP37" s="291">
        <v>2349</v>
      </c>
      <c r="AQ37" s="292">
        <v>880</v>
      </c>
      <c r="AR37" s="293">
        <v>166.9</v>
      </c>
    </row>
    <row r="38" spans="1:46" ht="27" customHeight="1" x14ac:dyDescent="0.2">
      <c r="A38" s="247"/>
      <c r="AK38" s="1110" t="s">
        <v>505</v>
      </c>
      <c r="AL38" s="1111"/>
      <c r="AM38" s="1111"/>
      <c r="AN38" s="1112"/>
      <c r="AO38" s="294" t="s">
        <v>485</v>
      </c>
      <c r="AP38" s="294" t="s">
        <v>485</v>
      </c>
      <c r="AQ38" s="295">
        <v>22</v>
      </c>
      <c r="AR38" s="283" t="s">
        <v>485</v>
      </c>
      <c r="AS38" s="290"/>
    </row>
    <row r="39" spans="1:46" ht="13" x14ac:dyDescent="0.2">
      <c r="A39" s="247"/>
      <c r="AK39" s="1110" t="s">
        <v>506</v>
      </c>
      <c r="AL39" s="1111"/>
      <c r="AM39" s="1111"/>
      <c r="AN39" s="1112"/>
      <c r="AO39" s="291">
        <v>-9654</v>
      </c>
      <c r="AP39" s="291">
        <v>-1160</v>
      </c>
      <c r="AQ39" s="292">
        <v>-5293</v>
      </c>
      <c r="AR39" s="293">
        <v>-78.099999999999994</v>
      </c>
      <c r="AS39" s="290"/>
    </row>
    <row r="40" spans="1:46" ht="27" customHeight="1" x14ac:dyDescent="0.2">
      <c r="A40" s="247"/>
      <c r="AK40" s="1107" t="s">
        <v>507</v>
      </c>
      <c r="AL40" s="1108"/>
      <c r="AM40" s="1108"/>
      <c r="AN40" s="1109"/>
      <c r="AO40" s="291">
        <v>-570955</v>
      </c>
      <c r="AP40" s="291">
        <v>-68616</v>
      </c>
      <c r="AQ40" s="292">
        <v>-99375</v>
      </c>
      <c r="AR40" s="293">
        <v>-31</v>
      </c>
      <c r="AS40" s="290"/>
    </row>
    <row r="41" spans="1:46" ht="13" x14ac:dyDescent="0.2">
      <c r="A41" s="247"/>
      <c r="AK41" s="1113" t="s">
        <v>286</v>
      </c>
      <c r="AL41" s="1114"/>
      <c r="AM41" s="1114"/>
      <c r="AN41" s="1115"/>
      <c r="AO41" s="291">
        <v>318811</v>
      </c>
      <c r="AP41" s="291">
        <v>38314</v>
      </c>
      <c r="AQ41" s="292">
        <v>49775</v>
      </c>
      <c r="AR41" s="293">
        <v>-23</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 x14ac:dyDescent="0.2">
      <c r="A48" s="247"/>
      <c r="AK48" s="301" t="s">
        <v>509</v>
      </c>
      <c r="AL48" s="301"/>
      <c r="AM48" s="301"/>
      <c r="AN48" s="301"/>
      <c r="AO48" s="301"/>
      <c r="AP48" s="301"/>
      <c r="AQ48" s="302"/>
      <c r="AR48" s="301"/>
    </row>
    <row r="49" spans="1:44" ht="13.5" customHeight="1" x14ac:dyDescent="0.2">
      <c r="A49" s="247"/>
      <c r="AK49" s="303"/>
      <c r="AL49" s="304"/>
      <c r="AM49" s="1100" t="s">
        <v>477</v>
      </c>
      <c r="AN49" s="1102" t="s">
        <v>510</v>
      </c>
      <c r="AO49" s="1103"/>
      <c r="AP49" s="1103"/>
      <c r="AQ49" s="1103"/>
      <c r="AR49" s="1104"/>
    </row>
    <row r="50" spans="1:44" ht="13" x14ac:dyDescent="0.2">
      <c r="A50" s="247"/>
      <c r="AK50" s="305"/>
      <c r="AL50" s="306"/>
      <c r="AM50" s="1101"/>
      <c r="AN50" s="307" t="s">
        <v>511</v>
      </c>
      <c r="AO50" s="308" t="s">
        <v>512</v>
      </c>
      <c r="AP50" s="309" t="s">
        <v>513</v>
      </c>
      <c r="AQ50" s="310" t="s">
        <v>514</v>
      </c>
      <c r="AR50" s="311" t="s">
        <v>515</v>
      </c>
    </row>
    <row r="51" spans="1:44" ht="13" x14ac:dyDescent="0.2">
      <c r="A51" s="247"/>
      <c r="AK51" s="303" t="s">
        <v>516</v>
      </c>
      <c r="AL51" s="304"/>
      <c r="AM51" s="312">
        <v>858183</v>
      </c>
      <c r="AN51" s="313">
        <v>93008</v>
      </c>
      <c r="AO51" s="314">
        <v>-8.1</v>
      </c>
      <c r="AP51" s="315">
        <v>200194</v>
      </c>
      <c r="AQ51" s="316">
        <v>5.2</v>
      </c>
      <c r="AR51" s="317">
        <v>-13.3</v>
      </c>
    </row>
    <row r="52" spans="1:44" ht="13" x14ac:dyDescent="0.2">
      <c r="A52" s="247"/>
      <c r="AK52" s="318"/>
      <c r="AL52" s="319" t="s">
        <v>517</v>
      </c>
      <c r="AM52" s="320">
        <v>548772</v>
      </c>
      <c r="AN52" s="321">
        <v>59475</v>
      </c>
      <c r="AO52" s="322">
        <v>3.4</v>
      </c>
      <c r="AP52" s="323">
        <v>106422</v>
      </c>
      <c r="AQ52" s="324">
        <v>20.100000000000001</v>
      </c>
      <c r="AR52" s="325">
        <v>-16.7</v>
      </c>
    </row>
    <row r="53" spans="1:44" ht="13" x14ac:dyDescent="0.2">
      <c r="A53" s="247"/>
      <c r="AK53" s="303" t="s">
        <v>518</v>
      </c>
      <c r="AL53" s="304"/>
      <c r="AM53" s="312">
        <v>1496136</v>
      </c>
      <c r="AN53" s="313">
        <v>164973</v>
      </c>
      <c r="AO53" s="314">
        <v>77.400000000000006</v>
      </c>
      <c r="AP53" s="315">
        <v>196914</v>
      </c>
      <c r="AQ53" s="316">
        <v>-1.6</v>
      </c>
      <c r="AR53" s="317">
        <v>79</v>
      </c>
    </row>
    <row r="54" spans="1:44" ht="13" x14ac:dyDescent="0.2">
      <c r="A54" s="247"/>
      <c r="AK54" s="318"/>
      <c r="AL54" s="319" t="s">
        <v>517</v>
      </c>
      <c r="AM54" s="320">
        <v>391767</v>
      </c>
      <c r="AN54" s="321">
        <v>43198</v>
      </c>
      <c r="AO54" s="322">
        <v>-27.4</v>
      </c>
      <c r="AP54" s="323">
        <v>98966</v>
      </c>
      <c r="AQ54" s="324">
        <v>-7</v>
      </c>
      <c r="AR54" s="325">
        <v>-20.399999999999999</v>
      </c>
    </row>
    <row r="55" spans="1:44" ht="13" x14ac:dyDescent="0.2">
      <c r="A55" s="247"/>
      <c r="AK55" s="303" t="s">
        <v>519</v>
      </c>
      <c r="AL55" s="304"/>
      <c r="AM55" s="312">
        <v>1118440</v>
      </c>
      <c r="AN55" s="313">
        <v>126692</v>
      </c>
      <c r="AO55" s="314">
        <v>-23.2</v>
      </c>
      <c r="AP55" s="315">
        <v>204757</v>
      </c>
      <c r="AQ55" s="316">
        <v>4</v>
      </c>
      <c r="AR55" s="317">
        <v>-27.2</v>
      </c>
    </row>
    <row r="56" spans="1:44" ht="13" x14ac:dyDescent="0.2">
      <c r="A56" s="247"/>
      <c r="AK56" s="318"/>
      <c r="AL56" s="319" t="s">
        <v>517</v>
      </c>
      <c r="AM56" s="320">
        <v>270546</v>
      </c>
      <c r="AN56" s="321">
        <v>30646</v>
      </c>
      <c r="AO56" s="322">
        <v>-29.1</v>
      </c>
      <c r="AP56" s="323">
        <v>106071</v>
      </c>
      <c r="AQ56" s="324">
        <v>7.2</v>
      </c>
      <c r="AR56" s="325">
        <v>-36.299999999999997</v>
      </c>
    </row>
    <row r="57" spans="1:44" ht="13" x14ac:dyDescent="0.2">
      <c r="A57" s="247"/>
      <c r="AK57" s="303" t="s">
        <v>520</v>
      </c>
      <c r="AL57" s="304"/>
      <c r="AM57" s="312">
        <v>1171296</v>
      </c>
      <c r="AN57" s="313">
        <v>136930</v>
      </c>
      <c r="AO57" s="314">
        <v>8.1</v>
      </c>
      <c r="AP57" s="315">
        <v>194971</v>
      </c>
      <c r="AQ57" s="316">
        <v>-4.8</v>
      </c>
      <c r="AR57" s="317">
        <v>12.9</v>
      </c>
    </row>
    <row r="58" spans="1:44" ht="13" x14ac:dyDescent="0.2">
      <c r="A58" s="247"/>
      <c r="AK58" s="318"/>
      <c r="AL58" s="319" t="s">
        <v>517</v>
      </c>
      <c r="AM58" s="320">
        <v>331370</v>
      </c>
      <c r="AN58" s="321">
        <v>38739</v>
      </c>
      <c r="AO58" s="322">
        <v>26.4</v>
      </c>
      <c r="AP58" s="323">
        <v>105966</v>
      </c>
      <c r="AQ58" s="324">
        <v>-0.1</v>
      </c>
      <c r="AR58" s="325">
        <v>26.5</v>
      </c>
    </row>
    <row r="59" spans="1:44" ht="13" x14ac:dyDescent="0.2">
      <c r="A59" s="247"/>
      <c r="AK59" s="303" t="s">
        <v>521</v>
      </c>
      <c r="AL59" s="304"/>
      <c r="AM59" s="312">
        <v>712017</v>
      </c>
      <c r="AN59" s="313">
        <v>85569</v>
      </c>
      <c r="AO59" s="314">
        <v>-37.5</v>
      </c>
      <c r="AP59" s="315">
        <v>224172</v>
      </c>
      <c r="AQ59" s="316">
        <v>15</v>
      </c>
      <c r="AR59" s="317">
        <v>-52.5</v>
      </c>
    </row>
    <row r="60" spans="1:44" ht="13" x14ac:dyDescent="0.2">
      <c r="A60" s="247"/>
      <c r="AK60" s="318"/>
      <c r="AL60" s="319" t="s">
        <v>517</v>
      </c>
      <c r="AM60" s="320">
        <v>466410</v>
      </c>
      <c r="AN60" s="321">
        <v>56052</v>
      </c>
      <c r="AO60" s="322">
        <v>44.7</v>
      </c>
      <c r="AP60" s="323">
        <v>117611</v>
      </c>
      <c r="AQ60" s="324">
        <v>11</v>
      </c>
      <c r="AR60" s="325">
        <v>33.700000000000003</v>
      </c>
    </row>
    <row r="61" spans="1:44" ht="13" x14ac:dyDescent="0.2">
      <c r="A61" s="247"/>
      <c r="AK61" s="303" t="s">
        <v>522</v>
      </c>
      <c r="AL61" s="326"/>
      <c r="AM61" s="312">
        <v>1071214</v>
      </c>
      <c r="AN61" s="313">
        <v>121434</v>
      </c>
      <c r="AO61" s="314">
        <v>3.3</v>
      </c>
      <c r="AP61" s="315">
        <v>204202</v>
      </c>
      <c r="AQ61" s="327">
        <v>3.6</v>
      </c>
      <c r="AR61" s="317">
        <v>-0.3</v>
      </c>
    </row>
    <row r="62" spans="1:44" ht="13" x14ac:dyDescent="0.2">
      <c r="A62" s="247"/>
      <c r="AK62" s="318"/>
      <c r="AL62" s="319" t="s">
        <v>517</v>
      </c>
      <c r="AM62" s="320">
        <v>401773</v>
      </c>
      <c r="AN62" s="321">
        <v>45622</v>
      </c>
      <c r="AO62" s="322">
        <v>3.6</v>
      </c>
      <c r="AP62" s="323">
        <v>107007</v>
      </c>
      <c r="AQ62" s="324">
        <v>6.2</v>
      </c>
      <c r="AR62" s="325">
        <v>-2.6</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eElFE8gcwaXWeU6l3l1oF+j7S92msFyfV+ZyaSfQcwT3oe8LClKiP1urKXbe1IO3x+ud3UgrUnrEIl8VdKv5og==" saltValue="oOZg9LkAxF4JfBzOWptrI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election activeCell="W116" sqref="W116"/>
    </sheetView>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O3cmjmGzzJXh06MEhkYk7GOWXeb3LFOsQ4RvMhKHmabCLVXAEdFI0oSflBox0jQY3KvPWXD/4jz6QXsL3gf8wQ==" saltValue="1S5RViYHe8RiwdnjM5Xyf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70" zoomScale="70" zoomScaleNormal="70" zoomScaleSheetLayoutView="55" workbookViewId="0">
      <selection activeCell="DA96" sqref="DA96"/>
    </sheetView>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21PWFrKZLbvkAM/st/w5MBMMGYsZZjkMxtrfu4eTiLcbyYvFVH7NGmvJRP3fj8jCLob7xPooMVIa5nl41nRnrw==" saltValue="tjKcTJkCA3AQaFV/KEHp1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election activeCell="O45" sqref="O45"/>
    </sheetView>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524</v>
      </c>
      <c r="G46" s="8" t="s">
        <v>525</v>
      </c>
      <c r="H46" s="8" t="s">
        <v>526</v>
      </c>
      <c r="I46" s="8" t="s">
        <v>527</v>
      </c>
      <c r="J46" s="9" t="s">
        <v>528</v>
      </c>
    </row>
    <row r="47" spans="2:10" ht="57.75" customHeight="1" x14ac:dyDescent="0.2">
      <c r="B47" s="10"/>
      <c r="C47" s="1126" t="s">
        <v>3</v>
      </c>
      <c r="D47" s="1126"/>
      <c r="E47" s="1127"/>
      <c r="F47" s="11">
        <v>26.98</v>
      </c>
      <c r="G47" s="12">
        <v>25.35</v>
      </c>
      <c r="H47" s="12">
        <v>25.9</v>
      </c>
      <c r="I47" s="12">
        <v>25.87</v>
      </c>
      <c r="J47" s="13">
        <v>26.1</v>
      </c>
    </row>
    <row r="48" spans="2:10" ht="57.75" customHeight="1" x14ac:dyDescent="0.2">
      <c r="B48" s="14"/>
      <c r="C48" s="1128" t="s">
        <v>4</v>
      </c>
      <c r="D48" s="1128"/>
      <c r="E48" s="1129"/>
      <c r="F48" s="15">
        <v>8.31</v>
      </c>
      <c r="G48" s="16">
        <v>10.97</v>
      </c>
      <c r="H48" s="16">
        <v>10.93</v>
      </c>
      <c r="I48" s="16">
        <v>11.33</v>
      </c>
      <c r="J48" s="17">
        <v>11</v>
      </c>
    </row>
    <row r="49" spans="2:10" ht="57.75" customHeight="1" thickBot="1" x14ac:dyDescent="0.25">
      <c r="B49" s="18"/>
      <c r="C49" s="1130" t="s">
        <v>5</v>
      </c>
      <c r="D49" s="1130"/>
      <c r="E49" s="1131"/>
      <c r="F49" s="19">
        <v>0.13</v>
      </c>
      <c r="G49" s="20">
        <v>3.2</v>
      </c>
      <c r="H49" s="20">
        <v>0.27</v>
      </c>
      <c r="I49" s="20">
        <v>0.56000000000000005</v>
      </c>
      <c r="J49" s="21">
        <v>0.38</v>
      </c>
    </row>
    <row r="50" spans="2:10" ht="13" x14ac:dyDescent="0.2"/>
  </sheetData>
  <sheetProtection algorithmName="SHA-512" hashValue="9QGi4uQjj1KYI24uxgHIDdQUdmmMjklUVvBVuKtP6FbHfQZ+iCjzxbzkX8xT4Xn2VpiPjcOCKB/qjQzkheKLxg==" saltValue="MJ8ht5bk0Gs5GD1mEhdkW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election activeCell="P39" sqref="P39"/>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36" t="s">
        <v>529</v>
      </c>
      <c r="D34" s="1136"/>
      <c r="E34" s="1137"/>
      <c r="F34" s="32">
        <v>8.31</v>
      </c>
      <c r="G34" s="33">
        <v>10.96</v>
      </c>
      <c r="H34" s="33">
        <v>10.93</v>
      </c>
      <c r="I34" s="33">
        <v>11.32</v>
      </c>
      <c r="J34" s="34">
        <v>10.99</v>
      </c>
      <c r="K34" s="22"/>
      <c r="L34" s="22"/>
      <c r="M34" s="22"/>
      <c r="N34" s="22"/>
      <c r="O34" s="22"/>
      <c r="P34" s="22"/>
    </row>
    <row r="35" spans="1:16" ht="39" customHeight="1" x14ac:dyDescent="0.2">
      <c r="A35" s="22"/>
      <c r="B35" s="35"/>
      <c r="C35" s="1132" t="s">
        <v>530</v>
      </c>
      <c r="D35" s="1132"/>
      <c r="E35" s="1133"/>
      <c r="F35" s="36">
        <v>5.82</v>
      </c>
      <c r="G35" s="37">
        <v>5.77</v>
      </c>
      <c r="H35" s="37">
        <v>5.97</v>
      </c>
      <c r="I35" s="37">
        <v>6.49</v>
      </c>
      <c r="J35" s="38">
        <v>6.67</v>
      </c>
      <c r="K35" s="22"/>
      <c r="L35" s="22"/>
      <c r="M35" s="22"/>
      <c r="N35" s="22"/>
      <c r="O35" s="22"/>
      <c r="P35" s="22"/>
    </row>
    <row r="36" spans="1:16" ht="39" customHeight="1" x14ac:dyDescent="0.2">
      <c r="A36" s="22"/>
      <c r="B36" s="35"/>
      <c r="C36" s="1132" t="s">
        <v>531</v>
      </c>
      <c r="D36" s="1132"/>
      <c r="E36" s="1133"/>
      <c r="F36" s="36">
        <v>2.64</v>
      </c>
      <c r="G36" s="37">
        <v>3.14</v>
      </c>
      <c r="H36" s="37">
        <v>3.83</v>
      </c>
      <c r="I36" s="37">
        <v>1.99</v>
      </c>
      <c r="J36" s="38">
        <v>2.79</v>
      </c>
      <c r="K36" s="22"/>
      <c r="L36" s="22"/>
      <c r="M36" s="22"/>
      <c r="N36" s="22"/>
      <c r="O36" s="22"/>
      <c r="P36" s="22"/>
    </row>
    <row r="37" spans="1:16" ht="39" customHeight="1" x14ac:dyDescent="0.2">
      <c r="A37" s="22"/>
      <c r="B37" s="35"/>
      <c r="C37" s="1132" t="s">
        <v>532</v>
      </c>
      <c r="D37" s="1132"/>
      <c r="E37" s="1133"/>
      <c r="F37" s="36" t="s">
        <v>485</v>
      </c>
      <c r="G37" s="37" t="s">
        <v>485</v>
      </c>
      <c r="H37" s="37" t="s">
        <v>485</v>
      </c>
      <c r="I37" s="37" t="s">
        <v>485</v>
      </c>
      <c r="J37" s="38">
        <v>0.87</v>
      </c>
      <c r="K37" s="22"/>
      <c r="L37" s="22"/>
      <c r="M37" s="22"/>
      <c r="N37" s="22"/>
      <c r="O37" s="22"/>
      <c r="P37" s="22"/>
    </row>
    <row r="38" spans="1:16" ht="39" customHeight="1" x14ac:dyDescent="0.2">
      <c r="A38" s="22"/>
      <c r="B38" s="35"/>
      <c r="C38" s="1132" t="s">
        <v>533</v>
      </c>
      <c r="D38" s="1132"/>
      <c r="E38" s="1133"/>
      <c r="F38" s="36">
        <v>2.23</v>
      </c>
      <c r="G38" s="37">
        <v>1.84</v>
      </c>
      <c r="H38" s="37">
        <v>2.0499999999999998</v>
      </c>
      <c r="I38" s="37">
        <v>1.63</v>
      </c>
      <c r="J38" s="38">
        <v>0.71</v>
      </c>
      <c r="K38" s="22"/>
      <c r="L38" s="22"/>
      <c r="M38" s="22"/>
      <c r="N38" s="22"/>
      <c r="O38" s="22"/>
      <c r="P38" s="22"/>
    </row>
    <row r="39" spans="1:16" ht="39" customHeight="1" x14ac:dyDescent="0.2">
      <c r="A39" s="22"/>
      <c r="B39" s="35"/>
      <c r="C39" s="1132" t="s">
        <v>534</v>
      </c>
      <c r="D39" s="1132"/>
      <c r="E39" s="1133"/>
      <c r="F39" s="36">
        <v>0.02</v>
      </c>
      <c r="G39" s="37">
        <v>0.02</v>
      </c>
      <c r="H39" s="37">
        <v>0.03</v>
      </c>
      <c r="I39" s="37">
        <v>0.04</v>
      </c>
      <c r="J39" s="38">
        <v>0.04</v>
      </c>
      <c r="K39" s="22"/>
      <c r="L39" s="22"/>
      <c r="M39" s="22"/>
      <c r="N39" s="22"/>
      <c r="O39" s="22"/>
      <c r="P39" s="22"/>
    </row>
    <row r="40" spans="1:16" ht="39" customHeight="1" x14ac:dyDescent="0.2">
      <c r="A40" s="22"/>
      <c r="B40" s="35"/>
      <c r="C40" s="1132" t="s">
        <v>535</v>
      </c>
      <c r="D40" s="1132"/>
      <c r="E40" s="1133"/>
      <c r="F40" s="36">
        <v>0</v>
      </c>
      <c r="G40" s="37">
        <v>0</v>
      </c>
      <c r="H40" s="37">
        <v>0</v>
      </c>
      <c r="I40" s="37">
        <v>0</v>
      </c>
      <c r="J40" s="38">
        <v>0</v>
      </c>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536</v>
      </c>
      <c r="D42" s="1132"/>
      <c r="E42" s="1133"/>
      <c r="F42" s="36" t="s">
        <v>485</v>
      </c>
      <c r="G42" s="37" t="s">
        <v>485</v>
      </c>
      <c r="H42" s="37" t="s">
        <v>485</v>
      </c>
      <c r="I42" s="37" t="s">
        <v>485</v>
      </c>
      <c r="J42" s="38" t="s">
        <v>485</v>
      </c>
      <c r="K42" s="22"/>
      <c r="L42" s="22"/>
      <c r="M42" s="22"/>
      <c r="N42" s="22"/>
      <c r="O42" s="22"/>
      <c r="P42" s="22"/>
    </row>
    <row r="43" spans="1:16" ht="39" customHeight="1" thickBot="1" x14ac:dyDescent="0.25">
      <c r="A43" s="22"/>
      <c r="B43" s="40"/>
      <c r="C43" s="1134" t="s">
        <v>537</v>
      </c>
      <c r="D43" s="1134"/>
      <c r="E43" s="1135"/>
      <c r="F43" s="41">
        <v>0.59</v>
      </c>
      <c r="G43" s="42">
        <v>0.67</v>
      </c>
      <c r="H43" s="42">
        <v>0.6</v>
      </c>
      <c r="I43" s="42">
        <v>0.72</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VPnfRzLcbfuvhbiBxPR5cy8tYVoqsVXH95k/gcd/IvrnCgxcJ0wY+aDGWTk8uLSJEvMSO83i1nWeVVWvHkmNzw==" saltValue="iMaK88bqtp4peD/eAMJW9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7"/>
  <sheetViews>
    <sheetView showGridLines="0" topLeftCell="A23" zoomScale="85" zoomScaleNormal="85" zoomScaleSheetLayoutView="55" workbookViewId="0">
      <selection activeCell="U48" sqref="U48"/>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584</v>
      </c>
      <c r="L45" s="58">
        <v>601</v>
      </c>
      <c r="M45" s="58">
        <v>630</v>
      </c>
      <c r="N45" s="58">
        <v>631</v>
      </c>
      <c r="O45" s="59">
        <v>634</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485</v>
      </c>
      <c r="L46" s="62" t="s">
        <v>485</v>
      </c>
      <c r="M46" s="62" t="s">
        <v>485</v>
      </c>
      <c r="N46" s="62" t="s">
        <v>485</v>
      </c>
      <c r="O46" s="63" t="s">
        <v>485</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485</v>
      </c>
      <c r="L47" s="62" t="s">
        <v>485</v>
      </c>
      <c r="M47" s="62" t="s">
        <v>485</v>
      </c>
      <c r="N47" s="62" t="s">
        <v>485</v>
      </c>
      <c r="O47" s="63" t="s">
        <v>485</v>
      </c>
      <c r="P47" s="46"/>
      <c r="Q47" s="46"/>
      <c r="R47" s="46"/>
      <c r="S47" s="46"/>
      <c r="T47" s="46"/>
      <c r="U47" s="46"/>
    </row>
    <row r="48" spans="1:21" ht="30.75" customHeight="1" x14ac:dyDescent="0.2">
      <c r="A48" s="46"/>
      <c r="B48" s="1163"/>
      <c r="C48" s="1164"/>
      <c r="D48" s="60"/>
      <c r="E48" s="1140" t="s">
        <v>13</v>
      </c>
      <c r="F48" s="1140"/>
      <c r="G48" s="1140"/>
      <c r="H48" s="1140"/>
      <c r="I48" s="1140"/>
      <c r="J48" s="1141"/>
      <c r="K48" s="61">
        <v>165</v>
      </c>
      <c r="L48" s="62">
        <v>164</v>
      </c>
      <c r="M48" s="62">
        <v>159</v>
      </c>
      <c r="N48" s="62">
        <v>158</v>
      </c>
      <c r="O48" s="63">
        <v>126</v>
      </c>
      <c r="P48" s="46"/>
      <c r="Q48" s="46"/>
      <c r="R48" s="46"/>
      <c r="S48" s="46"/>
      <c r="T48" s="46"/>
      <c r="U48" s="46"/>
    </row>
    <row r="49" spans="1:21" ht="30.75" customHeight="1" x14ac:dyDescent="0.2">
      <c r="A49" s="46"/>
      <c r="B49" s="1163"/>
      <c r="C49" s="1164"/>
      <c r="D49" s="60"/>
      <c r="E49" s="1140" t="s">
        <v>14</v>
      </c>
      <c r="F49" s="1140"/>
      <c r="G49" s="1140"/>
      <c r="H49" s="1140"/>
      <c r="I49" s="1140"/>
      <c r="J49" s="1141"/>
      <c r="K49" s="61">
        <v>101</v>
      </c>
      <c r="L49" s="62">
        <v>117</v>
      </c>
      <c r="M49" s="62">
        <v>108</v>
      </c>
      <c r="N49" s="62">
        <v>116</v>
      </c>
      <c r="O49" s="63">
        <v>119</v>
      </c>
      <c r="P49" s="46"/>
      <c r="Q49" s="46"/>
      <c r="R49" s="46"/>
      <c r="S49" s="46"/>
      <c r="T49" s="46"/>
      <c r="U49" s="46"/>
    </row>
    <row r="50" spans="1:21" ht="30.75" customHeight="1" x14ac:dyDescent="0.2">
      <c r="A50" s="46"/>
      <c r="B50" s="1163"/>
      <c r="C50" s="1164"/>
      <c r="D50" s="60"/>
      <c r="E50" s="1140" t="s">
        <v>15</v>
      </c>
      <c r="F50" s="1140"/>
      <c r="G50" s="1140"/>
      <c r="H50" s="1140"/>
      <c r="I50" s="1140"/>
      <c r="J50" s="1141"/>
      <c r="K50" s="61">
        <v>25</v>
      </c>
      <c r="L50" s="62">
        <v>16</v>
      </c>
      <c r="M50" s="62">
        <v>18</v>
      </c>
      <c r="N50" s="62">
        <v>20</v>
      </c>
      <c r="O50" s="63">
        <v>20</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485</v>
      </c>
      <c r="L51" s="62" t="s">
        <v>485</v>
      </c>
      <c r="M51" s="62" t="s">
        <v>485</v>
      </c>
      <c r="N51" s="62" t="s">
        <v>485</v>
      </c>
      <c r="O51" s="63" t="s">
        <v>485</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610</v>
      </c>
      <c r="L52" s="62">
        <v>581</v>
      </c>
      <c r="M52" s="62">
        <v>580</v>
      </c>
      <c r="N52" s="62">
        <v>585</v>
      </c>
      <c r="O52" s="63">
        <v>581</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265</v>
      </c>
      <c r="L53" s="67">
        <v>317</v>
      </c>
      <c r="M53" s="67">
        <v>335</v>
      </c>
      <c r="N53" s="67">
        <v>340</v>
      </c>
      <c r="O53" s="68">
        <v>318</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538</v>
      </c>
      <c r="L57" s="79" t="s">
        <v>539</v>
      </c>
      <c r="M57" s="79" t="s">
        <v>540</v>
      </c>
      <c r="N57" s="79" t="s">
        <v>541</v>
      </c>
      <c r="O57" s="80" t="s">
        <v>542</v>
      </c>
      <c r="P57" s="46"/>
      <c r="Q57" s="46"/>
      <c r="R57" s="46"/>
      <c r="S57" s="46"/>
      <c r="T57" s="46"/>
      <c r="U57" s="46"/>
    </row>
    <row r="58" spans="1:21" ht="31.5" customHeight="1" x14ac:dyDescent="0.2">
      <c r="B58" s="1146" t="s">
        <v>24</v>
      </c>
      <c r="C58" s="1147"/>
      <c r="D58" s="1152" t="s">
        <v>25</v>
      </c>
      <c r="E58" s="1153"/>
      <c r="F58" s="1153"/>
      <c r="G58" s="1153"/>
      <c r="H58" s="1153"/>
      <c r="I58" s="1153"/>
      <c r="J58" s="1154"/>
      <c r="K58" s="81"/>
      <c r="L58" s="82"/>
      <c r="M58" s="82"/>
      <c r="N58" s="82"/>
      <c r="O58" s="83"/>
    </row>
    <row r="59" spans="1:21" ht="31.5" customHeight="1" x14ac:dyDescent="0.2">
      <c r="B59" s="1148"/>
      <c r="C59" s="1149"/>
      <c r="D59" s="1155" t="s">
        <v>26</v>
      </c>
      <c r="E59" s="1156"/>
      <c r="F59" s="1156"/>
      <c r="G59" s="1156"/>
      <c r="H59" s="1156"/>
      <c r="I59" s="1156"/>
      <c r="J59" s="1157"/>
      <c r="K59" s="84"/>
      <c r="L59" s="85"/>
      <c r="M59" s="85"/>
      <c r="N59" s="85"/>
      <c r="O59" s="86"/>
    </row>
    <row r="60" spans="1:21" ht="31.5" customHeight="1" thickBot="1" x14ac:dyDescent="0.25">
      <c r="B60" s="1150"/>
      <c r="C60" s="1151"/>
      <c r="D60" s="1158" t="s">
        <v>27</v>
      </c>
      <c r="E60" s="1159"/>
      <c r="F60" s="1159"/>
      <c r="G60" s="1159"/>
      <c r="H60" s="1159"/>
      <c r="I60" s="1159"/>
      <c r="J60" s="1160"/>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row r="65" s="47" customFormat="1" ht="12.65" hidden="1" customHeight="1" x14ac:dyDescent="0.2"/>
    <row r="66" s="47" customFormat="1" ht="12.65" hidden="1" customHeight="1" x14ac:dyDescent="0.2"/>
    <row r="67" s="47" customFormat="1" ht="12.65" hidden="1" customHeight="1" x14ac:dyDescent="0.2"/>
  </sheetData>
  <sheetProtection algorithmName="SHA-512" hashValue="cl2fF6XqQsuETmsBwnpjzZsllsPgqmMCVWJi8Nut0Csoe6Mt040dgGgKIl1oxgF7koUiyZI8SI0CyhZEL6kt1g==" saltValue="hkrb6X+1INjxa+Z7AtAzu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30" zoomScale="85" zoomScaleNormal="85" zoomScaleSheetLayoutView="100" workbookViewId="0">
      <selection activeCell="S46" sqref="S46"/>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524</v>
      </c>
      <c r="J40" s="101" t="s">
        <v>525</v>
      </c>
      <c r="K40" s="101" t="s">
        <v>526</v>
      </c>
      <c r="L40" s="101" t="s">
        <v>527</v>
      </c>
      <c r="M40" s="102" t="s">
        <v>528</v>
      </c>
    </row>
    <row r="41" spans="2:13" ht="27.75" customHeight="1" x14ac:dyDescent="0.2">
      <c r="B41" s="1181" t="s">
        <v>30</v>
      </c>
      <c r="C41" s="1182"/>
      <c r="D41" s="103"/>
      <c r="E41" s="1183" t="s">
        <v>31</v>
      </c>
      <c r="F41" s="1183"/>
      <c r="G41" s="1183"/>
      <c r="H41" s="1184"/>
      <c r="I41" s="330">
        <v>5658</v>
      </c>
      <c r="J41" s="331">
        <v>5751</v>
      </c>
      <c r="K41" s="331">
        <v>6316</v>
      </c>
      <c r="L41" s="331">
        <v>6160</v>
      </c>
      <c r="M41" s="332">
        <v>6108</v>
      </c>
    </row>
    <row r="42" spans="2:13" ht="27.75" customHeight="1" x14ac:dyDescent="0.2">
      <c r="B42" s="1171"/>
      <c r="C42" s="1172"/>
      <c r="D42" s="104"/>
      <c r="E42" s="1175" t="s">
        <v>32</v>
      </c>
      <c r="F42" s="1175"/>
      <c r="G42" s="1175"/>
      <c r="H42" s="1176"/>
      <c r="I42" s="333">
        <v>224</v>
      </c>
      <c r="J42" s="334">
        <v>197</v>
      </c>
      <c r="K42" s="334">
        <v>197</v>
      </c>
      <c r="L42" s="334">
        <v>178</v>
      </c>
      <c r="M42" s="335">
        <v>166</v>
      </c>
    </row>
    <row r="43" spans="2:13" ht="27.75" customHeight="1" x14ac:dyDescent="0.2">
      <c r="B43" s="1171"/>
      <c r="C43" s="1172"/>
      <c r="D43" s="104"/>
      <c r="E43" s="1175" t="s">
        <v>33</v>
      </c>
      <c r="F43" s="1175"/>
      <c r="G43" s="1175"/>
      <c r="H43" s="1176"/>
      <c r="I43" s="333">
        <v>1435</v>
      </c>
      <c r="J43" s="334">
        <v>1301</v>
      </c>
      <c r="K43" s="334">
        <v>1195</v>
      </c>
      <c r="L43" s="334">
        <v>1063</v>
      </c>
      <c r="M43" s="335">
        <v>902</v>
      </c>
    </row>
    <row r="44" spans="2:13" ht="27.75" customHeight="1" x14ac:dyDescent="0.2">
      <c r="B44" s="1171"/>
      <c r="C44" s="1172"/>
      <c r="D44" s="104"/>
      <c r="E44" s="1175" t="s">
        <v>34</v>
      </c>
      <c r="F44" s="1175"/>
      <c r="G44" s="1175"/>
      <c r="H44" s="1176"/>
      <c r="I44" s="333">
        <v>1062</v>
      </c>
      <c r="J44" s="334">
        <v>901</v>
      </c>
      <c r="K44" s="334">
        <v>900</v>
      </c>
      <c r="L44" s="334">
        <v>852</v>
      </c>
      <c r="M44" s="335">
        <v>1059</v>
      </c>
    </row>
    <row r="45" spans="2:13" ht="27.75" customHeight="1" x14ac:dyDescent="0.2">
      <c r="B45" s="1171"/>
      <c r="C45" s="1172"/>
      <c r="D45" s="104"/>
      <c r="E45" s="1175" t="s">
        <v>35</v>
      </c>
      <c r="F45" s="1175"/>
      <c r="G45" s="1175"/>
      <c r="H45" s="1176"/>
      <c r="I45" s="333">
        <v>1299</v>
      </c>
      <c r="J45" s="334">
        <v>1228</v>
      </c>
      <c r="K45" s="334">
        <v>1184</v>
      </c>
      <c r="L45" s="334">
        <v>1223</v>
      </c>
      <c r="M45" s="335">
        <v>1222</v>
      </c>
    </row>
    <row r="46" spans="2:13" ht="27.75" customHeight="1" x14ac:dyDescent="0.2">
      <c r="B46" s="1171"/>
      <c r="C46" s="1172"/>
      <c r="D46" s="105"/>
      <c r="E46" s="1175" t="s">
        <v>36</v>
      </c>
      <c r="F46" s="1175"/>
      <c r="G46" s="1175"/>
      <c r="H46" s="1176"/>
      <c r="I46" s="333" t="s">
        <v>485</v>
      </c>
      <c r="J46" s="334" t="s">
        <v>485</v>
      </c>
      <c r="K46" s="334" t="s">
        <v>485</v>
      </c>
      <c r="L46" s="334" t="s">
        <v>485</v>
      </c>
      <c r="M46" s="335" t="s">
        <v>485</v>
      </c>
    </row>
    <row r="47" spans="2:13" ht="27.75" customHeight="1" x14ac:dyDescent="0.2">
      <c r="B47" s="1171"/>
      <c r="C47" s="1172"/>
      <c r="D47" s="106"/>
      <c r="E47" s="1185" t="s">
        <v>37</v>
      </c>
      <c r="F47" s="1186"/>
      <c r="G47" s="1186"/>
      <c r="H47" s="1187"/>
      <c r="I47" s="333" t="s">
        <v>485</v>
      </c>
      <c r="J47" s="334" t="s">
        <v>485</v>
      </c>
      <c r="K47" s="334" t="s">
        <v>485</v>
      </c>
      <c r="L47" s="334" t="s">
        <v>485</v>
      </c>
      <c r="M47" s="335" t="s">
        <v>485</v>
      </c>
    </row>
    <row r="48" spans="2:13" ht="27.75" customHeight="1" x14ac:dyDescent="0.2">
      <c r="B48" s="1171"/>
      <c r="C48" s="1172"/>
      <c r="D48" s="104"/>
      <c r="E48" s="1175" t="s">
        <v>38</v>
      </c>
      <c r="F48" s="1175"/>
      <c r="G48" s="1175"/>
      <c r="H48" s="1176"/>
      <c r="I48" s="333" t="s">
        <v>485</v>
      </c>
      <c r="J48" s="334" t="s">
        <v>485</v>
      </c>
      <c r="K48" s="334" t="s">
        <v>485</v>
      </c>
      <c r="L48" s="334" t="s">
        <v>485</v>
      </c>
      <c r="M48" s="335" t="s">
        <v>485</v>
      </c>
    </row>
    <row r="49" spans="2:13" ht="27.75" customHeight="1" x14ac:dyDescent="0.2">
      <c r="B49" s="1173"/>
      <c r="C49" s="1174"/>
      <c r="D49" s="104"/>
      <c r="E49" s="1175" t="s">
        <v>39</v>
      </c>
      <c r="F49" s="1175"/>
      <c r="G49" s="1175"/>
      <c r="H49" s="1176"/>
      <c r="I49" s="333" t="s">
        <v>485</v>
      </c>
      <c r="J49" s="334" t="s">
        <v>485</v>
      </c>
      <c r="K49" s="334" t="s">
        <v>485</v>
      </c>
      <c r="L49" s="334" t="s">
        <v>485</v>
      </c>
      <c r="M49" s="335" t="s">
        <v>485</v>
      </c>
    </row>
    <row r="50" spans="2:13" ht="27.75" customHeight="1" x14ac:dyDescent="0.2">
      <c r="B50" s="1169" t="s">
        <v>40</v>
      </c>
      <c r="C50" s="1170"/>
      <c r="D50" s="107"/>
      <c r="E50" s="1175" t="s">
        <v>41</v>
      </c>
      <c r="F50" s="1175"/>
      <c r="G50" s="1175"/>
      <c r="H50" s="1176"/>
      <c r="I50" s="333">
        <v>2977</v>
      </c>
      <c r="J50" s="334">
        <v>3338</v>
      </c>
      <c r="K50" s="334">
        <v>3896</v>
      </c>
      <c r="L50" s="334">
        <v>4331</v>
      </c>
      <c r="M50" s="335">
        <v>4720</v>
      </c>
    </row>
    <row r="51" spans="2:13" ht="27.75" customHeight="1" x14ac:dyDescent="0.2">
      <c r="B51" s="1171"/>
      <c r="C51" s="1172"/>
      <c r="D51" s="104"/>
      <c r="E51" s="1175" t="s">
        <v>42</v>
      </c>
      <c r="F51" s="1175"/>
      <c r="G51" s="1175"/>
      <c r="H51" s="1176"/>
      <c r="I51" s="333">
        <v>88</v>
      </c>
      <c r="J51" s="334">
        <v>77</v>
      </c>
      <c r="K51" s="334">
        <v>67</v>
      </c>
      <c r="L51" s="334">
        <v>58</v>
      </c>
      <c r="M51" s="335">
        <v>49</v>
      </c>
    </row>
    <row r="52" spans="2:13" ht="27.75" customHeight="1" x14ac:dyDescent="0.2">
      <c r="B52" s="1173"/>
      <c r="C52" s="1174"/>
      <c r="D52" s="104"/>
      <c r="E52" s="1175" t="s">
        <v>43</v>
      </c>
      <c r="F52" s="1175"/>
      <c r="G52" s="1175"/>
      <c r="H52" s="1176"/>
      <c r="I52" s="333">
        <v>5545</v>
      </c>
      <c r="J52" s="334">
        <v>5839</v>
      </c>
      <c r="K52" s="334">
        <v>6056</v>
      </c>
      <c r="L52" s="334">
        <v>5999</v>
      </c>
      <c r="M52" s="335">
        <v>6046</v>
      </c>
    </row>
    <row r="53" spans="2:13" ht="27.75" customHeight="1" thickBot="1" x14ac:dyDescent="0.25">
      <c r="B53" s="1177" t="s">
        <v>19</v>
      </c>
      <c r="C53" s="1178"/>
      <c r="D53" s="108"/>
      <c r="E53" s="1179" t="s">
        <v>44</v>
      </c>
      <c r="F53" s="1179"/>
      <c r="G53" s="1179"/>
      <c r="H53" s="1180"/>
      <c r="I53" s="336">
        <v>1067</v>
      </c>
      <c r="J53" s="337">
        <v>124</v>
      </c>
      <c r="K53" s="337">
        <v>-226</v>
      </c>
      <c r="L53" s="337">
        <v>-910</v>
      </c>
      <c r="M53" s="338">
        <v>-1358</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EhlY5Key2zhL7X5kBbPUwdRP1ifikdBrQq4c0V7NaE4nrcls79jtQdxyYnR4l1JjGKfVA7BQJ+BfJPcTC+Pa1w==" saltValue="fqocLiX7XUlkKJZYrhSSn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abSelected="1" topLeftCell="A16" zoomScale="55" zoomScaleNormal="55" zoomScaleSheetLayoutView="100" workbookViewId="0">
      <selection activeCell="O30" sqref="O30"/>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526</v>
      </c>
      <c r="G54" s="117" t="s">
        <v>527</v>
      </c>
      <c r="H54" s="118" t="s">
        <v>528</v>
      </c>
    </row>
    <row r="55" spans="2:8" ht="52.5" customHeight="1" x14ac:dyDescent="0.2">
      <c r="B55" s="119"/>
      <c r="C55" s="1196" t="s">
        <v>46</v>
      </c>
      <c r="D55" s="1196"/>
      <c r="E55" s="1197"/>
      <c r="F55" s="339">
        <v>1087</v>
      </c>
      <c r="G55" s="339">
        <v>1091</v>
      </c>
      <c r="H55" s="340">
        <v>1115</v>
      </c>
    </row>
    <row r="56" spans="2:8" ht="52.5" customHeight="1" x14ac:dyDescent="0.2">
      <c r="B56" s="120"/>
      <c r="C56" s="1198" t="s">
        <v>47</v>
      </c>
      <c r="D56" s="1198"/>
      <c r="E56" s="1199"/>
      <c r="F56" s="341">
        <v>623</v>
      </c>
      <c r="G56" s="341">
        <v>725</v>
      </c>
      <c r="H56" s="342">
        <v>727</v>
      </c>
    </row>
    <row r="57" spans="2:8" ht="53.25" customHeight="1" x14ac:dyDescent="0.2">
      <c r="B57" s="120"/>
      <c r="C57" s="1200" t="s">
        <v>48</v>
      </c>
      <c r="D57" s="1200"/>
      <c r="E57" s="1201"/>
      <c r="F57" s="343">
        <v>1791</v>
      </c>
      <c r="G57" s="343">
        <v>2063</v>
      </c>
      <c r="H57" s="344">
        <v>2423</v>
      </c>
    </row>
    <row r="58" spans="2:8" ht="45.75" customHeight="1" x14ac:dyDescent="0.2">
      <c r="B58" s="121"/>
      <c r="C58" s="1188" t="s">
        <v>554</v>
      </c>
      <c r="D58" s="1189"/>
      <c r="E58" s="1190"/>
      <c r="F58" s="345">
        <v>643</v>
      </c>
      <c r="G58" s="345">
        <v>743</v>
      </c>
      <c r="H58" s="346">
        <v>1004</v>
      </c>
    </row>
    <row r="59" spans="2:8" ht="45.75" customHeight="1" x14ac:dyDescent="0.2">
      <c r="B59" s="121"/>
      <c r="C59" s="1188" t="s">
        <v>553</v>
      </c>
      <c r="D59" s="1189"/>
      <c r="E59" s="1190"/>
      <c r="F59" s="345">
        <v>826</v>
      </c>
      <c r="G59" s="345">
        <v>977</v>
      </c>
      <c r="H59" s="346">
        <v>978</v>
      </c>
    </row>
    <row r="60" spans="2:8" ht="45.75" customHeight="1" x14ac:dyDescent="0.2">
      <c r="B60" s="121"/>
      <c r="C60" s="1188" t="s">
        <v>555</v>
      </c>
      <c r="D60" s="1189"/>
      <c r="E60" s="1190"/>
      <c r="F60" s="345">
        <v>278</v>
      </c>
      <c r="G60" s="345">
        <v>340</v>
      </c>
      <c r="H60" s="346">
        <v>427</v>
      </c>
    </row>
    <row r="61" spans="2:8" ht="45.75" customHeight="1" x14ac:dyDescent="0.2">
      <c r="B61" s="121"/>
      <c r="C61" s="1188" t="s">
        <v>556</v>
      </c>
      <c r="D61" s="1189"/>
      <c r="E61" s="1190"/>
      <c r="F61" s="345">
        <v>44</v>
      </c>
      <c r="G61" s="345">
        <v>3</v>
      </c>
      <c r="H61" s="346">
        <v>14</v>
      </c>
    </row>
    <row r="62" spans="2:8" ht="45.75" customHeight="1" thickBot="1" x14ac:dyDescent="0.25">
      <c r="B62" s="122"/>
      <c r="C62" s="1191"/>
      <c r="D62" s="1192"/>
      <c r="E62" s="1193"/>
      <c r="F62" s="347"/>
      <c r="G62" s="347"/>
      <c r="H62" s="348"/>
    </row>
    <row r="63" spans="2:8" ht="52.5" customHeight="1" thickBot="1" x14ac:dyDescent="0.25">
      <c r="B63" s="123"/>
      <c r="C63" s="1194" t="s">
        <v>49</v>
      </c>
      <c r="D63" s="1194"/>
      <c r="E63" s="1195"/>
      <c r="F63" s="349">
        <v>3501</v>
      </c>
      <c r="G63" s="349">
        <v>3879</v>
      </c>
      <c r="H63" s="350">
        <v>4265</v>
      </c>
    </row>
    <row r="64" spans="2:8" ht="13" x14ac:dyDescent="0.2"/>
  </sheetData>
  <sheetProtection algorithmName="SHA-512" hashValue="1ZfRFicKH5z7+ngM6fbgNIujHUL0VBES4m7bH8eT7nfNgsd5i1W/qqDjjtNMOQE5t9jrnuiW9mah5Odwzt87SA==" saltValue="kGgTPqHDVZ+oaroeDMl1X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D4994-C5A1-48C7-98C5-9167F26FC52C}">
  <sheetPr>
    <pageSetUpPr fitToPage="1"/>
  </sheetPr>
  <dimension ref="A1:DE85"/>
  <sheetViews>
    <sheetView showGridLines="0" zoomScale="80" zoomScaleNormal="80" zoomScaleSheetLayoutView="55" workbookViewId="0">
      <selection activeCell="BS71" sqref="BS71"/>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557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558</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559</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560</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524</v>
      </c>
      <c r="BQ50" s="1226"/>
      <c r="BR50" s="1226"/>
      <c r="BS50" s="1226"/>
      <c r="BT50" s="1226"/>
      <c r="BU50" s="1226"/>
      <c r="BV50" s="1226"/>
      <c r="BW50" s="1226"/>
      <c r="BX50" s="1226" t="s">
        <v>525</v>
      </c>
      <c r="BY50" s="1226"/>
      <c r="BZ50" s="1226"/>
      <c r="CA50" s="1226"/>
      <c r="CB50" s="1226"/>
      <c r="CC50" s="1226"/>
      <c r="CD50" s="1226"/>
      <c r="CE50" s="1226"/>
      <c r="CF50" s="1226" t="s">
        <v>526</v>
      </c>
      <c r="CG50" s="1226"/>
      <c r="CH50" s="1226"/>
      <c r="CI50" s="1226"/>
      <c r="CJ50" s="1226"/>
      <c r="CK50" s="1226"/>
      <c r="CL50" s="1226"/>
      <c r="CM50" s="1226"/>
      <c r="CN50" s="1226" t="s">
        <v>527</v>
      </c>
      <c r="CO50" s="1226"/>
      <c r="CP50" s="1226"/>
      <c r="CQ50" s="1226"/>
      <c r="CR50" s="1226"/>
      <c r="CS50" s="1226"/>
      <c r="CT50" s="1226"/>
      <c r="CU50" s="1226"/>
      <c r="CV50" s="1226" t="s">
        <v>528</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561</v>
      </c>
      <c r="AO51" s="1230"/>
      <c r="AP51" s="1230"/>
      <c r="AQ51" s="1230"/>
      <c r="AR51" s="1230"/>
      <c r="AS51" s="1230"/>
      <c r="AT51" s="1230"/>
      <c r="AU51" s="1230"/>
      <c r="AV51" s="1230"/>
      <c r="AW51" s="1230"/>
      <c r="AX51" s="1230"/>
      <c r="AY51" s="1230"/>
      <c r="AZ51" s="1230"/>
      <c r="BA51" s="1230"/>
      <c r="BB51" s="1230" t="s">
        <v>562</v>
      </c>
      <c r="BC51" s="1230"/>
      <c r="BD51" s="1230"/>
      <c r="BE51" s="1230"/>
      <c r="BF51" s="1230"/>
      <c r="BG51" s="1230"/>
      <c r="BH51" s="1230"/>
      <c r="BI51" s="1230"/>
      <c r="BJ51" s="1230"/>
      <c r="BK51" s="1230"/>
      <c r="BL51" s="1230"/>
      <c r="BM51" s="1230"/>
      <c r="BN51" s="1230"/>
      <c r="BO51" s="1230"/>
      <c r="BP51" s="1231">
        <v>31.3</v>
      </c>
      <c r="BQ51" s="1231"/>
      <c r="BR51" s="1231"/>
      <c r="BS51" s="1231"/>
      <c r="BT51" s="1231"/>
      <c r="BU51" s="1231"/>
      <c r="BV51" s="1231"/>
      <c r="BW51" s="1231"/>
      <c r="BX51" s="1231">
        <v>3.3</v>
      </c>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563</v>
      </c>
      <c r="BC53" s="1230"/>
      <c r="BD53" s="1230"/>
      <c r="BE53" s="1230"/>
      <c r="BF53" s="1230"/>
      <c r="BG53" s="1230"/>
      <c r="BH53" s="1230"/>
      <c r="BI53" s="1230"/>
      <c r="BJ53" s="1230"/>
      <c r="BK53" s="1230"/>
      <c r="BL53" s="1230"/>
      <c r="BM53" s="1230"/>
      <c r="BN53" s="1230"/>
      <c r="BO53" s="1230"/>
      <c r="BP53" s="1231">
        <v>65.3</v>
      </c>
      <c r="BQ53" s="1231"/>
      <c r="BR53" s="1231"/>
      <c r="BS53" s="1231"/>
      <c r="BT53" s="1231"/>
      <c r="BU53" s="1231"/>
      <c r="BV53" s="1231"/>
      <c r="BW53" s="1231"/>
      <c r="BX53" s="1231">
        <v>66.2</v>
      </c>
      <c r="BY53" s="1231"/>
      <c r="BZ53" s="1231"/>
      <c r="CA53" s="1231"/>
      <c r="CB53" s="1231"/>
      <c r="CC53" s="1231"/>
      <c r="CD53" s="1231"/>
      <c r="CE53" s="1231"/>
      <c r="CF53" s="1231">
        <v>67.099999999999994</v>
      </c>
      <c r="CG53" s="1231"/>
      <c r="CH53" s="1231"/>
      <c r="CI53" s="1231"/>
      <c r="CJ53" s="1231"/>
      <c r="CK53" s="1231"/>
      <c r="CL53" s="1231"/>
      <c r="CM53" s="1231"/>
      <c r="CN53" s="1231">
        <v>65.3</v>
      </c>
      <c r="CO53" s="1231"/>
      <c r="CP53" s="1231"/>
      <c r="CQ53" s="1231"/>
      <c r="CR53" s="1231"/>
      <c r="CS53" s="1231"/>
      <c r="CT53" s="1231"/>
      <c r="CU53" s="1231"/>
      <c r="CV53" s="1231">
        <v>65.900000000000006</v>
      </c>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564</v>
      </c>
      <c r="AO55" s="1226"/>
      <c r="AP55" s="1226"/>
      <c r="AQ55" s="1226"/>
      <c r="AR55" s="1226"/>
      <c r="AS55" s="1226"/>
      <c r="AT55" s="1226"/>
      <c r="AU55" s="1226"/>
      <c r="AV55" s="1226"/>
      <c r="AW55" s="1226"/>
      <c r="AX55" s="1226"/>
      <c r="AY55" s="1226"/>
      <c r="AZ55" s="1226"/>
      <c r="BA55" s="1226"/>
      <c r="BB55" s="1230" t="s">
        <v>562</v>
      </c>
      <c r="BC55" s="1230"/>
      <c r="BD55" s="1230"/>
      <c r="BE55" s="1230"/>
      <c r="BF55" s="1230"/>
      <c r="BG55" s="1230"/>
      <c r="BH55" s="1230"/>
      <c r="BI55" s="1230"/>
      <c r="BJ55" s="1230"/>
      <c r="BK55" s="1230"/>
      <c r="BL55" s="1230"/>
      <c r="BM55" s="1230"/>
      <c r="BN55" s="1230"/>
      <c r="BO55" s="1230"/>
      <c r="BP55" s="1231">
        <v>0</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563</v>
      </c>
      <c r="BC57" s="1230"/>
      <c r="BD57" s="1230"/>
      <c r="BE57" s="1230"/>
      <c r="BF57" s="1230"/>
      <c r="BG57" s="1230"/>
      <c r="BH57" s="1230"/>
      <c r="BI57" s="1230"/>
      <c r="BJ57" s="1230"/>
      <c r="BK57" s="1230"/>
      <c r="BL57" s="1230"/>
      <c r="BM57" s="1230"/>
      <c r="BN57" s="1230"/>
      <c r="BO57" s="1230"/>
      <c r="BP57" s="1231">
        <v>64.400000000000006</v>
      </c>
      <c r="BQ57" s="1231"/>
      <c r="BR57" s="1231"/>
      <c r="BS57" s="1231"/>
      <c r="BT57" s="1231"/>
      <c r="BU57" s="1231"/>
      <c r="BV57" s="1231"/>
      <c r="BW57" s="1231"/>
      <c r="BX57" s="1231">
        <v>65.3</v>
      </c>
      <c r="BY57" s="1231"/>
      <c r="BZ57" s="1231"/>
      <c r="CA57" s="1231"/>
      <c r="CB57" s="1231"/>
      <c r="CC57" s="1231"/>
      <c r="CD57" s="1231"/>
      <c r="CE57" s="1231"/>
      <c r="CF57" s="1231">
        <v>66.7</v>
      </c>
      <c r="CG57" s="1231"/>
      <c r="CH57" s="1231"/>
      <c r="CI57" s="1231"/>
      <c r="CJ57" s="1231"/>
      <c r="CK57" s="1231"/>
      <c r="CL57" s="1231"/>
      <c r="CM57" s="1231"/>
      <c r="CN57" s="1231">
        <v>67.2</v>
      </c>
      <c r="CO57" s="1231"/>
      <c r="CP57" s="1231"/>
      <c r="CQ57" s="1231"/>
      <c r="CR57" s="1231"/>
      <c r="CS57" s="1231"/>
      <c r="CT57" s="1231"/>
      <c r="CU57" s="1231"/>
      <c r="CV57" s="1231">
        <v>68.3</v>
      </c>
      <c r="CW57" s="1231"/>
      <c r="CX57" s="1231"/>
      <c r="CY57" s="1231"/>
      <c r="CZ57" s="1231"/>
      <c r="DA57" s="1231"/>
      <c r="DB57" s="1231"/>
      <c r="DC57" s="1231"/>
      <c r="DD57" s="1234"/>
      <c r="DE57" s="1232"/>
    </row>
    <row r="58" spans="1:109" s="1209" customFormat="1" ht="13"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565</v>
      </c>
    </row>
    <row r="64" spans="1:109" ht="13" x14ac:dyDescent="0.2">
      <c r="B64" s="247"/>
      <c r="G64" s="1208"/>
      <c r="I64" s="1240"/>
      <c r="J64" s="1240"/>
      <c r="K64" s="1240"/>
      <c r="L64" s="1240"/>
      <c r="M64" s="1240"/>
      <c r="N64" s="1241"/>
      <c r="AM64" s="1208"/>
      <c r="AN64" s="1208" t="s">
        <v>558</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10" t="s">
        <v>566</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45"/>
      <c r="I71" s="1246"/>
      <c r="J71" s="1243"/>
      <c r="K71" s="1243"/>
      <c r="L71" s="1244"/>
      <c r="M71" s="1243"/>
      <c r="N71" s="1244"/>
      <c r="AM71" s="1245"/>
      <c r="AN71" s="243" t="s">
        <v>560</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524</v>
      </c>
      <c r="BQ72" s="1226"/>
      <c r="BR72" s="1226"/>
      <c r="BS72" s="1226"/>
      <c r="BT72" s="1226"/>
      <c r="BU72" s="1226"/>
      <c r="BV72" s="1226"/>
      <c r="BW72" s="1226"/>
      <c r="BX72" s="1226" t="s">
        <v>525</v>
      </c>
      <c r="BY72" s="1226"/>
      <c r="BZ72" s="1226"/>
      <c r="CA72" s="1226"/>
      <c r="CB72" s="1226"/>
      <c r="CC72" s="1226"/>
      <c r="CD72" s="1226"/>
      <c r="CE72" s="1226"/>
      <c r="CF72" s="1226" t="s">
        <v>526</v>
      </c>
      <c r="CG72" s="1226"/>
      <c r="CH72" s="1226"/>
      <c r="CI72" s="1226"/>
      <c r="CJ72" s="1226"/>
      <c r="CK72" s="1226"/>
      <c r="CL72" s="1226"/>
      <c r="CM72" s="1226"/>
      <c r="CN72" s="1226" t="s">
        <v>527</v>
      </c>
      <c r="CO72" s="1226"/>
      <c r="CP72" s="1226"/>
      <c r="CQ72" s="1226"/>
      <c r="CR72" s="1226"/>
      <c r="CS72" s="1226"/>
      <c r="CT72" s="1226"/>
      <c r="CU72" s="1226"/>
      <c r="CV72" s="1226" t="s">
        <v>528</v>
      </c>
      <c r="CW72" s="1226"/>
      <c r="CX72" s="1226"/>
      <c r="CY72" s="1226"/>
      <c r="CZ72" s="1226"/>
      <c r="DA72" s="1226"/>
      <c r="DB72" s="1226"/>
      <c r="DC72" s="1226"/>
    </row>
    <row r="73" spans="2:107" ht="13" x14ac:dyDescent="0.2">
      <c r="B73" s="247"/>
      <c r="G73" s="1227"/>
      <c r="H73" s="1227"/>
      <c r="I73" s="1227"/>
      <c r="J73" s="1227"/>
      <c r="K73" s="1247"/>
      <c r="L73" s="1247"/>
      <c r="M73" s="1247"/>
      <c r="N73" s="1247"/>
      <c r="AM73" s="1219"/>
      <c r="AN73" s="1230" t="s">
        <v>561</v>
      </c>
      <c r="AO73" s="1230"/>
      <c r="AP73" s="1230"/>
      <c r="AQ73" s="1230"/>
      <c r="AR73" s="1230"/>
      <c r="AS73" s="1230"/>
      <c r="AT73" s="1230"/>
      <c r="AU73" s="1230"/>
      <c r="AV73" s="1230"/>
      <c r="AW73" s="1230"/>
      <c r="AX73" s="1230"/>
      <c r="AY73" s="1230"/>
      <c r="AZ73" s="1230"/>
      <c r="BA73" s="1230"/>
      <c r="BB73" s="1230" t="s">
        <v>562</v>
      </c>
      <c r="BC73" s="1230"/>
      <c r="BD73" s="1230"/>
      <c r="BE73" s="1230"/>
      <c r="BF73" s="1230"/>
      <c r="BG73" s="1230"/>
      <c r="BH73" s="1230"/>
      <c r="BI73" s="1230"/>
      <c r="BJ73" s="1230"/>
      <c r="BK73" s="1230"/>
      <c r="BL73" s="1230"/>
      <c r="BM73" s="1230"/>
      <c r="BN73" s="1230"/>
      <c r="BO73" s="1230"/>
      <c r="BP73" s="1231">
        <v>31.3</v>
      </c>
      <c r="BQ73" s="1231"/>
      <c r="BR73" s="1231"/>
      <c r="BS73" s="1231"/>
      <c r="BT73" s="1231"/>
      <c r="BU73" s="1231"/>
      <c r="BV73" s="1231"/>
      <c r="BW73" s="1231"/>
      <c r="BX73" s="1231">
        <v>3.3</v>
      </c>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567</v>
      </c>
      <c r="BC75" s="1230"/>
      <c r="BD75" s="1230"/>
      <c r="BE75" s="1230"/>
      <c r="BF75" s="1230"/>
      <c r="BG75" s="1230"/>
      <c r="BH75" s="1230"/>
      <c r="BI75" s="1230"/>
      <c r="BJ75" s="1230"/>
      <c r="BK75" s="1230"/>
      <c r="BL75" s="1230"/>
      <c r="BM75" s="1230"/>
      <c r="BN75" s="1230"/>
      <c r="BO75" s="1230"/>
      <c r="BP75" s="1231">
        <v>8</v>
      </c>
      <c r="BQ75" s="1231"/>
      <c r="BR75" s="1231"/>
      <c r="BS75" s="1231"/>
      <c r="BT75" s="1231"/>
      <c r="BU75" s="1231"/>
      <c r="BV75" s="1231"/>
      <c r="BW75" s="1231"/>
      <c r="BX75" s="1231">
        <v>7.8</v>
      </c>
      <c r="BY75" s="1231"/>
      <c r="BZ75" s="1231"/>
      <c r="CA75" s="1231"/>
      <c r="CB75" s="1231"/>
      <c r="CC75" s="1231"/>
      <c r="CD75" s="1231"/>
      <c r="CE75" s="1231"/>
      <c r="CF75" s="1231">
        <v>8.5</v>
      </c>
      <c r="CG75" s="1231"/>
      <c r="CH75" s="1231"/>
      <c r="CI75" s="1231"/>
      <c r="CJ75" s="1231"/>
      <c r="CK75" s="1231"/>
      <c r="CL75" s="1231"/>
      <c r="CM75" s="1231"/>
      <c r="CN75" s="1231">
        <v>9</v>
      </c>
      <c r="CO75" s="1231"/>
      <c r="CP75" s="1231"/>
      <c r="CQ75" s="1231"/>
      <c r="CR75" s="1231"/>
      <c r="CS75" s="1231"/>
      <c r="CT75" s="1231"/>
      <c r="CU75" s="1231"/>
      <c r="CV75" s="1231">
        <v>9</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47"/>
      <c r="L77" s="1247"/>
      <c r="M77" s="1247"/>
      <c r="N77" s="1247"/>
      <c r="AN77" s="1226" t="s">
        <v>564</v>
      </c>
      <c r="AO77" s="1226"/>
      <c r="AP77" s="1226"/>
      <c r="AQ77" s="1226"/>
      <c r="AR77" s="1226"/>
      <c r="AS77" s="1226"/>
      <c r="AT77" s="1226"/>
      <c r="AU77" s="1226"/>
      <c r="AV77" s="1226"/>
      <c r="AW77" s="1226"/>
      <c r="AX77" s="1226"/>
      <c r="AY77" s="1226"/>
      <c r="AZ77" s="1226"/>
      <c r="BA77" s="1226"/>
      <c r="BB77" s="1230" t="s">
        <v>562</v>
      </c>
      <c r="BC77" s="1230"/>
      <c r="BD77" s="1230"/>
      <c r="BE77" s="1230"/>
      <c r="BF77" s="1230"/>
      <c r="BG77" s="1230"/>
      <c r="BH77" s="1230"/>
      <c r="BI77" s="1230"/>
      <c r="BJ77" s="1230"/>
      <c r="BK77" s="1230"/>
      <c r="BL77" s="1230"/>
      <c r="BM77" s="1230"/>
      <c r="BN77" s="1230"/>
      <c r="BO77" s="1230"/>
      <c r="BP77" s="1231">
        <v>0</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567</v>
      </c>
      <c r="BC79" s="1230"/>
      <c r="BD79" s="1230"/>
      <c r="BE79" s="1230"/>
      <c r="BF79" s="1230"/>
      <c r="BG79" s="1230"/>
      <c r="BH79" s="1230"/>
      <c r="BI79" s="1230"/>
      <c r="BJ79" s="1230"/>
      <c r="BK79" s="1230"/>
      <c r="BL79" s="1230"/>
      <c r="BM79" s="1230"/>
      <c r="BN79" s="1230"/>
      <c r="BO79" s="1230"/>
      <c r="BP79" s="1231">
        <v>8.9</v>
      </c>
      <c r="BQ79" s="1231"/>
      <c r="BR79" s="1231"/>
      <c r="BS79" s="1231"/>
      <c r="BT79" s="1231"/>
      <c r="BU79" s="1231"/>
      <c r="BV79" s="1231"/>
      <c r="BW79" s="1231"/>
      <c r="BX79" s="1231">
        <v>8.9</v>
      </c>
      <c r="BY79" s="1231"/>
      <c r="BZ79" s="1231"/>
      <c r="CA79" s="1231"/>
      <c r="CB79" s="1231"/>
      <c r="CC79" s="1231"/>
      <c r="CD79" s="1231"/>
      <c r="CE79" s="1231"/>
      <c r="CF79" s="1231">
        <v>9.1</v>
      </c>
      <c r="CG79" s="1231"/>
      <c r="CH79" s="1231"/>
      <c r="CI79" s="1231"/>
      <c r="CJ79" s="1231"/>
      <c r="CK79" s="1231"/>
      <c r="CL79" s="1231"/>
      <c r="CM79" s="1231"/>
      <c r="CN79" s="1231">
        <v>9.3000000000000007</v>
      </c>
      <c r="CO79" s="1231"/>
      <c r="CP79" s="1231"/>
      <c r="CQ79" s="1231"/>
      <c r="CR79" s="1231"/>
      <c r="CS79" s="1231"/>
      <c r="CT79" s="1231"/>
      <c r="CU79" s="1231"/>
      <c r="CV79" s="1231">
        <v>9.3000000000000007</v>
      </c>
      <c r="CW79" s="1231"/>
      <c r="CX79" s="1231"/>
      <c r="CY79" s="1231"/>
      <c r="CZ79" s="1231"/>
      <c r="DA79" s="1231"/>
      <c r="DB79" s="1231"/>
      <c r="DC79" s="1231"/>
    </row>
    <row r="80" spans="2:107" ht="13"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CwLROYDHbhmmR6PCyF77Kolc9nl53VGD1JF/egoAekH/LdvPSTupbH6bhgDXcdO+MUcLfzQ6UOUIcXLI2PIgvA==" saltValue="oTULxVle9V76+0UpJS/nY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C0B94-AD96-4B70-BD9F-6050D1BD30CD}">
  <sheetPr>
    <pageSetUpPr fitToPage="1"/>
  </sheetPr>
  <dimension ref="A1:DR125"/>
  <sheetViews>
    <sheetView showGridLines="0" zoomScale="70" zoomScaleNormal="70" zoomScaleSheetLayoutView="70" workbookViewId="0">
      <selection activeCell="BS71" sqref="BS71"/>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ogxpEJ3xXkIcROZrysSbaOEry/O1r/4DSFTJSqw3NU7SGZ76KNFd7JGniR7qrhwzwVmSuPVInFCJo32r5kW90Q==" saltValue="7Fv2HkHHc7f2yEV2F6ubP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BBDFF-67E2-4B82-99CA-4D279134E277}">
  <sheetPr>
    <pageSetUpPr fitToPage="1"/>
  </sheetPr>
  <dimension ref="A1:DR125"/>
  <sheetViews>
    <sheetView showGridLines="0" zoomScale="70" zoomScaleNormal="70" zoomScaleSheetLayoutView="55" workbookViewId="0">
      <selection activeCell="BS71" sqref="BS71"/>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mOJmUCPaBAxdGTaM6he38VSZNJWjlme3vOxMra0i21qxKaCrSN3EXT0JM3Jzr/wmJdHYEyRojQ2cv6XGlPHydw==" saltValue="s/0OVv0UsWR5Jtsut5LKQ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93008</v>
      </c>
      <c r="E3" s="142"/>
      <c r="F3" s="143">
        <v>200194</v>
      </c>
      <c r="G3" s="144"/>
      <c r="H3" s="145"/>
    </row>
    <row r="4" spans="1:8" x14ac:dyDescent="0.2">
      <c r="A4" s="146"/>
      <c r="B4" s="147"/>
      <c r="C4" s="148"/>
      <c r="D4" s="149">
        <v>59475</v>
      </c>
      <c r="E4" s="150"/>
      <c r="F4" s="151">
        <v>106422</v>
      </c>
      <c r="G4" s="152"/>
      <c r="H4" s="153"/>
    </row>
    <row r="5" spans="1:8" x14ac:dyDescent="0.2">
      <c r="A5" s="134" t="s">
        <v>518</v>
      </c>
      <c r="B5" s="139"/>
      <c r="C5" s="140"/>
      <c r="D5" s="141">
        <v>164973</v>
      </c>
      <c r="E5" s="142"/>
      <c r="F5" s="143">
        <v>196914</v>
      </c>
      <c r="G5" s="144"/>
      <c r="H5" s="145"/>
    </row>
    <row r="6" spans="1:8" x14ac:dyDescent="0.2">
      <c r="A6" s="146"/>
      <c r="B6" s="147"/>
      <c r="C6" s="148"/>
      <c r="D6" s="149">
        <v>43198</v>
      </c>
      <c r="E6" s="150"/>
      <c r="F6" s="151">
        <v>98966</v>
      </c>
      <c r="G6" s="152"/>
      <c r="H6" s="153"/>
    </row>
    <row r="7" spans="1:8" x14ac:dyDescent="0.2">
      <c r="A7" s="134" t="s">
        <v>519</v>
      </c>
      <c r="B7" s="139"/>
      <c r="C7" s="140"/>
      <c r="D7" s="141">
        <v>126692</v>
      </c>
      <c r="E7" s="142"/>
      <c r="F7" s="143">
        <v>204757</v>
      </c>
      <c r="G7" s="144"/>
      <c r="H7" s="145"/>
    </row>
    <row r="8" spans="1:8" x14ac:dyDescent="0.2">
      <c r="A8" s="146"/>
      <c r="B8" s="147"/>
      <c r="C8" s="148"/>
      <c r="D8" s="149">
        <v>30646</v>
      </c>
      <c r="E8" s="150"/>
      <c r="F8" s="151">
        <v>106071</v>
      </c>
      <c r="G8" s="152"/>
      <c r="H8" s="153"/>
    </row>
    <row r="9" spans="1:8" x14ac:dyDescent="0.2">
      <c r="A9" s="134" t="s">
        <v>520</v>
      </c>
      <c r="B9" s="139"/>
      <c r="C9" s="140"/>
      <c r="D9" s="141">
        <v>136930</v>
      </c>
      <c r="E9" s="142"/>
      <c r="F9" s="143">
        <v>194971</v>
      </c>
      <c r="G9" s="144"/>
      <c r="H9" s="145"/>
    </row>
    <row r="10" spans="1:8" x14ac:dyDescent="0.2">
      <c r="A10" s="146"/>
      <c r="B10" s="147"/>
      <c r="C10" s="148"/>
      <c r="D10" s="149">
        <v>38739</v>
      </c>
      <c r="E10" s="150"/>
      <c r="F10" s="151">
        <v>105966</v>
      </c>
      <c r="G10" s="152"/>
      <c r="H10" s="153"/>
    </row>
    <row r="11" spans="1:8" x14ac:dyDescent="0.2">
      <c r="A11" s="134" t="s">
        <v>521</v>
      </c>
      <c r="B11" s="139"/>
      <c r="C11" s="140"/>
      <c r="D11" s="141">
        <v>85569</v>
      </c>
      <c r="E11" s="142"/>
      <c r="F11" s="143">
        <v>224172</v>
      </c>
      <c r="G11" s="144"/>
      <c r="H11" s="145"/>
    </row>
    <row r="12" spans="1:8" x14ac:dyDescent="0.2">
      <c r="A12" s="146"/>
      <c r="B12" s="147"/>
      <c r="C12" s="154"/>
      <c r="D12" s="149">
        <v>56052</v>
      </c>
      <c r="E12" s="150"/>
      <c r="F12" s="151">
        <v>117611</v>
      </c>
      <c r="G12" s="152"/>
      <c r="H12" s="153"/>
    </row>
    <row r="13" spans="1:8" x14ac:dyDescent="0.2">
      <c r="A13" s="134"/>
      <c r="B13" s="139"/>
      <c r="C13" s="140"/>
      <c r="D13" s="141">
        <v>121434</v>
      </c>
      <c r="E13" s="142"/>
      <c r="F13" s="143">
        <v>204202</v>
      </c>
      <c r="G13" s="155"/>
      <c r="H13" s="145"/>
    </row>
    <row r="14" spans="1:8" x14ac:dyDescent="0.2">
      <c r="A14" s="146"/>
      <c r="B14" s="147"/>
      <c r="C14" s="148"/>
      <c r="D14" s="149">
        <v>45622</v>
      </c>
      <c r="E14" s="150"/>
      <c r="F14" s="151">
        <v>107007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8.31</v>
      </c>
      <c r="C19" s="156">
        <f>ROUND(VALUE(SUBSTITUTE(実質収支比率等に係る経年分析!G$48,"▲","-")),2)</f>
        <v>10.97</v>
      </c>
      <c r="D19" s="156">
        <f>ROUND(VALUE(SUBSTITUTE(実質収支比率等に係る経年分析!H$48,"▲","-")),2)</f>
        <v>10.93</v>
      </c>
      <c r="E19" s="156">
        <f>ROUND(VALUE(SUBSTITUTE(実質収支比率等に係る経年分析!I$48,"▲","-")),2)</f>
        <v>11.33</v>
      </c>
      <c r="F19" s="156">
        <f>ROUND(VALUE(SUBSTITUTE(実質収支比率等に係る経年分析!J$48,"▲","-")),2)</f>
        <v>11</v>
      </c>
    </row>
    <row r="20" spans="1:11" x14ac:dyDescent="0.2">
      <c r="A20" s="156" t="s">
        <v>53</v>
      </c>
      <c r="B20" s="156">
        <f>ROUND(VALUE(SUBSTITUTE(実質収支比率等に係る経年分析!F$47,"▲","-")),2)</f>
        <v>26.98</v>
      </c>
      <c r="C20" s="156">
        <f>ROUND(VALUE(SUBSTITUTE(実質収支比率等に係る経年分析!G$47,"▲","-")),2)</f>
        <v>25.35</v>
      </c>
      <c r="D20" s="156">
        <f>ROUND(VALUE(SUBSTITUTE(実質収支比率等に係る経年分析!H$47,"▲","-")),2)</f>
        <v>25.9</v>
      </c>
      <c r="E20" s="156">
        <f>ROUND(VALUE(SUBSTITUTE(実質収支比率等に係る経年分析!I$47,"▲","-")),2)</f>
        <v>25.87</v>
      </c>
      <c r="F20" s="156">
        <f>ROUND(VALUE(SUBSTITUTE(実質収支比率等に係る経年分析!J$47,"▲","-")),2)</f>
        <v>26.1</v>
      </c>
    </row>
    <row r="21" spans="1:11" x14ac:dyDescent="0.2">
      <c r="A21" s="156" t="s">
        <v>54</v>
      </c>
      <c r="B21" s="156">
        <f>IF(ISNUMBER(VALUE(SUBSTITUTE(実質収支比率等に係る経年分析!F$49,"▲","-"))),ROUND(VALUE(SUBSTITUTE(実質収支比率等に係る経年分析!F$49,"▲","-")),2),NA())</f>
        <v>0.13</v>
      </c>
      <c r="C21" s="156">
        <f>IF(ISNUMBER(VALUE(SUBSTITUTE(実質収支比率等に係る経年分析!G$49,"▲","-"))),ROUND(VALUE(SUBSTITUTE(実質収支比率等に係る経年分析!G$49,"▲","-")),2),NA())</f>
        <v>3.2</v>
      </c>
      <c r="D21" s="156">
        <f>IF(ISNUMBER(VALUE(SUBSTITUTE(実質収支比率等に係る経年分析!H$49,"▲","-"))),ROUND(VALUE(SUBSTITUTE(実質収支比率等に係る経年分析!H$49,"▲","-")),2),NA())</f>
        <v>0.27</v>
      </c>
      <c r="E21" s="156">
        <f>IF(ISNUMBER(VALUE(SUBSTITUTE(実質収支比率等に係る経年分析!I$49,"▲","-"))),ROUND(VALUE(SUBSTITUTE(実質収支比率等に係る経年分析!I$49,"▲","-")),2),NA())</f>
        <v>0.56000000000000005</v>
      </c>
      <c r="F21" s="156">
        <f>IF(ISNUMBER(VALUE(SUBSTITUTE(実質収支比率等に係る経年分析!J$49,"▲","-"))),ROUND(VALUE(SUBSTITUTE(実質収支比率等に係る経年分析!J$49,"▲","-")),2),NA())</f>
        <v>0.38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0.59</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0.67</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0.6</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0.72</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多良木町国民健康保険特別会計（直診勘定）</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多良木町後期高齢者医療特別会計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0.04</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0.04</v>
      </c>
    </row>
    <row r="32" spans="1:11" x14ac:dyDescent="0.2">
      <c r="A32" s="157" t="str">
        <f>IF(連結実質赤字比率に係る赤字・黒字の構成分析!C$38="",NA(),連結実質赤字比率に係る赤字・黒字の構成分析!C$38)</f>
        <v>多良木町国民健康保険特別会計（事業勘定）</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2.23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1.84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2.0499999999999998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1.63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0.71</v>
      </c>
    </row>
    <row r="33" spans="1:16" x14ac:dyDescent="0.2">
      <c r="A33" s="157" t="str">
        <f>IF(連結実質赤字比率に係る赤字・黒字の構成分析!C$37="",NA(),連結実質赤字比率に係る赤字・黒字の構成分析!C$37)</f>
        <v>多良木町下水道事業会計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0.87</v>
      </c>
    </row>
    <row r="34" spans="1:16" x14ac:dyDescent="0.2">
      <c r="A34" s="157" t="str">
        <f>IF(連結実質赤字比率に係る赤字・黒字の構成分析!C$36="",NA(),連結実質赤字比率に係る赤字・黒字の構成分析!C$36)</f>
        <v>多良木町介護保険特別会計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2.64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3.14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3.83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1.99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2.79</v>
      </c>
    </row>
    <row r="35" spans="1:16" x14ac:dyDescent="0.2">
      <c r="A35" s="157" t="str">
        <f>IF(連結実質赤字比率に係る赤字・黒字の構成分析!C$35="",NA(),連結実質赤字比率に係る赤字・黒字の構成分析!C$35)</f>
        <v>多良木町上水道事業会計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5.82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5.77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5.97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6.49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6.67</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8.31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10.96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10.93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11.32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10.99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610</v>
      </c>
      <c r="E42" s="158"/>
      <c r="F42" s="158"/>
      <c r="G42" s="158">
        <f>'実質公債費比率（分子）の構造'!L$52</f>
        <v>581</v>
      </c>
      <c r="H42" s="158"/>
      <c r="I42" s="158"/>
      <c r="J42" s="158">
        <f>'実質公債費比率（分子）の構造'!M$52</f>
        <v>580</v>
      </c>
      <c r="K42" s="158"/>
      <c r="L42" s="158"/>
      <c r="M42" s="158">
        <f>'実質公債費比率（分子）の構造'!N$52</f>
        <v>585</v>
      </c>
      <c r="N42" s="158"/>
      <c r="O42" s="158"/>
      <c r="P42" s="158">
        <f>'実質公債費比率（分子）の構造'!O$52</f>
        <v>581</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25</v>
      </c>
      <c r="C44" s="158"/>
      <c r="D44" s="158"/>
      <c r="E44" s="158">
        <f>'実質公債費比率（分子）の構造'!L$50</f>
        <v>16</v>
      </c>
      <c r="F44" s="158"/>
      <c r="G44" s="158"/>
      <c r="H44" s="158">
        <f>'実質公債費比率（分子）の構造'!M$50</f>
        <v>18</v>
      </c>
      <c r="I44" s="158"/>
      <c r="J44" s="158"/>
      <c r="K44" s="158">
        <f>'実質公債費比率（分子）の構造'!N$50</f>
        <v>20</v>
      </c>
      <c r="L44" s="158"/>
      <c r="M44" s="158"/>
      <c r="N44" s="158">
        <f>'実質公債費比率（分子）の構造'!O$50</f>
        <v>20</v>
      </c>
      <c r="O44" s="158"/>
      <c r="P44" s="158"/>
    </row>
    <row r="45" spans="1:16" x14ac:dyDescent="0.2">
      <c r="A45" s="158" t="s">
        <v>63</v>
      </c>
      <c r="B45" s="158">
        <f>'実質公債費比率（分子）の構造'!K$49</f>
        <v>101</v>
      </c>
      <c r="C45" s="158"/>
      <c r="D45" s="158"/>
      <c r="E45" s="158">
        <f>'実質公債費比率（分子）の構造'!L$49</f>
        <v>117</v>
      </c>
      <c r="F45" s="158"/>
      <c r="G45" s="158"/>
      <c r="H45" s="158">
        <f>'実質公債費比率（分子）の構造'!M$49</f>
        <v>108</v>
      </c>
      <c r="I45" s="158"/>
      <c r="J45" s="158"/>
      <c r="K45" s="158">
        <f>'実質公債費比率（分子）の構造'!N$49</f>
        <v>116</v>
      </c>
      <c r="L45" s="158"/>
      <c r="M45" s="158"/>
      <c r="N45" s="158">
        <f>'実質公債費比率（分子）の構造'!O$49</f>
        <v>119</v>
      </c>
      <c r="O45" s="158"/>
      <c r="P45" s="158"/>
    </row>
    <row r="46" spans="1:16" x14ac:dyDescent="0.2">
      <c r="A46" s="158" t="s">
        <v>64</v>
      </c>
      <c r="B46" s="158">
        <f>'実質公債費比率（分子）の構造'!K$48</f>
        <v>165</v>
      </c>
      <c r="C46" s="158"/>
      <c r="D46" s="158"/>
      <c r="E46" s="158">
        <f>'実質公債費比率（分子）の構造'!L$48</f>
        <v>164</v>
      </c>
      <c r="F46" s="158"/>
      <c r="G46" s="158"/>
      <c r="H46" s="158">
        <f>'実質公債費比率（分子）の構造'!M$48</f>
        <v>159</v>
      </c>
      <c r="I46" s="158"/>
      <c r="J46" s="158"/>
      <c r="K46" s="158">
        <f>'実質公債費比率（分子）の構造'!N$48</f>
        <v>158</v>
      </c>
      <c r="L46" s="158"/>
      <c r="M46" s="158"/>
      <c r="N46" s="158">
        <f>'実質公債費比率（分子）の構造'!O$48</f>
        <v>126</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584</v>
      </c>
      <c r="C49" s="158"/>
      <c r="D49" s="158"/>
      <c r="E49" s="158">
        <f>'実質公債費比率（分子）の構造'!L$45</f>
        <v>601</v>
      </c>
      <c r="F49" s="158"/>
      <c r="G49" s="158"/>
      <c r="H49" s="158">
        <f>'実質公債費比率（分子）の構造'!M$45</f>
        <v>630</v>
      </c>
      <c r="I49" s="158"/>
      <c r="J49" s="158"/>
      <c r="K49" s="158">
        <f>'実質公債費比率（分子）の構造'!N$45</f>
        <v>631</v>
      </c>
      <c r="L49" s="158"/>
      <c r="M49" s="158"/>
      <c r="N49" s="158">
        <f>'実質公債費比率（分子）の構造'!O$45</f>
        <v>634</v>
      </c>
      <c r="O49" s="158"/>
      <c r="P49" s="158"/>
    </row>
    <row r="50" spans="1:16" x14ac:dyDescent="0.2">
      <c r="A50" s="158" t="s">
        <v>67</v>
      </c>
      <c r="B50" s="158" t="e">
        <f>NA()</f>
        <v>#N/A</v>
      </c>
      <c r="C50" s="158">
        <f>IF(ISNUMBER('実質公債費比率（分子）の構造'!K$53),'実質公債費比率（分子）の構造'!K$53,NA())</f>
        <v>265</v>
      </c>
      <c r="D50" s="158" t="e">
        <f>NA()</f>
        <v>#N/A</v>
      </c>
      <c r="E50" s="158" t="e">
        <f>NA()</f>
        <v>#N/A</v>
      </c>
      <c r="F50" s="158">
        <f>IF(ISNUMBER('実質公債費比率（分子）の構造'!L$53),'実質公債費比率（分子）の構造'!L$53,NA())</f>
        <v>317</v>
      </c>
      <c r="G50" s="158" t="e">
        <f>NA()</f>
        <v>#N/A</v>
      </c>
      <c r="H50" s="158" t="e">
        <f>NA()</f>
        <v>#N/A</v>
      </c>
      <c r="I50" s="158">
        <f>IF(ISNUMBER('実質公債費比率（分子）の構造'!M$53),'実質公債費比率（分子）の構造'!M$53,NA())</f>
        <v>335</v>
      </c>
      <c r="J50" s="158" t="e">
        <f>NA()</f>
        <v>#N/A</v>
      </c>
      <c r="K50" s="158" t="e">
        <f>NA()</f>
        <v>#N/A</v>
      </c>
      <c r="L50" s="158">
        <f>IF(ISNUMBER('実質公債費比率（分子）の構造'!N$53),'実質公債費比率（分子）の構造'!N$53,NA())</f>
        <v>340</v>
      </c>
      <c r="M50" s="158" t="e">
        <f>NA()</f>
        <v>#N/A</v>
      </c>
      <c r="N50" s="158" t="e">
        <f>NA()</f>
        <v>#N/A</v>
      </c>
      <c r="O50" s="158">
        <f>IF(ISNUMBER('実質公債費比率（分子）の構造'!O$53),'実質公債費比率（分子）の構造'!O$53,NA())</f>
        <v>318</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5545</v>
      </c>
      <c r="E56" s="157"/>
      <c r="F56" s="157"/>
      <c r="G56" s="157">
        <f>'将来負担比率（分子）の構造'!J$52</f>
        <v>5839</v>
      </c>
      <c r="H56" s="157"/>
      <c r="I56" s="157"/>
      <c r="J56" s="157">
        <f>'将来負担比率（分子）の構造'!K$52</f>
        <v>6056</v>
      </c>
      <c r="K56" s="157"/>
      <c r="L56" s="157"/>
      <c r="M56" s="157">
        <f>'将来負担比率（分子）の構造'!L$52</f>
        <v>5999</v>
      </c>
      <c r="N56" s="157"/>
      <c r="O56" s="157"/>
      <c r="P56" s="157">
        <f>'将来負担比率（分子）の構造'!M$52</f>
        <v>6046</v>
      </c>
    </row>
    <row r="57" spans="1:16" x14ac:dyDescent="0.2">
      <c r="A57" s="157" t="s">
        <v>42</v>
      </c>
      <c r="B57" s="157"/>
      <c r="C57" s="157"/>
      <c r="D57" s="157">
        <f>'将来負担比率（分子）の構造'!I$51</f>
        <v>88</v>
      </c>
      <c r="E57" s="157"/>
      <c r="F57" s="157"/>
      <c r="G57" s="157">
        <f>'将来負担比率（分子）の構造'!J$51</f>
        <v>77</v>
      </c>
      <c r="H57" s="157"/>
      <c r="I57" s="157"/>
      <c r="J57" s="157">
        <f>'将来負担比率（分子）の構造'!K$51</f>
        <v>67</v>
      </c>
      <c r="K57" s="157"/>
      <c r="L57" s="157"/>
      <c r="M57" s="157">
        <f>'将来負担比率（分子）の構造'!L$51</f>
        <v>58</v>
      </c>
      <c r="N57" s="157"/>
      <c r="O57" s="157"/>
      <c r="P57" s="157">
        <f>'将来負担比率（分子）の構造'!M$51</f>
        <v>49</v>
      </c>
    </row>
    <row r="58" spans="1:16" x14ac:dyDescent="0.2">
      <c r="A58" s="157" t="s">
        <v>41</v>
      </c>
      <c r="B58" s="157"/>
      <c r="C58" s="157"/>
      <c r="D58" s="157">
        <f>'将来負担比率（分子）の構造'!I$50</f>
        <v>2977</v>
      </c>
      <c r="E58" s="157"/>
      <c r="F58" s="157"/>
      <c r="G58" s="157">
        <f>'将来負担比率（分子）の構造'!J$50</f>
        <v>3338</v>
      </c>
      <c r="H58" s="157"/>
      <c r="I58" s="157"/>
      <c r="J58" s="157">
        <f>'将来負担比率（分子）の構造'!K$50</f>
        <v>3896</v>
      </c>
      <c r="K58" s="157"/>
      <c r="L58" s="157"/>
      <c r="M58" s="157">
        <f>'将来負担比率（分子）の構造'!L$50</f>
        <v>4331</v>
      </c>
      <c r="N58" s="157"/>
      <c r="O58" s="157"/>
      <c r="P58" s="157">
        <f>'将来負担比率（分子）の構造'!M$50</f>
        <v>4720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1299</v>
      </c>
      <c r="C62" s="157"/>
      <c r="D62" s="157"/>
      <c r="E62" s="157">
        <f>'将来負担比率（分子）の構造'!J$45</f>
        <v>1228</v>
      </c>
      <c r="F62" s="157"/>
      <c r="G62" s="157"/>
      <c r="H62" s="157">
        <f>'将来負担比率（分子）の構造'!K$45</f>
        <v>1184</v>
      </c>
      <c r="I62" s="157"/>
      <c r="J62" s="157"/>
      <c r="K62" s="157">
        <f>'将来負担比率（分子）の構造'!L$45</f>
        <v>1223</v>
      </c>
      <c r="L62" s="157"/>
      <c r="M62" s="157"/>
      <c r="N62" s="157">
        <f>'将来負担比率（分子）の構造'!M$45</f>
        <v>1222</v>
      </c>
      <c r="O62" s="157"/>
      <c r="P62" s="157"/>
    </row>
    <row r="63" spans="1:16" x14ac:dyDescent="0.2">
      <c r="A63" s="157" t="s">
        <v>34</v>
      </c>
      <c r="B63" s="157">
        <f>'将来負担比率（分子）の構造'!I$44</f>
        <v>1062</v>
      </c>
      <c r="C63" s="157"/>
      <c r="D63" s="157"/>
      <c r="E63" s="157">
        <f>'将来負担比率（分子）の構造'!J$44</f>
        <v>901</v>
      </c>
      <c r="F63" s="157"/>
      <c r="G63" s="157"/>
      <c r="H63" s="157">
        <f>'将来負担比率（分子）の構造'!K$44</f>
        <v>900</v>
      </c>
      <c r="I63" s="157"/>
      <c r="J63" s="157"/>
      <c r="K63" s="157">
        <f>'将来負担比率（分子）の構造'!L$44</f>
        <v>852</v>
      </c>
      <c r="L63" s="157"/>
      <c r="M63" s="157"/>
      <c r="N63" s="157">
        <f>'将来負担比率（分子）の構造'!M$44</f>
        <v>1059</v>
      </c>
      <c r="O63" s="157"/>
      <c r="P63" s="157"/>
    </row>
    <row r="64" spans="1:16" x14ac:dyDescent="0.2">
      <c r="A64" s="157" t="s">
        <v>33</v>
      </c>
      <c r="B64" s="157">
        <f>'将来負担比率（分子）の構造'!I$43</f>
        <v>1435</v>
      </c>
      <c r="C64" s="157"/>
      <c r="D64" s="157"/>
      <c r="E64" s="157">
        <f>'将来負担比率（分子）の構造'!J$43</f>
        <v>1301</v>
      </c>
      <c r="F64" s="157"/>
      <c r="G64" s="157"/>
      <c r="H64" s="157">
        <f>'将来負担比率（分子）の構造'!K$43</f>
        <v>1195</v>
      </c>
      <c r="I64" s="157"/>
      <c r="J64" s="157"/>
      <c r="K64" s="157">
        <f>'将来負担比率（分子）の構造'!L$43</f>
        <v>1063</v>
      </c>
      <c r="L64" s="157"/>
      <c r="M64" s="157"/>
      <c r="N64" s="157">
        <f>'将来負担比率（分子）の構造'!M$43</f>
        <v>902</v>
      </c>
      <c r="O64" s="157"/>
      <c r="P64" s="157"/>
    </row>
    <row r="65" spans="1:16" x14ac:dyDescent="0.2">
      <c r="A65" s="157" t="s">
        <v>32</v>
      </c>
      <c r="B65" s="157">
        <f>'将来負担比率（分子）の構造'!I$42</f>
        <v>224</v>
      </c>
      <c r="C65" s="157"/>
      <c r="D65" s="157"/>
      <c r="E65" s="157">
        <f>'将来負担比率（分子）の構造'!J$42</f>
        <v>197</v>
      </c>
      <c r="F65" s="157"/>
      <c r="G65" s="157"/>
      <c r="H65" s="157">
        <f>'将来負担比率（分子）の構造'!K$42</f>
        <v>197</v>
      </c>
      <c r="I65" s="157"/>
      <c r="J65" s="157"/>
      <c r="K65" s="157">
        <f>'将来負担比率（分子）の構造'!L$42</f>
        <v>178</v>
      </c>
      <c r="L65" s="157"/>
      <c r="M65" s="157"/>
      <c r="N65" s="157">
        <f>'将来負担比率（分子）の構造'!M$42</f>
        <v>166</v>
      </c>
      <c r="O65" s="157"/>
      <c r="P65" s="157"/>
    </row>
    <row r="66" spans="1:16" x14ac:dyDescent="0.2">
      <c r="A66" s="157" t="s">
        <v>31</v>
      </c>
      <c r="B66" s="157">
        <f>'将来負担比率（分子）の構造'!I$41</f>
        <v>5658</v>
      </c>
      <c r="C66" s="157"/>
      <c r="D66" s="157"/>
      <c r="E66" s="157">
        <f>'将来負担比率（分子）の構造'!J$41</f>
        <v>5751</v>
      </c>
      <c r="F66" s="157"/>
      <c r="G66" s="157"/>
      <c r="H66" s="157">
        <f>'将来負担比率（分子）の構造'!K$41</f>
        <v>6316</v>
      </c>
      <c r="I66" s="157"/>
      <c r="J66" s="157"/>
      <c r="K66" s="157">
        <f>'将来負担比率（分子）の構造'!L$41</f>
        <v>6160</v>
      </c>
      <c r="L66" s="157"/>
      <c r="M66" s="157"/>
      <c r="N66" s="157">
        <f>'将来負担比率（分子）の構造'!M$41</f>
        <v>6108</v>
      </c>
      <c r="O66" s="157"/>
      <c r="P66" s="157"/>
    </row>
    <row r="67" spans="1:16" x14ac:dyDescent="0.2">
      <c r="A67" s="157" t="s">
        <v>71</v>
      </c>
      <c r="B67" s="157" t="e">
        <f>NA()</f>
        <v>#N/A</v>
      </c>
      <c r="C67" s="157">
        <f>IF(ISNUMBER('将来負担比率（分子）の構造'!I$53), IF('将来負担比率（分子）の構造'!I$53 &lt; 0, 0, '将来負担比率（分子）の構造'!I$53), NA())</f>
        <v>1067</v>
      </c>
      <c r="D67" s="157" t="e">
        <f>NA()</f>
        <v>#N/A</v>
      </c>
      <c r="E67" s="157" t="e">
        <f>NA()</f>
        <v>#N/A</v>
      </c>
      <c r="F67" s="157">
        <f>IF(ISNUMBER('将来負担比率（分子）の構造'!J$53), IF('将来負担比率（分子）の構造'!J$53 &lt; 0, 0, '将来負担比率（分子）の構造'!J$53), NA())</f>
        <v>124</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1087</v>
      </c>
      <c r="C72" s="161">
        <f>基金残高に係る経年分析!G55</f>
        <v>1091</v>
      </c>
      <c r="D72" s="161">
        <f>基金残高に係る経年分析!H55</f>
        <v>1115</v>
      </c>
    </row>
    <row r="73" spans="1:16" x14ac:dyDescent="0.2">
      <c r="A73" s="160" t="s">
        <v>74</v>
      </c>
      <c r="B73" s="161">
        <f>基金残高に係る経年分析!F56</f>
        <v>623</v>
      </c>
      <c r="C73" s="161">
        <f>基金残高に係る経年分析!G56</f>
        <v>725</v>
      </c>
      <c r="D73" s="161">
        <f>基金残高に係る経年分析!H56</f>
        <v>727</v>
      </c>
    </row>
    <row r="74" spans="1:16" x14ac:dyDescent="0.2">
      <c r="A74" s="160" t="s">
        <v>75</v>
      </c>
      <c r="B74" s="161">
        <f>基金残高に係る経年分析!F57</f>
        <v>1791</v>
      </c>
      <c r="C74" s="161">
        <f>基金残高に係る経年分析!G57</f>
        <v>2063</v>
      </c>
      <c r="D74" s="161">
        <f>基金残高に係る経年分析!H57</f>
        <v>2423</v>
      </c>
    </row>
  </sheetData>
  <sheetProtection algorithmName="SHA-512" hashValue="5RdGw98GvJ9cjRzYsKsXUVVs1tmSoV9DfGprmpgHbpZ1yjVSsqukpV1XdLtgPMamMsPORvmheEcgqX2NGWKAzA==" saltValue="NW8tKhYhgQECNAmnBFgvl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2250201</cp:lastModifiedBy>
  <cp:lastPrinted>2026-03-16T00:04:48Z</cp:lastPrinted>
  <dcterms:created xsi:type="dcterms:W3CDTF">2026-02-23T09:38:07Z</dcterms:created>
  <dcterms:modified xsi:type="dcterms:W3CDTF">2026-09-24T00:37:45Z</dcterms:modified>
  <cp:category/>
</cp:coreProperties>
</file>