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NG-FLSV-01\Tsunagi2\R08\01総務課\財政班\03財政状況及び処分に関すること\09財政状況資料に関すること\260818令和６年度財政状況資料集の作成について（２回目・地方公会計関係）\"/>
    </mc:Choice>
  </mc:AlternateContent>
  <xr:revisionPtr revIDLastSave="0" documentId="13_ncr:1_{30CB5689-FBBD-4593-90A1-945C7F856044}" xr6:coauthVersionLast="47" xr6:coauthVersionMax="47" xr10:uidLastSave="{00000000-0000-0000-0000-000000000000}"/>
  <bookViews>
    <workbookView xWindow="-120" yWindow="-120" windowWidth="29040" windowHeight="15720" tabRatio="795" firstSheet="10"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E36" i="10"/>
  <c r="AM36" i="10"/>
  <c r="C36" i="10"/>
  <c r="BE35" i="10"/>
  <c r="AM35" i="10"/>
  <c r="BW34" i="10"/>
  <c r="BW35" i="10" s="1"/>
  <c r="C34" i="10"/>
  <c r="BW36" i="10" l="1"/>
  <c r="BW37" i="10" s="1"/>
  <c r="CO34" i="10"/>
  <c r="CO35" i="10" s="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BE34" i="10" s="1"/>
</calcChain>
</file>

<file path=xl/sharedStrings.xml><?xml version="1.0" encoding="utf-8"?>
<sst xmlns="http://schemas.openxmlformats.org/spreadsheetml/2006/main" count="1178" uniqueCount="575">
  <si>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</si>
  <si>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</si>
  <si>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</si>
  <si>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</si>
  <si>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</si>
  <si>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</si>
  <si>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</si>
  <si>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</si>
  <si>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</si>
  <si>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</si>
  <si>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</si>
  <si>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</si>
  <si>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</si>
  <si>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</si>
  <si>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</si>
  <si>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</si>
  <si>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</si>
  <si>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</si>
  <si>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</si>
  <si>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</si>
  <si>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</si>
  <si>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</si>
  <si>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</si>
  <si>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</si>
  <si>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</si>
  <si>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</si>
  <si>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</si>
  <si>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</si>
  <si>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</si>
  <si>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</si>
  <si>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</si>
  <si>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</si>
  <si>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</si>
  <si>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</si>
  <si>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</si>
  <si>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</si>
  <si>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</si>
  <si>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</si>
  <si>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</si>
  <si>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</si>
  <si>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</si>
  <si>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</si>
  <si>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</si>
  <si>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</si>
  <si>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</si>
  <si>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</si>
  <si>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</si>
  <si>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</si>
  <si>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</si>
  <si>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</si>
  <si>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</si>
  <si>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</si>
  <si>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</si>
  <si>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</si>
  <si>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</si>
  <si>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</si>
  <si>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</si>
  <si>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</si>
  <si>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</si>
  <si>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</si>
  <si>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</si>
  <si>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</si>
  <si>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</si>
  <si>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</si>
  <si>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</si>
  <si>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</si>
  <si>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</si>
  <si>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</si>
  <si>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</si>
  <si>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</si>
  <si>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</si>
  <si>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</si>
  <si>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</si>
  <si>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</si>
  <si>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</si>
  <si>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</si>
  <si>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</si>
  <si>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</si>
  <si>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</si>
  <si>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</si>
  <si>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</si>
  <si>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</si>
  <si>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</si>
  <si>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</si>
  <si>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</si>
  <si>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</si>
  <si>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</si>
  <si>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</si>
  <si>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</si>
  <si>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</si>
  <si>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</si>
  <si>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</si>
  <si>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</si>
  <si>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</si>
  <si>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津奈木町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</si>
  <si>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</si>
  <si>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</si>
  <si>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</si>
  <si>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</si>
  <si>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</si>
  <si>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</si>
  <si>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</si>
  <si>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</si>
  <si>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</si>
  <si>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</si>
  <si>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</si>
  <si>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</si>
  <si>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</si>
  <si>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</si>
  <si>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</si>
  <si>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</si>
  <si>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</si>
  <si>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</si>
  <si>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</si>
  <si>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</si>
  <si>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</si>
  <si>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</si>
  <si>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</si>
  <si>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</si>
  <si>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</si>
  <si>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</si>
  <si>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</si>
  <si>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</si>
  <si>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</si>
  <si>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</si>
  <si>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</si>
  <si>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</si>
  <si>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</si>
  <si>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</si>
  <si>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</si>
  <si>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</si>
  <si>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</si>
  <si>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</si>
  <si>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</si>
  <si>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</si>
  <si>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</si>
  <si>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</si>
  <si>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</si>
  <si>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</si>
  <si>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</si>
  <si>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</si>
  <si>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</si>
  <si>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</si>
  <si>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</si>
  <si>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</si>
  <si>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</si>
  <si>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</si>
  <si>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</si>
  <si>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</si>
  <si>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</si>
  <si>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</si>
  <si>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</si>
  <si>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</si>
  <si>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</si>
  <si>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</si>
  <si>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</si>
  <si>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</si>
  <si>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</si>
  <si>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</si>
  <si>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</si>
  <si>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</si>
  <si>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</si>
  <si>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</si>
  <si>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</si>
  <si>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</si>
  <si>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</si>
  <si>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</si>
  <si>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</si>
  <si>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</si>
  <si>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</si>
  <si>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</si>
  <si>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</si>
  <si>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</si>
  <si>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</si>
  <si>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</si>
  <si>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</si>
  <si>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</si>
  <si>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</si>
  <si>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</si>
  <si>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</si>
  <si>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</si>
  <si>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</si>
  <si>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</si>
  <si>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</si>
  <si>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</si>
  <si>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</si>
  <si>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</si>
  <si>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</si>
  <si>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</si>
  <si>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</si>
  <si>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</si>
  <si>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</si>
  <si>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</si>
  <si>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</si>
  <si>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</si>
  <si>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</si>
  <si>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</si>
  <si>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</si>
  <si>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</si>
  <si>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</si>
  <si>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</si>
  <si>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</si>
  <si>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</si>
  <si>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熊本県津奈木町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</si>
  <si>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</si>
  <si>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</si>
  <si>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</si>
  <si>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</si>
  <si>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</si>
  <si>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</si>
  <si>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</si>
  <si>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</si>
  <si>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</si>
  <si>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</si>
  <si>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</si>
  <si>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</si>
  <si>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</si>
  <si>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</si>
  <si>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</si>
  <si>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</si>
  <si>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</si>
  <si>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</si>
  <si>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</si>
  <si>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</si>
  <si>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</si>
  <si>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</si>
  <si>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</si>
  <si>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</si>
  <si>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</si>
  <si>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</si>
  <si>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</si>
  <si>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</si>
  <si>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</si>
  <si>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</si>
  <si>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</si>
  <si>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</si>
  <si>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</si>
  <si>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</si>
  <si>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</si>
  <si>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</si>
  <si>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</si>
  <si>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</si>
  <si>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</si>
  <si>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</si>
  <si>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</si>
  <si>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</si>
  <si>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</si>
  <si>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</si>
  <si>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</si>
  <si>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</si>
  <si>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</si>
  <si>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</si>
  <si>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</si>
  <si>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</si>
  <si>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</si>
  <si>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</si>
  <si>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</si>
  <si>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</si>
  <si>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</si>
  <si>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</si>
  <si>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</si>
  <si>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</si>
  <si>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</si>
  <si>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</si>
  <si>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</si>
  <si>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</si>
  <si>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</si>
  <si>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</si>
  <si>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</si>
  <si>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</si>
  <si>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</si>
  <si>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</si>
  <si>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</si>
  <si>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</si>
  <si>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</si>
  <si>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</si>
  <si>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</si>
  <si>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</si>
  <si>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</si>
  <si>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</si>
  <si>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</si>
  <si>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</si>
  <si>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</si>
  <si>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</si>
  <si>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</si>
  <si>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</si>
  <si>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</si>
  <si>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</si>
  <si>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</si>
  <si>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</si>
  <si>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</si>
  <si>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</si>
  <si>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</si>
  <si>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</si>
  <si>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</si>
  <si>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</si>
  <si>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</si>
  <si>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</si>
  <si>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</si>
  <si>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</si>
  <si>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</si>
  <si>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</si>
  <si>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</si>
  <si>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</si>
  <si>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</si>
  <si>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</si>
  <si>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</si>
  <si>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</si>
  <si>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</si>
  <si>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</si>
  <si>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</si>
  <si>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</si>
  <si>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</si>
  <si>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</si>
  <si>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</si>
  <si>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</si>
  <si>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</si>
  <si>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</si>
  <si>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</si>
  <si>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</si>
  <si>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</si>
  <si>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</si>
  <si>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</si>
  <si>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</si>
  <si>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</si>
  <si>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</si>
  <si>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</si>
  <si>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</si>
  <si>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</si>
  <si>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</si>
  <si>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</si>
  <si>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</si>
  <si>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</si>
  <si>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</si>
  <si>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</si>
  <si>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</si>
  <si>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</si>
  <si>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</si>
  <si>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</si>
  <si>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</si>
  <si>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</si>
  <si>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</si>
  <si>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</si>
  <si>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</si>
  <si>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</si>
  <si>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</si>
  <si>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</si>
  <si>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</si>
  <si>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</si>
  <si>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</si>
  <si>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</si>
  <si>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</si>
  <si>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</si>
  <si>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</si>
  <si>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熊本県津奈木町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</si>
  <si>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</si>
  <si>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</si>
  <si>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</si>
  <si>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</si>
  <si>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</si>
  <si>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</si>
  <si>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</si>
  <si>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</si>
  <si>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</si>
  <si>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</si>
  <si>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</si>
  <si>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</si>
  <si>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</si>
  <si>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</si>
  <si>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</si>
  <si>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</si>
  <si>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</si>
  <si>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</si>
  <si>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</si>
  <si>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</si>
  <si>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恒久対策事業特別会計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</si>
  <si>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</si>
  <si>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</si>
  <si>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</si>
  <si>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</si>
  <si>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</si>
  <si>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</si>
  <si>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</si>
  <si>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</si>
  <si>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</si>
  <si>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</si>
  <si>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</si>
  <si>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</si>
  <si>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</si>
  <si>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</si>
  <si>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</si>
  <si>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介護保険事業特別会計</t>
    <phoneticPr fontId="5"/>
  </si>
  <si>
    <t>簡易水道事業会計</t>
    <phoneticPr fontId="5"/>
  </si>
  <si>
    <t>法適用企業</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</si>
  <si>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</si>
  <si>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</si>
  <si>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</si>
  <si>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</si>
  <si>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</si>
  <si>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</si>
  <si>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</si>
  <si>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</si>
  <si>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</si>
  <si>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</si>
  <si>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</si>
  <si>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</si>
  <si>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</si>
  <si>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</si>
  <si>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</si>
  <si>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</si>
  <si>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</si>
  <si>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</si>
  <si>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</si>
  <si>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</si>
  <si>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</si>
  <si>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</si>
  <si>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</si>
  <si>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</si>
  <si>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</si>
  <si>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</si>
  <si>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</si>
  <si>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</si>
  <si>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</si>
  <si>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</si>
  <si>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</si>
  <si>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</si>
  <si>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</si>
  <si>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</si>
  <si>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</si>
  <si>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</si>
  <si>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</si>
  <si>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</si>
  <si>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</si>
  <si>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</si>
  <si>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</si>
  <si>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</si>
  <si>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</si>
  <si>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</si>
  <si>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</si>
  <si>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</si>
  <si>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</si>
  <si>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</si>
  <si>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</si>
  <si>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</si>
  <si>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</si>
  <si>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</si>
  <si>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</si>
  <si>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</si>
  <si>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</si>
  <si>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</si>
  <si>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</si>
  <si>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</si>
  <si>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</si>
  <si>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</si>
  <si>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</si>
  <si>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</si>
  <si>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</si>
  <si>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</si>
  <si>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</si>
  <si>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</si>
  <si>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</si>
  <si>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</si>
  <si>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</si>
  <si>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</si>
  <si>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</si>
  <si>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</si>
  <si>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</si>
  <si>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</si>
  <si>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</si>
  <si>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</si>
  <si>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</si>
  <si>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</si>
  <si>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</si>
  <si>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</si>
  <si>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</si>
  <si>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</si>
  <si>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</si>
  <si>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</si>
  <si>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</si>
  <si>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</si>
  <si>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</si>
  <si>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</si>
  <si>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</si>
  <si>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</si>
  <si>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</si>
  <si>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</si>
  <si>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</si>
  <si>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</si>
  <si>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</si>
  <si>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</si>
  <si>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</si>
  <si>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</si>
  <si>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</si>
  <si>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</si>
  <si>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</si>
  <si>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</si>
  <si>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</si>
  <si>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</si>
  <si>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</si>
  <si>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</si>
  <si>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</si>
  <si>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</si>
  <si>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</si>
  <si>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</si>
  <si>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</si>
  <si>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</si>
  <si>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</si>
  <si>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</si>
  <si>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</si>
  <si>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</si>
  <si>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</si>
  <si>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</si>
  <si>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</si>
  <si>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</si>
  <si>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</si>
  <si>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</si>
  <si>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</si>
  <si>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</si>
  <si>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</si>
  <si>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</si>
  <si>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</si>
  <si>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</si>
  <si>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</si>
  <si>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</si>
  <si>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</si>
  <si>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</si>
  <si>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</si>
  <si>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</si>
  <si>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</si>
  <si>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</si>
  <si>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</si>
  <si>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1.71</t>
  </si>
  <si>
    <t>▲ 1.10</t>
  </si>
  <si>
    <t>▲ 1.34</t>
  </si>
  <si>
    <t>国民健康保険事業特別会計</t>
  </si>
  <si>
    <t>一般会計</t>
  </si>
  <si>
    <t>宅地造成事業特別会計</t>
  </si>
  <si>
    <t>介護保険事業特別会計</t>
  </si>
  <si>
    <t>簡易水道事業会計</t>
  </si>
  <si>
    <t>後期高齢者医療事業特別会計</t>
  </si>
  <si>
    <t>恒久対策事業特別会計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</si>
  <si>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</si>
  <si>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</si>
  <si>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</si>
  <si>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</si>
  <si>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</si>
  <si>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</si>
  <si>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</si>
  <si>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</si>
  <si>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</si>
  <si>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一般財団法人津奈木町地域振興公社</t>
    <phoneticPr fontId="2"/>
  </si>
  <si>
    <t>-</t>
    <phoneticPr fontId="2"/>
  </si>
  <si>
    <t>（株）つなぎつくる</t>
    <rPh sb="0" eb="3">
      <t>カブ</t>
    </rPh>
    <phoneticPr fontId="2"/>
  </si>
  <si>
    <t>町有施設整備基金</t>
  </si>
  <si>
    <t>恒久対策事業事業運営基金</t>
  </si>
  <si>
    <t>恒久対策事業維持管理基金</t>
  </si>
  <si>
    <t>地域振興基金</t>
    <phoneticPr fontId="2"/>
  </si>
  <si>
    <t>ふるさと応援基金</t>
    <rPh sb="4" eb="8">
      <t>オウエンキキン</t>
    </rPh>
    <phoneticPr fontId="2"/>
  </si>
  <si>
    <t>水俣芦北広域行政事務組合</t>
  </si>
  <si>
    <t>熊本県市町村総合事務組合</t>
  </si>
  <si>
    <t>熊本県後期高齢者医療広域連合
（一般会計）</t>
  </si>
  <si>
    <t>熊本県後期高齢者医療広域連合
（後期高齢者医療特別会計）</t>
  </si>
  <si>
    <t>-</t>
    <phoneticPr fontId="2"/>
  </si>
  <si>
    <t>特別会計（交通災害共済事業）分を含む</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</si>
  <si>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</si>
  <si>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</si>
  <si>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</si>
  <si>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</si>
  <si>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</si>
  <si>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</si>
  <si>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</si>
  <si>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</si>
  <si>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</si>
  <si>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地方債の新規発行を抑制してきた結果、将来負担比率はない。有形固定資産減価償却率の上昇傾向に伴い、老朽化した施設の改修に係る費用が増加しているため、今後は公共施設等の維持管理を計画的に行い、地方債の新規発行やその他経費の抑制に努める。</t>
    <phoneticPr fontId="5"/>
  </si>
  <si>
    <t>実質公債費比率は、平成30度以降やや増加傾向にあるものの、類似団体と比較して低い水準にある。その要因としては、従前から行ってきた地方債発行額の上限値（２億５千万円）を設定するという起債抑制策により元利償還額が減少したためである。また、将来負担比率が発生していない要因としては、将来負担額を上回る充当可能基金があるためである。今後は、公共施設の老朽化による大規模修繕工事等が予想されるため、引き続き起債発行額の調整を行いながら比率の維持に努める。</t>
    <rPh sb="9" eb="11">
      <t>ヘイセイ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</si>
</sst>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2136275-1F91-43DF-A905-58FE0079DC4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362690</c:v>
                </c:pt>
                <c:pt idx="2">
                  <c:v>296093</c:v>
                </c:pt>
                <c:pt idx="3">
                  <c:v>308655</c:v>
                </c:pt>
                <c:pt idx="4">
                  <c:v>325476</c:v>
                </c:pt>
              </c:numCache>
            </c:numRef>
          </c:val>
          <c:smooth val="0"/>
          <c:extLst>
            <c:ext xmlns:c16="http://schemas.microsoft.com/office/drawing/2014/chart" uri="{C3380CC4-5D6E-409C-BE32-E72D297353CC}">
              <c16:uniqueId val="{00000000-6225-4D13-9DDE-F347E29DED9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103236</c:v>
                </c:pt>
                <c:pt idx="1">
                  <c:v>144276</c:v>
                </c:pt>
                <c:pt idx="2">
                  <c:v>94998</c:v>
                </c:pt>
                <c:pt idx="3">
                  <c:v>168925</c:v>
                </c:pt>
                <c:pt idx="4">
                  <c:v>250910</c:v>
                </c:pt>
              </c:numCache>
            </c:numRef>
          </c:val>
          <c:smooth val="0"/>
          <c:extLst>
            <c:ext xmlns:c16="http://schemas.microsoft.com/office/drawing/2014/chart" uri="{C3380CC4-5D6E-409C-BE32-E72D297353CC}">
              <c16:uniqueId val="{00000001-6225-4D13-9DDE-F347E29DED9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6.6</c:v>
                </c:pt>
                <c:pt idx="1">
                  <c:v>4.7300000000000004</c:v>
                </c:pt>
                <c:pt idx="2">
                  <c:v>6.2</c:v>
                </c:pt>
                <c:pt idx="3">
                  <c:v>7.1</c:v>
                </c:pt>
                <c:pt idx="4">
                  <c:v>5.58</c:v>
                </c:pt>
              </c:numCache>
            </c:numRef>
          </c:val>
          <c:extLst>
            <c:ext xmlns:c16="http://schemas.microsoft.com/office/drawing/2014/chart" uri="{C3380CC4-5D6E-409C-BE32-E72D297353CC}">
              <c16:uniqueId val="{00000000-76E7-46B7-808D-70349877C84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35.07</c:v>
                </c:pt>
                <c:pt idx="1">
                  <c:v>34.659999999999997</c:v>
                </c:pt>
                <c:pt idx="2">
                  <c:v>35.35</c:v>
                </c:pt>
                <c:pt idx="3">
                  <c:v>38.26</c:v>
                </c:pt>
                <c:pt idx="4">
                  <c:v>42.29</c:v>
                </c:pt>
              </c:numCache>
            </c:numRef>
          </c:val>
          <c:extLst>
            <c:ext xmlns:c16="http://schemas.microsoft.com/office/drawing/2014/chart" uri="{C3380CC4-5D6E-409C-BE32-E72D297353CC}">
              <c16:uniqueId val="{00000001-76E7-46B7-808D-70349877C84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-1.71</c:v>
                </c:pt>
                <c:pt idx="1">
                  <c:v>-1.1000000000000001</c:v>
                </c:pt>
                <c:pt idx="2">
                  <c:v>1.47</c:v>
                </c:pt>
                <c:pt idx="3">
                  <c:v>1.05</c:v>
                </c:pt>
                <c:pt idx="4">
                  <c:v>-1.34</c:v>
                </c:pt>
              </c:numCache>
            </c:numRef>
          </c:val>
          <c:smooth val="0"/>
          <c:extLst>
            <c:ext xmlns:c16="http://schemas.microsoft.com/office/drawing/2014/chart" uri="{C3380CC4-5D6E-409C-BE32-E72D297353CC}">
              <c16:uniqueId val="{00000002-76E7-46B7-808D-70349877C84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0.46</c:v>
                </c:pt>
                <c:pt idx="2">
                  <c:v>#N/A</c:v>
                </c:pt>
                <c:pt idx="3">
                  <c:v>0.65</c:v>
                </c:pt>
                <c:pt idx="4">
                  <c:v>#N/A</c:v>
                </c:pt>
                <c:pt idx="5">
                  <c:v>0.55000000000000004</c:v>
                </c:pt>
                <c:pt idx="6">
                  <c:v>#N/A</c:v>
                </c:pt>
                <c:pt idx="7">
                  <c:v>3.64</c:v>
                </c:pt>
                <c:pt idx="8">
                  <c:v>0</c:v>
                </c:pt>
                <c:pt idx="9">
                  <c:v>0</c:v>
                </c:pt>
              </c:numCache>
            </c:numRef>
          </c:val>
          <c:extLst>
            <c:ext xmlns:c16="http://schemas.microsoft.com/office/drawing/2014/chart" uri="{C3380CC4-5D6E-409C-BE32-E72D297353CC}">
              <c16:uniqueId val="{00000000-3FF0-4F56-8A22-67A79E59C2F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FF0-4F56-8A22-67A79E59C2F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FF0-4F56-8A22-67A79E59C2F5}"/>
            </c:ext>
          </c:extLst>
        </c:ser>
        <c:ser>
          <c:idx val="3"/>
          <c:order val="3"/>
          <c:tx>
            <c:strRef>
              <c:f>データシート!$A$30</c:f>
              <c:strCache>
                <c:ptCount val="1"/>
                <c:pt idx="0">
                  <c:v>恒久対策事業特別会計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0.01</c:v>
                </c:pt>
                <c:pt idx="4">
                  <c:v>#N/A</c:v>
                </c:pt>
                <c:pt idx="5">
                  <c:v>0.02</c:v>
                </c:pt>
                <c:pt idx="6">
                  <c:v>#N/A</c:v>
                </c:pt>
                <c:pt idx="7">
                  <c:v>7.0000000000000007E-2</c:v>
                </c:pt>
                <c:pt idx="8">
                  <c:v>#N/A</c:v>
                </c:pt>
                <c:pt idx="9">
                  <c:v>0.08</c:v>
                </c:pt>
              </c:numCache>
            </c:numRef>
          </c:val>
          <c:extLst>
            <c:ext xmlns:c16="http://schemas.microsoft.com/office/drawing/2014/chart" uri="{C3380CC4-5D6E-409C-BE32-E72D297353CC}">
              <c16:uniqueId val="{00000003-3FF0-4F56-8A22-67A79E59C2F5}"/>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c:v>
                </c:pt>
                <c:pt idx="4">
                  <c:v>#N/A</c:v>
                </c:pt>
                <c:pt idx="5">
                  <c:v>0.18</c:v>
                </c:pt>
                <c:pt idx="6">
                  <c:v>#N/A</c:v>
                </c:pt>
                <c:pt idx="7">
                  <c:v>0.19</c:v>
                </c:pt>
                <c:pt idx="8">
                  <c:v>#N/A</c:v>
                </c:pt>
                <c:pt idx="9">
                  <c:v>0.2</c:v>
                </c:pt>
              </c:numCache>
            </c:numRef>
          </c:val>
          <c:extLst>
            <c:ext xmlns:c16="http://schemas.microsoft.com/office/drawing/2014/chart" uri="{C3380CC4-5D6E-409C-BE32-E72D297353CC}">
              <c16:uniqueId val="{00000004-3FF0-4F56-8A22-67A79E59C2F5}"/>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3.31</c:v>
                </c:pt>
              </c:numCache>
            </c:numRef>
          </c:val>
          <c:extLst>
            <c:ext xmlns:c16="http://schemas.microsoft.com/office/drawing/2014/chart" uri="{C3380CC4-5D6E-409C-BE32-E72D297353CC}">
              <c16:uniqueId val="{00000005-3FF0-4F56-8A22-67A79E59C2F5}"/>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3.4</c:v>
                </c:pt>
                <c:pt idx="2">
                  <c:v>#N/A</c:v>
                </c:pt>
                <c:pt idx="3">
                  <c:v>3.22</c:v>
                </c:pt>
                <c:pt idx="4">
                  <c:v>#N/A</c:v>
                </c:pt>
                <c:pt idx="5">
                  <c:v>2.83</c:v>
                </c:pt>
                <c:pt idx="6">
                  <c:v>#N/A</c:v>
                </c:pt>
                <c:pt idx="7">
                  <c:v>3.84</c:v>
                </c:pt>
                <c:pt idx="8">
                  <c:v>#N/A</c:v>
                </c:pt>
                <c:pt idx="9">
                  <c:v>4.2</c:v>
                </c:pt>
              </c:numCache>
            </c:numRef>
          </c:val>
          <c:extLst>
            <c:ext xmlns:c16="http://schemas.microsoft.com/office/drawing/2014/chart" uri="{C3380CC4-5D6E-409C-BE32-E72D297353CC}">
              <c16:uniqueId val="{00000006-3FF0-4F56-8A22-67A79E59C2F5}"/>
            </c:ext>
          </c:extLst>
        </c:ser>
        <c:ser>
          <c:idx val="7"/>
          <c:order val="7"/>
          <c:tx>
            <c:strRef>
              <c:f>データシート!$A$34</c:f>
              <c:strCache>
                <c:ptCount val="1"/>
                <c:pt idx="0">
                  <c:v>宅地造成事業特別会計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c:v>
                </c:pt>
                <c:pt idx="2">
                  <c:v>#N/A</c:v>
                </c:pt>
                <c:pt idx="3">
                  <c:v>6.54</c:v>
                </c:pt>
                <c:pt idx="4">
                  <c:v>#N/A</c:v>
                </c:pt>
                <c:pt idx="5">
                  <c:v>5.96</c:v>
                </c:pt>
                <c:pt idx="6">
                  <c:v>#N/A</c:v>
                </c:pt>
                <c:pt idx="7">
                  <c:v>5.9</c:v>
                </c:pt>
                <c:pt idx="8">
                  <c:v>#N/A</c:v>
                </c:pt>
                <c:pt idx="9">
                  <c:v>5.0199999999999996</c:v>
                </c:pt>
              </c:numCache>
            </c:numRef>
          </c:val>
          <c:extLst>
            <c:ext xmlns:c16="http://schemas.microsoft.com/office/drawing/2014/chart" uri="{C3380CC4-5D6E-409C-BE32-E72D297353CC}">
              <c16:uniqueId val="{00000007-3FF0-4F56-8A22-67A79E59C2F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6.59</c:v>
                </c:pt>
                <c:pt idx="2">
                  <c:v>#N/A</c:v>
                </c:pt>
                <c:pt idx="3">
                  <c:v>4.7300000000000004</c:v>
                </c:pt>
                <c:pt idx="4">
                  <c:v>#N/A</c:v>
                </c:pt>
                <c:pt idx="5">
                  <c:v>6.19</c:v>
                </c:pt>
                <c:pt idx="6">
                  <c:v>#N/A</c:v>
                </c:pt>
                <c:pt idx="7">
                  <c:v>7.1</c:v>
                </c:pt>
                <c:pt idx="8">
                  <c:v>#N/A</c:v>
                </c:pt>
                <c:pt idx="9">
                  <c:v>8.9600000000000009</c:v>
                </c:pt>
              </c:numCache>
            </c:numRef>
          </c:val>
          <c:extLst>
            <c:ext xmlns:c16="http://schemas.microsoft.com/office/drawing/2014/chart" uri="{C3380CC4-5D6E-409C-BE32-E72D297353CC}">
              <c16:uniqueId val="{00000008-3FF0-4F56-8A22-67A79E59C2F5}"/>
            </c:ext>
          </c:extLst>
        </c:ser>
        <c:ser>
          <c:idx val="9"/>
          <c:order val="9"/>
          <c:tx>
            <c:strRef>
              <c:f>データシート!$A$36</c:f>
              <c:strCache>
                <c:ptCount val="1"/>
                <c:pt idx="0">
                  <c:v>国民健康保険事業特別会計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9.99</c:v>
                </c:pt>
                <c:pt idx="2">
                  <c:v>#N/A</c:v>
                </c:pt>
                <c:pt idx="3">
                  <c:v>10.5</c:v>
                </c:pt>
                <c:pt idx="4">
                  <c:v>#N/A</c:v>
                </c:pt>
                <c:pt idx="5">
                  <c:v>9.52</c:v>
                </c:pt>
                <c:pt idx="6">
                  <c:v>#N/A</c:v>
                </c:pt>
                <c:pt idx="7">
                  <c:v>9.41</c:v>
                </c:pt>
                <c:pt idx="8">
                  <c:v>#N/A</c:v>
                </c:pt>
                <c:pt idx="9">
                  <c:v>11.18</c:v>
                </c:pt>
              </c:numCache>
            </c:numRef>
          </c:val>
          <c:extLst>
            <c:ext xmlns:c16="http://schemas.microsoft.com/office/drawing/2014/chart" uri="{C3380CC4-5D6E-409C-BE32-E72D297353CC}">
              <c16:uniqueId val="{00000009-3FF0-4F56-8A22-67A79E59C2F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223</c:v>
                </c:pt>
                <c:pt idx="5">
                  <c:v>226</c:v>
                </c:pt>
                <c:pt idx="8">
                  <c:v>217</c:v>
                </c:pt>
                <c:pt idx="11">
                  <c:v>229</c:v>
                </c:pt>
                <c:pt idx="14">
                  <c:v>227</c:v>
                </c:pt>
              </c:numCache>
            </c:numRef>
          </c:val>
          <c:extLst>
            <c:ext xmlns:c16="http://schemas.microsoft.com/office/drawing/2014/chart" uri="{C3380CC4-5D6E-409C-BE32-E72D297353CC}">
              <c16:uniqueId val="{00000000-80B2-4A3F-8D21-B07A730700B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0B2-4A3F-8D21-B07A730700B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0B2-4A3F-8D21-B07A730700B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1</c:v>
                </c:pt>
                <c:pt idx="9">
                  <c:v>1</c:v>
                </c:pt>
                <c:pt idx="12">
                  <c:v>1</c:v>
                </c:pt>
              </c:numCache>
            </c:numRef>
          </c:val>
          <c:extLst>
            <c:ext xmlns:c16="http://schemas.microsoft.com/office/drawing/2014/chart" uri="{C3380CC4-5D6E-409C-BE32-E72D297353CC}">
              <c16:uniqueId val="{00000003-80B2-4A3F-8D21-B07A730700B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c:v>
                </c:pt>
                <c:pt idx="3">
                  <c:v>21</c:v>
                </c:pt>
                <c:pt idx="6">
                  <c:v>20</c:v>
                </c:pt>
                <c:pt idx="9">
                  <c:v>22</c:v>
                </c:pt>
                <c:pt idx="12">
                  <c:v>22</c:v>
                </c:pt>
              </c:numCache>
            </c:numRef>
          </c:val>
          <c:extLst>
            <c:ext xmlns:c16="http://schemas.microsoft.com/office/drawing/2014/chart" uri="{C3380CC4-5D6E-409C-BE32-E72D297353CC}">
              <c16:uniqueId val="{00000004-80B2-4A3F-8D21-B07A730700B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0B2-4A3F-8D21-B07A730700B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0B2-4A3F-8D21-B07A730700B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239</c:v>
                </c:pt>
                <c:pt idx="3">
                  <c:v>278</c:v>
                </c:pt>
                <c:pt idx="6">
                  <c:v>263</c:v>
                </c:pt>
                <c:pt idx="9">
                  <c:v>279</c:v>
                </c:pt>
                <c:pt idx="12">
                  <c:v>286</c:v>
                </c:pt>
              </c:numCache>
            </c:numRef>
          </c:val>
          <c:extLst>
            <c:ext xmlns:c16="http://schemas.microsoft.com/office/drawing/2014/chart" uri="{C3380CC4-5D6E-409C-BE32-E72D297353CC}">
              <c16:uniqueId val="{00000007-80B2-4A3F-8D21-B07A730700B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c:v>
                </c:pt>
                <c:pt idx="2">
                  <c:v>#N/A</c:v>
                </c:pt>
                <c:pt idx="3">
                  <c:v>#N/A</c:v>
                </c:pt>
                <c:pt idx="4">
                  <c:v>73</c:v>
                </c:pt>
                <c:pt idx="5">
                  <c:v>#N/A</c:v>
                </c:pt>
                <c:pt idx="6">
                  <c:v>#N/A</c:v>
                </c:pt>
                <c:pt idx="7">
                  <c:v>67</c:v>
                </c:pt>
                <c:pt idx="8">
                  <c:v>#N/A</c:v>
                </c:pt>
                <c:pt idx="9">
                  <c:v>#N/A</c:v>
                </c:pt>
                <c:pt idx="10">
                  <c:v>73</c:v>
                </c:pt>
                <c:pt idx="11">
                  <c:v>#N/A</c:v>
                </c:pt>
                <c:pt idx="12">
                  <c:v>#N/A</c:v>
                </c:pt>
                <c:pt idx="13">
                  <c:v>82</c:v>
                </c:pt>
                <c:pt idx="14">
                  <c:v>#N/A</c:v>
                </c:pt>
              </c:numCache>
            </c:numRef>
          </c:val>
          <c:smooth val="0"/>
          <c:extLst>
            <c:ext xmlns:c16="http://schemas.microsoft.com/office/drawing/2014/chart" uri="{C3380CC4-5D6E-409C-BE32-E72D297353CC}">
              <c16:uniqueId val="{00000008-80B2-4A3F-8D21-B07A730700B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2124</c:v>
                </c:pt>
                <c:pt idx="5">
                  <c:v>2002</c:v>
                </c:pt>
                <c:pt idx="8">
                  <c:v>2174</c:v>
                </c:pt>
                <c:pt idx="11">
                  <c:v>2204</c:v>
                </c:pt>
                <c:pt idx="14">
                  <c:v>2276</c:v>
                </c:pt>
              </c:numCache>
            </c:numRef>
          </c:val>
          <c:extLst>
            <c:ext xmlns:c16="http://schemas.microsoft.com/office/drawing/2014/chart" uri="{C3380CC4-5D6E-409C-BE32-E72D297353CC}">
              <c16:uniqueId val="{00000000-ECB5-46FD-AEBF-9CD8E12F853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c:v>
                </c:pt>
                <c:pt idx="5">
                  <c:v>4</c:v>
                </c:pt>
                <c:pt idx="8">
                  <c:v>0</c:v>
                </c:pt>
                <c:pt idx="11">
                  <c:v>0</c:v>
                </c:pt>
                <c:pt idx="14">
                  <c:v>0</c:v>
                </c:pt>
              </c:numCache>
            </c:numRef>
          </c:val>
          <c:extLst>
            <c:ext xmlns:c16="http://schemas.microsoft.com/office/drawing/2014/chart" uri="{C3380CC4-5D6E-409C-BE32-E72D297353CC}">
              <c16:uniqueId val="{00000001-ECB5-46FD-AEBF-9CD8E12F853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3435</c:v>
                </c:pt>
                <c:pt idx="5">
                  <c:v>3742</c:v>
                </c:pt>
                <c:pt idx="8">
                  <c:v>3954</c:v>
                </c:pt>
                <c:pt idx="11">
                  <c:v>4192</c:v>
                </c:pt>
                <c:pt idx="14">
                  <c:v>4247</c:v>
                </c:pt>
              </c:numCache>
            </c:numRef>
          </c:val>
          <c:extLst>
            <c:ext xmlns:c16="http://schemas.microsoft.com/office/drawing/2014/chart" uri="{C3380CC4-5D6E-409C-BE32-E72D297353CC}">
              <c16:uniqueId val="{00000002-ECB5-46FD-AEBF-9CD8E12F853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CB5-46FD-AEBF-9CD8E12F853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CB5-46FD-AEBF-9CD8E12F853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CB5-46FD-AEBF-9CD8E12F853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520</c:v>
                </c:pt>
                <c:pt idx="3">
                  <c:v>385</c:v>
                </c:pt>
                <c:pt idx="6">
                  <c:v>358</c:v>
                </c:pt>
                <c:pt idx="9">
                  <c:v>397</c:v>
                </c:pt>
                <c:pt idx="12">
                  <c:v>359</c:v>
                </c:pt>
              </c:numCache>
            </c:numRef>
          </c:val>
          <c:extLst>
            <c:ext xmlns:c16="http://schemas.microsoft.com/office/drawing/2014/chart" uri="{C3380CC4-5D6E-409C-BE32-E72D297353CC}">
              <c16:uniqueId val="{00000006-ECB5-46FD-AEBF-9CD8E12F853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c:v>
                </c:pt>
                <c:pt idx="3">
                  <c:v>3</c:v>
                </c:pt>
                <c:pt idx="6">
                  <c:v>3</c:v>
                </c:pt>
                <c:pt idx="9">
                  <c:v>1</c:v>
                </c:pt>
                <c:pt idx="12">
                  <c:v>1</c:v>
                </c:pt>
              </c:numCache>
            </c:numRef>
          </c:val>
          <c:extLst>
            <c:ext xmlns:c16="http://schemas.microsoft.com/office/drawing/2014/chart" uri="{C3380CC4-5D6E-409C-BE32-E72D297353CC}">
              <c16:uniqueId val="{00000007-ECB5-46FD-AEBF-9CD8E12F853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294</c:v>
                </c:pt>
                <c:pt idx="3">
                  <c:v>279</c:v>
                </c:pt>
                <c:pt idx="6">
                  <c:v>263</c:v>
                </c:pt>
                <c:pt idx="9">
                  <c:v>251</c:v>
                </c:pt>
                <c:pt idx="12">
                  <c:v>239</c:v>
                </c:pt>
              </c:numCache>
            </c:numRef>
          </c:val>
          <c:extLst>
            <c:ext xmlns:c16="http://schemas.microsoft.com/office/drawing/2014/chart" uri="{C3380CC4-5D6E-409C-BE32-E72D297353CC}">
              <c16:uniqueId val="{00000008-ECB5-46FD-AEBF-9CD8E12F853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CB5-46FD-AEBF-9CD8E12F853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2472</c:v>
                </c:pt>
                <c:pt idx="3">
                  <c:v>2610</c:v>
                </c:pt>
                <c:pt idx="6">
                  <c:v>2563</c:v>
                </c:pt>
                <c:pt idx="9">
                  <c:v>2626</c:v>
                </c:pt>
                <c:pt idx="12">
                  <c:v>2993</c:v>
                </c:pt>
              </c:numCache>
            </c:numRef>
          </c:val>
          <c:extLst>
            <c:ext xmlns:c16="http://schemas.microsoft.com/office/drawing/2014/chart" uri="{C3380CC4-5D6E-409C-BE32-E72D297353CC}">
              <c16:uniqueId val="{0000000A-ECB5-46FD-AEBF-9CD8E12F853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CB5-46FD-AEBF-9CD8E12F853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786</c:v>
                </c:pt>
                <c:pt idx="1">
                  <c:v>857</c:v>
                </c:pt>
                <c:pt idx="2">
                  <c:v>942</c:v>
                </c:pt>
              </c:numCache>
            </c:numRef>
          </c:val>
          <c:extLst>
            <c:ext xmlns:c16="http://schemas.microsoft.com/office/drawing/2014/chart" uri="{C3380CC4-5D6E-409C-BE32-E72D297353CC}">
              <c16:uniqueId val="{00000000-1410-41D6-A943-688853DE44A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632</c:v>
                </c:pt>
                <c:pt idx="1">
                  <c:v>634</c:v>
                </c:pt>
                <c:pt idx="2">
                  <c:v>637</c:v>
                </c:pt>
              </c:numCache>
            </c:numRef>
          </c:val>
          <c:extLst>
            <c:ext xmlns:c16="http://schemas.microsoft.com/office/drawing/2014/chart" uri="{C3380CC4-5D6E-409C-BE32-E72D297353CC}">
              <c16:uniqueId val="{00000001-1410-41D6-A943-688853DE44A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2242</c:v>
                </c:pt>
                <c:pt idx="1">
                  <c:v>2409</c:v>
                </c:pt>
                <c:pt idx="2">
                  <c:v>2401</c:v>
                </c:pt>
              </c:numCache>
            </c:numRef>
          </c:val>
          <c:extLst>
            <c:ext xmlns:c16="http://schemas.microsoft.com/office/drawing/2014/chart" uri="{C3380CC4-5D6E-409C-BE32-E72D297353CC}">
              <c16:uniqueId val="{00000002-1410-41D6-A943-688853DE44A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{E77CA2BC-FCDE-47E8-A01F-0004C6079CD8}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EB1-42A3-97C7-76BF2448557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{B0CCD183-7C55-42E7-A703-3FBE5CA66502}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EB1-42A3-97C7-76BF2448557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{56D8930F-B4B2-46E5-86FA-F0B3556D3F2F}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EB1-42A3-97C7-76BF2448557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{8A258904-A65E-40A4-A83C-A33305845447}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EB1-42A3-97C7-76BF2448557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{691F42C1-2AC0-430C-AC0D-83A9EDB990EA}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EB1-42A3-97C7-76BF2448557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{5636859D-4574-47C2-AE6A-34B704A0B26B}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EB1-42A3-97C7-76BF2448557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{D5C91204-ECF2-4394-A88F-09260E56A2EE}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EB1-42A3-97C7-76BF2448557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{CC003DE6-A06A-45F1-A0C5-C82710F26A6A}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EB1-42A3-97C7-76BF2448557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{7E606F91-5F22-46F4-87FE-5E2C84106676}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EB1-42A3-97C7-76BF2448557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65.5</c:v>
                </c:pt>
                <c:pt idx="8">
                  <c:v>64.8</c:v>
                </c:pt>
                <c:pt idx="16">
                  <c:v>66.2</c:v>
                </c:pt>
                <c:pt idx="24">
                  <c:v>67.400000000000006</c:v>
                </c:pt>
                <c:pt idx="32">
                  <c:v>66.5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EB1-42A3-97C7-76BF2448557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5538669966447891E-2"/>
                  <c:y val="-4.5114315056352043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{E8043875-FB25-4B0F-86D7-051FCA49522A}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EB1-42A3-97C7-76BF2448557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{BC63481C-4B6F-42C8-B140-293ED369535A}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EB1-42A3-97C7-76BF2448557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{5B417728-1CE5-4FB4-BD64-5FA7976040C7}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EB1-42A3-97C7-76BF2448557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{CFCCABDE-C877-4F3E-B0CD-F705C606D314}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EB1-42A3-97C7-76BF2448557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{1A529676-B790-452A-BF0D-B51BDA97069E}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EB1-42A3-97C7-76BF2448557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{23C4B87D-4334-4D0A-A78D-74243C4CF4F6}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EB1-42A3-97C7-76BF24485576}"/>
                </c:ext>
              </c:extLst>
            </c:dLbl>
            <c:dLbl>
              <c:idx val="16"/>
              <c:layout>
                <c:manualLayout>
                  <c:x val="-1.8492831334020431E-2"/>
                  <c:y val="-8.436376915537831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{87BD76FF-D3F3-45A3-B1FA-0DA36F49CFC9}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EB1-42A3-97C7-76BF2448557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{F6949C78-FCBC-480A-A3FE-80EC19BC1132}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EB1-42A3-97C7-76BF2448557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{56DA2091-A50C-4A58-9D27-A5E0935886AA}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EB1-42A3-97C7-76BF2448557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EB1-42A3-97C7-76BF24485576}"/>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{9567472B-0F0D-4CF0-B7EF-27064B96A2AA}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C84-42E3-9143-3CB3EE710ED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{C59913BF-EECD-40F6-8763-29FB38C13100}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C84-42E3-9143-3CB3EE710ED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{51A9BE80-AF76-434B-BF06-3475C4B11C8D}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C84-42E3-9143-3CB3EE710ED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{9255BFE5-85F2-4881-946F-7CFA716DC172}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C84-42E3-9143-3CB3EE710ED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{60A0A2E6-614E-4122-92CF-8655938726CC}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C84-42E3-9143-3CB3EE710ED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{4678ABDB-69EC-4AB6-8AB2-7422B8622D0A}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C84-42E3-9143-3CB3EE710ED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{6F1C148E-FC42-4AEE-8688-7A9ECDBFC2B3}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C84-42E3-9143-3CB3EE710ED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{991AD0C5-B322-4DA8-BF28-F40EEA5CD01F}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C84-42E3-9143-3CB3EE710ED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{DB31E778-B350-40FB-ADD4-9FCF0021E790}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C84-42E3-9143-3CB3EE710ED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1.9</c:v>
                </c:pt>
                <c:pt idx="8">
                  <c:v>2.6</c:v>
                </c:pt>
                <c:pt idx="16">
                  <c:v>2.9</c:v>
                </c:pt>
                <c:pt idx="24">
                  <c:v>3.5</c:v>
                </c:pt>
                <c:pt idx="32">
                  <c:v>3.6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C84-42E3-9143-3CB3EE710ED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{91CAF88F-3D6E-4D34-AFF3-2F625A2A54A2}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C84-42E3-9143-3CB3EE710ED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{54DAD765-599D-404F-8FB9-F74952F12071}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C84-42E3-9143-3CB3EE710ED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{B69C49C2-E001-48B7-B38A-E3531285C74E}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C84-42E3-9143-3CB3EE710ED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{E6718883-F6E1-4B80-8974-EB85B3177860}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C84-42E3-9143-3CB3EE710ED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{DB41E34D-14AE-4E24-9388-77ABFEFF088D}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C84-42E3-9143-3CB3EE710ED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{8D6F5570-C707-45DF-A823-09B068954761}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C84-42E3-9143-3CB3EE710ED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{FD1B9395-D9C8-4DDD-A1C2-EE27BE899C09}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C84-42E3-9143-3CB3EE710ED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{BEEBE691-A7A7-444A-A26F-DF82E3E1C808}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C84-42E3-9143-3CB3EE710ED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{51C4E406-6364-4C92-AAC0-E40057A62DB4}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C84-42E3-9143-3CB3EE710ED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C84-42E3-9143-3CB3EE710ED5}"/>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熊本県津奈木町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4,107
4,093
34.08
4,662,304
4,460,762
124,402
2,227,879
2,992,546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財政力指数は前年度から</a:t>
          </a:r>
          <a:r>
            <a:rPr kumimoji="1" lang="en-US" altLang="ja-JP" sz="1100">
              <a:solidFill>
                <a:schemeClr val="dk1"/>
              </a:solidFill>
              <a:effectLst/>
              <a:latin typeface="+mn-lt"/>
              <a:ea typeface="+mn-ea"/>
              <a:cs typeface="+mn-cs"/>
            </a:rPr>
            <a:t>0.01</a:t>
          </a:r>
          <a:r>
            <a:rPr kumimoji="1" lang="ja-JP" altLang="en-US" sz="1100">
              <a:solidFill>
                <a:schemeClr val="dk1"/>
              </a:solidFill>
              <a:effectLst/>
              <a:latin typeface="+mn-lt"/>
              <a:ea typeface="+mn-ea"/>
              <a:cs typeface="+mn-cs"/>
            </a:rPr>
            <a:t>ポイント微増し</a:t>
          </a:r>
          <a:r>
            <a:rPr kumimoji="1" lang="ja-JP" altLang="ja-JP" sz="1100">
              <a:solidFill>
                <a:schemeClr val="dk1"/>
              </a:solidFill>
              <a:effectLst/>
              <a:latin typeface="+mn-lt"/>
              <a:ea typeface="+mn-ea"/>
              <a:cs typeface="+mn-cs"/>
            </a:rPr>
            <a:t>、類似団体平均値とほぼ同じであったが、人口の減少や全国平均を上回る高齢化（</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年度末　高齢化率</a:t>
          </a:r>
          <a:r>
            <a:rPr kumimoji="1" lang="en-US" altLang="ja-JP" sz="1100">
              <a:solidFill>
                <a:sysClr val="windowText" lastClr="000000"/>
              </a:solidFill>
              <a:effectLst/>
              <a:latin typeface="+mn-lt"/>
              <a:ea typeface="+mn-ea"/>
              <a:cs typeface="+mn-cs"/>
            </a:rPr>
            <a:t>46.0</a:t>
          </a:r>
          <a:r>
            <a:rPr kumimoji="1" lang="ja-JP" altLang="ja-JP" sz="1100">
              <a:solidFill>
                <a:schemeClr val="dk1"/>
              </a:solidFill>
              <a:effectLst/>
              <a:latin typeface="+mn-lt"/>
              <a:ea typeface="+mn-ea"/>
              <a:cs typeface="+mn-cs"/>
            </a:rPr>
            <a:t>％）に加え、基幹産業である農業の衰退や町内に中心となる産業がないこと等により財政基盤が弱い状況が続いている。</a:t>
          </a:r>
          <a:r>
            <a:rPr kumimoji="1" lang="ja-JP" altLang="ja-JP" sz="1100" baseline="0">
              <a:solidFill>
                <a:schemeClr val="dk1"/>
              </a:solidFill>
              <a:effectLst/>
              <a:latin typeface="+mn-lt"/>
              <a:ea typeface="+mn-ea"/>
              <a:cs typeface="+mn-cs"/>
            </a:rPr>
            <a:t>今後は新たに策定される第１０期津奈木町振興計画前期基本計画（</a:t>
          </a:r>
          <a:r>
            <a:rPr kumimoji="1" lang="en-US" altLang="ja-JP" sz="1100" baseline="0">
              <a:solidFill>
                <a:schemeClr val="dk1"/>
              </a:solidFill>
              <a:effectLst/>
              <a:latin typeface="+mn-lt"/>
              <a:ea typeface="+mn-ea"/>
              <a:cs typeface="+mn-cs"/>
            </a:rPr>
            <a:t>R6</a:t>
          </a:r>
          <a:r>
            <a:rPr kumimoji="1" lang="ja-JP" altLang="ja-JP" sz="1100" baseline="0">
              <a:solidFill>
                <a:schemeClr val="dk1"/>
              </a:solidFill>
              <a:effectLst/>
              <a:latin typeface="+mn-lt"/>
              <a:ea typeface="+mn-ea"/>
              <a:cs typeface="+mn-cs"/>
            </a:rPr>
            <a:t>～</a:t>
          </a:r>
          <a:r>
            <a:rPr kumimoji="1" lang="en-US" altLang="ja-JP" sz="1100" baseline="0">
              <a:solidFill>
                <a:schemeClr val="dk1"/>
              </a:solidFill>
              <a:effectLst/>
              <a:latin typeface="+mn-lt"/>
              <a:ea typeface="+mn-ea"/>
              <a:cs typeface="+mn-cs"/>
            </a:rPr>
            <a:t>R11</a:t>
          </a:r>
          <a:r>
            <a:rPr kumimoji="1" lang="ja-JP" altLang="ja-JP" sz="1100" baseline="0">
              <a:solidFill>
                <a:schemeClr val="dk1"/>
              </a:solidFill>
              <a:effectLst/>
              <a:latin typeface="+mn-lt"/>
              <a:ea typeface="+mn-ea"/>
              <a:cs typeface="+mn-cs"/>
            </a:rPr>
            <a:t>）に基づき基幹産業の振興や企業誘致を進めるとともに、行政の効率化や歳出の抑制に向けた取組みを引き続き実行し財政の健全化に努める。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104902</xdr:rowOff>
    </xdr:from>
    <xdr:to>
      <xdr:col>23</xdr:col>
      <xdr:colOff>133350</xdr:colOff>
      <xdr:row>43</xdr:row>
      <xdr:rowOff>114554</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114800" y="747725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55135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427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114554</xdr:rowOff>
    </xdr:from>
    <xdr:to>
      <xdr:col>19</xdr:col>
      <xdr:colOff>133350</xdr:colOff>
      <xdr:row>43</xdr:row>
      <xdr:rowOff>114554</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486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114554</xdr:rowOff>
    </xdr:from>
    <xdr:to>
      <xdr:col>15</xdr:col>
      <xdr:colOff>82550</xdr:colOff>
      <xdr:row>43</xdr:row>
      <xdr:rowOff>114554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486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159783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114554</xdr:rowOff>
    </xdr:from>
    <xdr:to>
      <xdr:col>11</xdr:col>
      <xdr:colOff>31750</xdr:colOff>
      <xdr:row>43</xdr:row>
      <xdr:rowOff>114554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486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150131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5842</xdr:rowOff>
    </xdr:from>
    <xdr:to>
      <xdr:col>7</xdr:col>
      <xdr:colOff>31750</xdr:colOff>
      <xdr:row>43</xdr:row>
      <xdr:rowOff>107442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37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117619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4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54102</xdr:rowOff>
    </xdr:from>
    <xdr:to>
      <xdr:col>23</xdr:col>
      <xdr:colOff>184150</xdr:colOff>
      <xdr:row>43</xdr:row>
      <xdr:rowOff>155702</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42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70629</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27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63754</xdr:rowOff>
    </xdr:from>
    <xdr:to>
      <xdr:col>19</xdr:col>
      <xdr:colOff>184150</xdr:colOff>
      <xdr:row>43</xdr:row>
      <xdr:rowOff>165354</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43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4081</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20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63754</xdr:rowOff>
    </xdr:from>
    <xdr:to>
      <xdr:col>15</xdr:col>
      <xdr:colOff>133350</xdr:colOff>
      <xdr:row>43</xdr:row>
      <xdr:rowOff>165354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43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4081</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63754</xdr:rowOff>
    </xdr:from>
    <xdr:to>
      <xdr:col>11</xdr:col>
      <xdr:colOff>82550</xdr:colOff>
      <xdr:row>43</xdr:row>
      <xdr:rowOff>165354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43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63754</xdr:rowOff>
    </xdr:from>
    <xdr:to>
      <xdr:col>7</xdr:col>
      <xdr:colOff>31750</xdr:colOff>
      <xdr:row>43</xdr:row>
      <xdr:rowOff>165354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43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150131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522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a:solidFill>
                <a:schemeClr val="dk1"/>
              </a:solidFill>
              <a:effectLst/>
              <a:latin typeface="+mn-lt"/>
              <a:ea typeface="+mn-ea"/>
              <a:cs typeface="+mn-cs"/>
            </a:rPr>
            <a:t>　扶助費や</a:t>
          </a:r>
          <a:r>
            <a:rPr lang="ja-JP" altLang="en-US" sz="1100" b="0" i="0">
              <a:solidFill>
                <a:schemeClr val="dk1"/>
              </a:solidFill>
              <a:effectLst/>
              <a:latin typeface="+mn-lt"/>
              <a:ea typeface="+mn-ea"/>
              <a:cs typeface="+mn-cs"/>
            </a:rPr>
            <a:t>公債</a:t>
          </a:r>
          <a:r>
            <a:rPr lang="ja-JP" altLang="ja-JP" sz="1100" b="0" i="0">
              <a:solidFill>
                <a:schemeClr val="dk1"/>
              </a:solidFill>
              <a:effectLst/>
              <a:latin typeface="+mn-lt"/>
              <a:ea typeface="+mn-ea"/>
              <a:cs typeface="+mn-cs"/>
            </a:rPr>
            <a:t>費</a:t>
          </a:r>
          <a:r>
            <a:rPr lang="ja-JP" altLang="en-US" sz="1100" b="0" i="0">
              <a:solidFill>
                <a:schemeClr val="dk1"/>
              </a:solidFill>
              <a:effectLst/>
              <a:latin typeface="+mn-lt"/>
              <a:ea typeface="+mn-ea"/>
              <a:cs typeface="+mn-cs"/>
            </a:rPr>
            <a:t>の</a:t>
          </a:r>
          <a:r>
            <a:rPr lang="ja-JP" altLang="ja-JP" sz="1100" b="0" i="0">
              <a:solidFill>
                <a:schemeClr val="dk1"/>
              </a:solidFill>
              <a:effectLst/>
              <a:latin typeface="+mn-lt"/>
              <a:ea typeface="+mn-ea"/>
              <a:cs typeface="+mn-cs"/>
            </a:rPr>
            <a:t>増加により経常経費は上昇。さらに地方税や臨時財政対策債などの経常一般財源が減額したことにより経常収支比率は</a:t>
          </a:r>
          <a:r>
            <a:rPr lang="en-US" altLang="ja-JP" sz="1100" b="0" i="0">
              <a:solidFill>
                <a:schemeClr val="dk1"/>
              </a:solidFill>
              <a:effectLst/>
              <a:latin typeface="+mn-lt"/>
              <a:ea typeface="+mn-ea"/>
              <a:cs typeface="+mn-cs"/>
            </a:rPr>
            <a:t>4.5</a:t>
          </a:r>
          <a:r>
            <a:rPr lang="ja-JP" altLang="ja-JP" sz="1100" b="0" i="0">
              <a:solidFill>
                <a:schemeClr val="dk1"/>
              </a:solidFill>
              <a:effectLst/>
              <a:latin typeface="+mn-lt"/>
              <a:ea typeface="+mn-ea"/>
              <a:cs typeface="+mn-cs"/>
            </a:rPr>
            <a:t>ポイント増加した。今後</a:t>
          </a:r>
          <a:r>
            <a:rPr lang="ja-JP" altLang="en-US" sz="1100" b="0" i="0">
              <a:solidFill>
                <a:schemeClr val="dk1"/>
              </a:solidFill>
              <a:effectLst/>
              <a:latin typeface="+mn-lt"/>
              <a:ea typeface="+mn-ea"/>
              <a:cs typeface="+mn-cs"/>
            </a:rPr>
            <a:t>は</a:t>
          </a:r>
          <a:r>
            <a:rPr lang="ja-JP" altLang="ja-JP" sz="1100" b="0" i="0">
              <a:solidFill>
                <a:schemeClr val="dk1"/>
              </a:solidFill>
              <a:effectLst/>
              <a:latin typeface="+mn-lt"/>
              <a:ea typeface="+mn-ea"/>
              <a:cs typeface="+mn-cs"/>
            </a:rPr>
            <a:t>、後期高齢者医療特別会計をはじめとした公営事業への繰出金や人件費の増加に伴い上昇する見込みであるため、物件費、補助費等の削減や事務事業の更なる見直しを進め、義務的経費の削減に努め、経常収支比率の改善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90170</xdr:rowOff>
    </xdr:from>
    <xdr:to>
      <xdr:col>23</xdr:col>
      <xdr:colOff>133350</xdr:colOff>
      <xdr:row>64</xdr:row>
      <xdr:rowOff>9207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891520"/>
          <a:ext cx="8382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37888</xdr:rowOff>
    </xdr:from>
    <xdr:to>
      <xdr:col>19</xdr:col>
      <xdr:colOff>133350</xdr:colOff>
      <xdr:row>63</xdr:row>
      <xdr:rowOff>90170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839238"/>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31856</xdr:rowOff>
    </xdr:from>
    <xdr:to>
      <xdr:col>15</xdr:col>
      <xdr:colOff>82550</xdr:colOff>
      <xdr:row>63</xdr:row>
      <xdr:rowOff>37888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833206"/>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31856</xdr:rowOff>
    </xdr:from>
    <xdr:to>
      <xdr:col>11</xdr:col>
      <xdr:colOff>31750</xdr:colOff>
      <xdr:row>63</xdr:row>
      <xdr:rowOff>138430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33206"/>
          <a:ext cx="889000" cy="10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9207</xdr:rowOff>
    </xdr:from>
    <xdr:to>
      <xdr:col>7</xdr:col>
      <xdr:colOff>31750</xdr:colOff>
      <xdr:row>63</xdr:row>
      <xdr:rowOff>110807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120984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57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129857</xdr:rowOff>
    </xdr:from>
    <xdr:to>
      <xdr:col>23</xdr:col>
      <xdr:colOff>184150</xdr:colOff>
      <xdr:row>64</xdr:row>
      <xdr:rowOff>60007</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3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101934</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03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39370</xdr:rowOff>
    </xdr:from>
    <xdr:to>
      <xdr:col>19</xdr:col>
      <xdr:colOff>184150</xdr:colOff>
      <xdr:row>63</xdr:row>
      <xdr:rowOff>140970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158538</xdr:rowOff>
    </xdr:from>
    <xdr:to>
      <xdr:col>15</xdr:col>
      <xdr:colOff>133350</xdr:colOff>
      <xdr:row>63</xdr:row>
      <xdr:rowOff>88688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8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98865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557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152506</xdr:rowOff>
    </xdr:from>
    <xdr:to>
      <xdr:col>11</xdr:col>
      <xdr:colOff>82550</xdr:colOff>
      <xdr:row>63</xdr:row>
      <xdr:rowOff>82656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78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67433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68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87630</xdr:rowOff>
    </xdr:from>
    <xdr:to>
      <xdr:col>7</xdr:col>
      <xdr:colOff>31750</xdr:colOff>
      <xdr:row>64</xdr:row>
      <xdr:rowOff>17780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2557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[316,377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類似団体平均より</a:t>
          </a:r>
          <a:r>
            <a:rPr kumimoji="1" lang="en-US" altLang="ja-JP" sz="1100">
              <a:solidFill>
                <a:schemeClr val="dk1"/>
              </a:solidFill>
              <a:effectLst/>
              <a:latin typeface="+mn-lt"/>
              <a:ea typeface="+mn-ea"/>
              <a:cs typeface="+mn-cs"/>
            </a:rPr>
            <a:t>330,324</a:t>
          </a:r>
          <a:r>
            <a:rPr kumimoji="1" lang="ja-JP" altLang="ja-JP" sz="1100">
              <a:solidFill>
                <a:schemeClr val="dk1"/>
              </a:solidFill>
              <a:effectLst/>
              <a:latin typeface="+mn-lt"/>
              <a:ea typeface="+mn-ea"/>
              <a:cs typeface="+mn-cs"/>
            </a:rPr>
            <a:t>円低くなっており、類似団体内順位は上位にあるものの、熊本県平均より上回っている。</a:t>
          </a:r>
          <a:endParaRPr lang="ja-JP" altLang="ja-JP" sz="1400">
            <a:effectLst/>
          </a:endParaRPr>
        </a:p>
        <a:p>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、会計年度職員の採用を抑制するとともに、定員管理による職員数の適正化や給与水準の適正化に努め、併せて物件費についても引き続き抑制に努める。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33733</xdr:rowOff>
    </xdr:from>
    <xdr:to>
      <xdr:col>23</xdr:col>
      <xdr:colOff>133350</xdr:colOff>
      <xdr:row>81</xdr:row>
      <xdr:rowOff>40453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21183"/>
          <a:ext cx="838200" cy="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94575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82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33733</xdr:rowOff>
    </xdr:from>
    <xdr:to>
      <xdr:col>19</xdr:col>
      <xdr:colOff>133350</xdr:colOff>
      <xdr:row>81</xdr:row>
      <xdr:rowOff>37974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3921183"/>
          <a:ext cx="889000" cy="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15454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743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24969</xdr:rowOff>
    </xdr:from>
    <xdr:to>
      <xdr:col>15</xdr:col>
      <xdr:colOff>82550</xdr:colOff>
      <xdr:row>81</xdr:row>
      <xdr:rowOff>37974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12419"/>
          <a:ext cx="889000" cy="13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9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18193</xdr:rowOff>
    </xdr:from>
    <xdr:to>
      <xdr:col>11</xdr:col>
      <xdr:colOff>31750</xdr:colOff>
      <xdr:row>81</xdr:row>
      <xdr:rowOff>24969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05643"/>
          <a:ext cx="889000" cy="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152001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3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30873</xdr:rowOff>
    </xdr:from>
    <xdr:to>
      <xdr:col>7</xdr:col>
      <xdr:colOff>31750</xdr:colOff>
      <xdr:row>81</xdr:row>
      <xdr:rowOff>132473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1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117250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161103</xdr:rowOff>
    </xdr:from>
    <xdr:to>
      <xdr:col>23</xdr:col>
      <xdr:colOff>184150</xdr:colOff>
      <xdr:row>81</xdr:row>
      <xdr:rowOff>91253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87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82380</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798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154383</xdr:rowOff>
    </xdr:from>
    <xdr:to>
      <xdr:col>19</xdr:col>
      <xdr:colOff>184150</xdr:colOff>
      <xdr:row>81</xdr:row>
      <xdr:rowOff>84533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87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94710</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639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158624</xdr:rowOff>
    </xdr:from>
    <xdr:to>
      <xdr:col>15</xdr:col>
      <xdr:colOff>133350</xdr:colOff>
      <xdr:row>81</xdr:row>
      <xdr:rowOff>88774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87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98951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4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145619</xdr:rowOff>
    </xdr:from>
    <xdr:to>
      <xdr:col>11</xdr:col>
      <xdr:colOff>82550</xdr:colOff>
      <xdr:row>81</xdr:row>
      <xdr:rowOff>75769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6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85946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30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138843</xdr:rowOff>
    </xdr:from>
    <xdr:to>
      <xdr:col>7</xdr:col>
      <xdr:colOff>31750</xdr:colOff>
      <xdr:row>81</xdr:row>
      <xdr:rowOff>68993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5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79170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23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ラスパイレス指数については</a:t>
          </a:r>
          <a:r>
            <a:rPr kumimoji="1" lang="ja-JP" altLang="ja-JP" sz="1100">
              <a:solidFill>
                <a:schemeClr val="dk1"/>
              </a:solidFill>
              <a:effectLst/>
              <a:latin typeface="+mn-lt"/>
              <a:ea typeface="+mn-ea"/>
              <a:cs typeface="+mn-cs"/>
            </a:rPr>
            <a:t>機構改革により他自治体と比較すると管理職のポストが少ないこと等が影響</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ポイント減少している</a:t>
          </a:r>
          <a:r>
            <a:rPr kumimoji="1" lang="ja-JP" altLang="en-US" sz="1100">
              <a:solidFill>
                <a:schemeClr val="dk1"/>
              </a:solidFill>
              <a:effectLst/>
              <a:latin typeface="+mn-lt"/>
              <a:ea typeface="+mn-ea"/>
              <a:cs typeface="+mn-cs"/>
            </a:rPr>
            <a:t>ものの、</a:t>
          </a:r>
          <a:r>
            <a:rPr kumimoji="1" lang="ja-JP" altLang="ja-JP" sz="1100">
              <a:solidFill>
                <a:schemeClr val="dk1"/>
              </a:solidFill>
              <a:effectLst/>
              <a:latin typeface="+mn-lt"/>
              <a:ea typeface="+mn-ea"/>
              <a:cs typeface="+mn-cs"/>
            </a:rPr>
            <a:t>類似団体平均の値となっている。今後も</a:t>
          </a:r>
          <a:r>
            <a:rPr kumimoji="1" lang="ja-JP" altLang="en-US" sz="1100">
              <a:solidFill>
                <a:schemeClr val="dk1"/>
              </a:solidFill>
              <a:effectLst/>
              <a:latin typeface="+mn-lt"/>
              <a:ea typeface="+mn-ea"/>
              <a:cs typeface="+mn-cs"/>
            </a:rPr>
            <a:t>近隣町村や類似団体の動向を注視しつつ</a:t>
          </a:r>
          <a:r>
            <a:rPr kumimoji="1" lang="ja-JP" altLang="ja-JP" sz="1100">
              <a:solidFill>
                <a:schemeClr val="dk1"/>
              </a:solidFill>
              <a:effectLst/>
              <a:latin typeface="+mn-lt"/>
              <a:ea typeface="+mn-ea"/>
              <a:cs typeface="+mn-cs"/>
            </a:rPr>
            <a:t>、適正な給与水準に努める。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131763</xdr:rowOff>
    </xdr:from>
    <xdr:to>
      <xdr:col>81</xdr:col>
      <xdr:colOff>44450</xdr:colOff>
      <xdr:row>86</xdr:row>
      <xdr:rowOff>143827</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876463"/>
          <a:ext cx="8382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143827</xdr:rowOff>
    </xdr:from>
    <xdr:to>
      <xdr:col>77</xdr:col>
      <xdr:colOff>44450</xdr:colOff>
      <xdr:row>86</xdr:row>
      <xdr:rowOff>143827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8885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131763</xdr:rowOff>
    </xdr:from>
    <xdr:to>
      <xdr:col>72</xdr:col>
      <xdr:colOff>203200</xdr:colOff>
      <xdr:row>86</xdr:row>
      <xdr:rowOff>143827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876463"/>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113664</xdr:rowOff>
    </xdr:from>
    <xdr:to>
      <xdr:col>68</xdr:col>
      <xdr:colOff>152400</xdr:colOff>
      <xdr:row>86</xdr:row>
      <xdr:rowOff>131763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858364"/>
          <a:ext cx="889000" cy="1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117157</xdr:rowOff>
    </xdr:from>
    <xdr:to>
      <xdr:col>64</xdr:col>
      <xdr:colOff>152400</xdr:colOff>
      <xdr:row>87</xdr:row>
      <xdr:rowOff>47307</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86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32084</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948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82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53040</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79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93027</xdr:rowOff>
    </xdr:from>
    <xdr:to>
      <xdr:col>77</xdr:col>
      <xdr:colOff>95250</xdr:colOff>
      <xdr:row>87</xdr:row>
      <xdr:rowOff>23177</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83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7954</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9241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93027</xdr:rowOff>
    </xdr:from>
    <xdr:to>
      <xdr:col>73</xdr:col>
      <xdr:colOff>44450</xdr:colOff>
      <xdr:row>87</xdr:row>
      <xdr:rowOff>23177</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83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7954</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924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80963</xdr:rowOff>
    </xdr:from>
    <xdr:to>
      <xdr:col>68</xdr:col>
      <xdr:colOff>203200</xdr:colOff>
      <xdr:row>87</xdr:row>
      <xdr:rowOff>11113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82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21290</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62864</xdr:rowOff>
    </xdr:from>
    <xdr:to>
      <xdr:col>64</xdr:col>
      <xdr:colOff>152400</xdr:colOff>
      <xdr:row>86</xdr:row>
      <xdr:rowOff>164464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80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3191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576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これまで第</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次行政改革大綱による定員管理計画により平成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年度まで職員数を抑制してきた結果、類似団体平均を</a:t>
          </a:r>
          <a:r>
            <a:rPr kumimoji="1" lang="en-US" altLang="ja-JP" sz="1100">
              <a:solidFill>
                <a:schemeClr val="dk1"/>
              </a:solidFill>
              <a:effectLst/>
              <a:latin typeface="+mn-lt"/>
              <a:ea typeface="+mn-ea"/>
              <a:cs typeface="+mn-cs"/>
            </a:rPr>
            <a:t>10.19</a:t>
          </a:r>
          <a:r>
            <a:rPr kumimoji="1" lang="ja-JP" altLang="ja-JP" sz="1100">
              <a:solidFill>
                <a:schemeClr val="dk1"/>
              </a:solidFill>
              <a:effectLst/>
              <a:latin typeface="+mn-lt"/>
              <a:ea typeface="+mn-ea"/>
              <a:cs typeface="+mn-cs"/>
            </a:rPr>
            <a:t>人下回る職員数となっている。類似団体内順位も高い水準にあるが、今後は高齢者医療対策での保健師採用や定年延長などにより、職員数の増加が見込まれ、人口も減少するため、人口に占める職員数は増加する見込みである。今後も定員管理により、計画的な職員採用を行い、職員数の適正化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2316</xdr:rowOff>
    </xdr:from>
    <xdr:to>
      <xdr:col>81</xdr:col>
      <xdr:colOff>44450</xdr:colOff>
      <xdr:row>59</xdr:row>
      <xdr:rowOff>5763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6179800" y="10117866"/>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40681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1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1053</xdr:rowOff>
    </xdr:from>
    <xdr:to>
      <xdr:col>77</xdr:col>
      <xdr:colOff>44450</xdr:colOff>
      <xdr:row>59</xdr:row>
      <xdr:rowOff>5763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116603"/>
          <a:ext cx="889000" cy="4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158198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10273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163770</xdr:rowOff>
    </xdr:from>
    <xdr:to>
      <xdr:col>72</xdr:col>
      <xdr:colOff>203200</xdr:colOff>
      <xdr:row>59</xdr:row>
      <xdr:rowOff>1053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107870"/>
          <a:ext cx="889000" cy="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141308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1025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161701</xdr:rowOff>
    </xdr:from>
    <xdr:to>
      <xdr:col>68</xdr:col>
      <xdr:colOff>152400</xdr:colOff>
      <xdr:row>58</xdr:row>
      <xdr:rowOff>163770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105801"/>
          <a:ext cx="889000" cy="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129817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1024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170766</xdr:rowOff>
    </xdr:from>
    <xdr:to>
      <xdr:col>64</xdr:col>
      <xdr:colOff>152400</xdr:colOff>
      <xdr:row>59</xdr:row>
      <xdr:rowOff>100916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1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85693</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10201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122966</xdr:rowOff>
    </xdr:from>
    <xdr:to>
      <xdr:col>81</xdr:col>
      <xdr:colOff>95250</xdr:colOff>
      <xdr:row>59</xdr:row>
      <xdr:rowOff>53116</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06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44243</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9988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126413</xdr:rowOff>
    </xdr:from>
    <xdr:to>
      <xdr:col>77</xdr:col>
      <xdr:colOff>95250</xdr:colOff>
      <xdr:row>59</xdr:row>
      <xdr:rowOff>56563</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070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66740</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9839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121703</xdr:rowOff>
    </xdr:from>
    <xdr:to>
      <xdr:col>73</xdr:col>
      <xdr:colOff>44450</xdr:colOff>
      <xdr:row>59</xdr:row>
      <xdr:rowOff>51853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06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62030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9834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112970</xdr:rowOff>
    </xdr:from>
    <xdr:to>
      <xdr:col>68</xdr:col>
      <xdr:colOff>203200</xdr:colOff>
      <xdr:row>59</xdr:row>
      <xdr:rowOff>43120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05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53297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9825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110901</xdr:rowOff>
    </xdr:from>
    <xdr:to>
      <xdr:col>64</xdr:col>
      <xdr:colOff>152400</xdr:colOff>
      <xdr:row>59</xdr:row>
      <xdr:rowOff>41051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05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51228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9823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これまでの起債発行抑制策により全国平均、熊本県平均及び類似団体平均共に大きく下回っている。今後は、公共施設</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大規模修繕や町振興計画における主要プロジェクト等の起債借入が予想されるため、</a:t>
          </a:r>
          <a:r>
            <a:rPr kumimoji="1" lang="ja-JP" altLang="en-US" sz="1100">
              <a:solidFill>
                <a:schemeClr val="dk1"/>
              </a:solidFill>
              <a:effectLst/>
              <a:latin typeface="+mn-lt"/>
              <a:ea typeface="+mn-ea"/>
              <a:cs typeface="+mn-cs"/>
            </a:rPr>
            <a:t>津奈木町中期財政計画に基づき、町債発行限度額を原則</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千万とし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引き</a:t>
          </a:r>
          <a:r>
            <a:rPr kumimoji="1" lang="ja-JP" altLang="ja-JP" sz="1100">
              <a:solidFill>
                <a:schemeClr val="dk1"/>
              </a:solidFill>
              <a:effectLst/>
              <a:latin typeface="+mn-lt"/>
              <a:ea typeface="+mn-ea"/>
              <a:cs typeface="+mn-cs"/>
            </a:rPr>
            <a:t>続き低水準の維持に努める。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14394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6864350"/>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129540</xdr:rowOff>
    </xdr:from>
    <xdr:to>
      <xdr:col>77</xdr:col>
      <xdr:colOff>44450</xdr:colOff>
      <xdr:row>40</xdr:row>
      <xdr:rowOff>6350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681609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105410</xdr:rowOff>
    </xdr:from>
    <xdr:to>
      <xdr:col>72</xdr:col>
      <xdr:colOff>203200</xdr:colOff>
      <xdr:row>39</xdr:row>
      <xdr:rowOff>129540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67919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49106</xdr:rowOff>
    </xdr:from>
    <xdr:to>
      <xdr:col>68</xdr:col>
      <xdr:colOff>152400</xdr:colOff>
      <xdr:row>39</xdr:row>
      <xdr:rowOff>105410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6735656"/>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140546</xdr:rowOff>
    </xdr:from>
    <xdr:to>
      <xdr:col>64</xdr:col>
      <xdr:colOff>152400</xdr:colOff>
      <xdr:row>41</xdr:row>
      <xdr:rowOff>70696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55473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135044</xdr:rowOff>
    </xdr:from>
    <xdr:to>
      <xdr:col>81</xdr:col>
      <xdr:colOff>95250</xdr:colOff>
      <xdr:row>40</xdr:row>
      <xdr:rowOff>65194</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682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151571</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66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78740</xdr:rowOff>
    </xdr:from>
    <xdr:to>
      <xdr:col>73</xdr:col>
      <xdr:colOff>44450</xdr:colOff>
      <xdr:row>40</xdr:row>
      <xdr:rowOff>8890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19067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54610</xdr:rowOff>
    </xdr:from>
    <xdr:to>
      <xdr:col>68</xdr:col>
      <xdr:colOff>203200</xdr:colOff>
      <xdr:row>39</xdr:row>
      <xdr:rowOff>156210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166387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169756</xdr:rowOff>
    </xdr:from>
    <xdr:to>
      <xdr:col>64</xdr:col>
      <xdr:colOff>152400</xdr:colOff>
      <xdr:row>39</xdr:row>
      <xdr:rowOff>99906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6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110083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4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令和２年７月豪雨災害等の新規起債発行により将来負担額は増加するも、基金の適正運用により充当可能額も増加したため、将来負担比率はなく、類似団体内でも上位に位置する。今後も起債発行額の抑制や基金運用の適正化に努め、マイナス比率の確保を図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熊本県津奈木町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4,107
4,093
34.08
4,662,304
4,460,762
124,402
2,227,879
2,992,546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人件費に係る経常収支比率は</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増加しているものの</a:t>
          </a:r>
          <a:r>
            <a:rPr kumimoji="1" lang="ja-JP" altLang="ja-JP" sz="1100">
              <a:solidFill>
                <a:schemeClr val="dk1"/>
              </a:solidFill>
              <a:effectLst/>
              <a:latin typeface="+mn-lt"/>
              <a:ea typeface="+mn-ea"/>
              <a:cs typeface="+mn-cs"/>
            </a:rPr>
            <a:t>、類似団体平均と比較すると</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回っている。</a:t>
          </a:r>
          <a:r>
            <a:rPr kumimoji="1" lang="ja-JP" altLang="en-US" sz="1100">
              <a:solidFill>
                <a:schemeClr val="dk1"/>
              </a:solidFill>
              <a:effectLst/>
              <a:latin typeface="+mn-lt"/>
              <a:ea typeface="+mn-ea"/>
              <a:cs typeface="+mn-cs"/>
            </a:rPr>
            <a:t>これは保育園の民営化により職員は減少したものの、</a:t>
          </a:r>
          <a:r>
            <a:rPr kumimoji="1" lang="ja-JP" altLang="ja-JP" sz="1100">
              <a:solidFill>
                <a:schemeClr val="dk1"/>
              </a:solidFill>
              <a:effectLst/>
              <a:latin typeface="+mn-lt"/>
              <a:ea typeface="+mn-ea"/>
              <a:cs typeface="+mn-cs"/>
            </a:rPr>
            <a:t>人事院勧告</a:t>
          </a:r>
          <a:r>
            <a:rPr kumimoji="1" lang="ja-JP" altLang="en-US" sz="1100">
              <a:solidFill>
                <a:schemeClr val="dk1"/>
              </a:solidFill>
              <a:effectLst/>
              <a:latin typeface="+mn-lt"/>
              <a:ea typeface="+mn-ea"/>
              <a:cs typeface="+mn-cs"/>
            </a:rPr>
            <a:t>を踏まえた賃上げのためである。</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、民間での実施可能な部分については民営化や指定管理者制度の導入などにより委託化を進めるとともに、定員管理に基づく職員数や給与水準の適正化を図り、人件費の削減に努める。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85090</xdr:rowOff>
    </xdr:from>
    <xdr:to>
      <xdr:col>24</xdr:col>
      <xdr:colOff>25400</xdr:colOff>
      <xdr:row>36</xdr:row>
      <xdr:rowOff>130810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5729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59707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31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85090</xdr:rowOff>
    </xdr:from>
    <xdr:to>
      <xdr:col>19</xdr:col>
      <xdr:colOff>187325</xdr:colOff>
      <xdr:row>36</xdr:row>
      <xdr:rowOff>130810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572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143527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1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92710</xdr:rowOff>
    </xdr:from>
    <xdr:to>
      <xdr:col>15</xdr:col>
      <xdr:colOff>98425</xdr:colOff>
      <xdr:row>36</xdr:row>
      <xdr:rowOff>130810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649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92710</xdr:rowOff>
    </xdr:from>
    <xdr:to>
      <xdr:col>11</xdr:col>
      <xdr:colOff>9525</xdr:colOff>
      <xdr:row>37</xdr:row>
      <xdr:rowOff>20320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6491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80010</xdr:rowOff>
    </xdr:from>
    <xdr:to>
      <xdr:col>24</xdr:col>
      <xdr:colOff>76200</xdr:colOff>
      <xdr:row>37</xdr:row>
      <xdr:rowOff>10160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5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96537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9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34290</xdr:rowOff>
    </xdr:from>
    <xdr:to>
      <xdr:col>20</xdr:col>
      <xdr:colOff>38100</xdr:colOff>
      <xdr:row>36</xdr:row>
      <xdr:rowOff>135890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146067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75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80010</xdr:rowOff>
    </xdr:from>
    <xdr:to>
      <xdr:col>15</xdr:col>
      <xdr:colOff>149225</xdr:colOff>
      <xdr:row>37</xdr:row>
      <xdr:rowOff>10160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5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166387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3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41910</xdr:rowOff>
    </xdr:from>
    <xdr:to>
      <xdr:col>11</xdr:col>
      <xdr:colOff>60325</xdr:colOff>
      <xdr:row>36</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128287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140970</xdr:rowOff>
    </xdr:from>
    <xdr:to>
      <xdr:col>6</xdr:col>
      <xdr:colOff>171450</xdr:colOff>
      <xdr:row>37</xdr:row>
      <xdr:rowOff>71120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1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55897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9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物件費に係る経常収支比率</a:t>
          </a:r>
          <a:r>
            <a:rPr kumimoji="1" lang="ja-JP" altLang="en-US" sz="1100">
              <a:solidFill>
                <a:schemeClr val="dk1"/>
              </a:solidFill>
              <a:effectLst/>
              <a:latin typeface="+mn-lt"/>
              <a:ea typeface="+mn-ea"/>
              <a:cs typeface="+mn-cs"/>
            </a:rPr>
            <a:t>については、業務の民営委託化していない事業があるため</a:t>
          </a:r>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ポイント下回っている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電算システムリース経費等の増加が懸念されるため、委託料を中心に事業廃止等を含めた見直しを行い、物件費の削減に努める。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117856</xdr:rowOff>
    </xdr:from>
    <xdr:to>
      <xdr:col>82</xdr:col>
      <xdr:colOff>107950</xdr:colOff>
      <xdr:row>16</xdr:row>
      <xdr:rowOff>127000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86105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76708</xdr:rowOff>
    </xdr:from>
    <xdr:to>
      <xdr:col>78</xdr:col>
      <xdr:colOff>69850</xdr:colOff>
      <xdr:row>16</xdr:row>
      <xdr:rowOff>117856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81990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76708</xdr:rowOff>
    </xdr:from>
    <xdr:to>
      <xdr:col>73</xdr:col>
      <xdr:colOff>180975</xdr:colOff>
      <xdr:row>16</xdr:row>
      <xdr:rowOff>90424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8199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90424</xdr:rowOff>
    </xdr:from>
    <xdr:to>
      <xdr:col>69</xdr:col>
      <xdr:colOff>92075</xdr:colOff>
      <xdr:row>16</xdr:row>
      <xdr:rowOff>113284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3362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158496</xdr:rowOff>
    </xdr:from>
    <xdr:to>
      <xdr:col>65</xdr:col>
      <xdr:colOff>53975</xdr:colOff>
      <xdr:row>17</xdr:row>
      <xdr:rowOff>88646</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73423</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92727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67056</xdr:rowOff>
    </xdr:from>
    <xdr:to>
      <xdr:col>78</xdr:col>
      <xdr:colOff>120650</xdr:colOff>
      <xdr:row>16</xdr:row>
      <xdr:rowOff>168656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1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7383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79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25908</xdr:rowOff>
    </xdr:from>
    <xdr:to>
      <xdr:col>74</xdr:col>
      <xdr:colOff>31750</xdr:colOff>
      <xdr:row>16</xdr:row>
      <xdr:rowOff>127508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137685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537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39624</xdr:rowOff>
    </xdr:from>
    <xdr:to>
      <xdr:col>69</xdr:col>
      <xdr:colOff>142875</xdr:colOff>
      <xdr:row>16</xdr:row>
      <xdr:rowOff>141224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8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151401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51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62484</xdr:rowOff>
    </xdr:from>
    <xdr:to>
      <xdr:col>65</xdr:col>
      <xdr:colOff>53975</xdr:colOff>
      <xdr:row>16</xdr:row>
      <xdr:rowOff>164084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2811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574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扶助費に係る経常収支比率は、類似団体平均を</a:t>
          </a:r>
          <a:r>
            <a:rPr kumimoji="1" lang="en-US" altLang="ja-JP" sz="1100">
              <a:solidFill>
                <a:schemeClr val="dk1"/>
              </a:solidFill>
              <a:effectLst/>
              <a:latin typeface="+mn-lt"/>
              <a:ea typeface="+mn-ea"/>
              <a:cs typeface="+mn-cs"/>
            </a:rPr>
            <a:t>3.4</a:t>
          </a:r>
          <a:r>
            <a:rPr kumimoji="1" lang="ja-JP" altLang="ja-JP" sz="1100">
              <a:solidFill>
                <a:schemeClr val="dk1"/>
              </a:solidFill>
              <a:effectLst/>
              <a:latin typeface="+mn-lt"/>
              <a:ea typeface="+mn-ea"/>
              <a:cs typeface="+mn-cs"/>
            </a:rPr>
            <a:t>ポイント上回っている。一因として、障害福祉サービス費や</a:t>
          </a:r>
          <a:r>
            <a:rPr kumimoji="1" lang="ja-JP" altLang="en-US" sz="1100">
              <a:solidFill>
                <a:schemeClr val="dk1"/>
              </a:solidFill>
              <a:effectLst/>
              <a:latin typeface="+mn-lt"/>
              <a:ea typeface="+mn-ea"/>
              <a:cs typeface="+mn-cs"/>
            </a:rPr>
            <a:t>保育園の民営化により</a:t>
          </a:r>
          <a:r>
            <a:rPr kumimoji="1" lang="ja-JP" altLang="ja-JP" sz="1100">
              <a:solidFill>
                <a:schemeClr val="dk1"/>
              </a:solidFill>
              <a:effectLst/>
              <a:latin typeface="+mn-lt"/>
              <a:ea typeface="+mn-ea"/>
              <a:cs typeface="+mn-cs"/>
            </a:rPr>
            <a:t>保育所運営費の負担が増加していることが挙げられる。</a:t>
          </a:r>
          <a:r>
            <a:rPr kumimoji="1" lang="ja-JP" altLang="en-US" sz="1100">
              <a:solidFill>
                <a:schemeClr val="dk1"/>
              </a:solidFill>
              <a:effectLst/>
              <a:latin typeface="+mn-lt"/>
              <a:ea typeface="+mn-ea"/>
              <a:cs typeface="+mn-cs"/>
            </a:rPr>
            <a:t>今後も高い水準で推移することが見込まれる。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78015</xdr:rowOff>
    </xdr:from>
    <xdr:to>
      <xdr:col>24</xdr:col>
      <xdr:colOff>25400</xdr:colOff>
      <xdr:row>58</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100221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xdr:rowOff>
    </xdr:from>
    <xdr:to>
      <xdr:col>19</xdr:col>
      <xdr:colOff>187325</xdr:colOff>
      <xdr:row>58</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9568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135165</xdr:rowOff>
    </xdr:from>
    <xdr:to>
      <xdr:col>15</xdr:col>
      <xdr:colOff>98425</xdr:colOff>
      <xdr:row>58</xdr:row>
      <xdr:rowOff>12700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9078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81842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135165</xdr:rowOff>
    </xdr:from>
    <xdr:to>
      <xdr:col>11</xdr:col>
      <xdr:colOff>9525</xdr:colOff>
      <xdr:row>58</xdr:row>
      <xdr:rowOff>12700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907815"/>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59872</xdr:rowOff>
    </xdr:from>
    <xdr:to>
      <xdr:col>24</xdr:col>
      <xdr:colOff>76200</xdr:colOff>
      <xdr:row>58</xdr:row>
      <xdr:rowOff>161472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0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31949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27215</xdr:rowOff>
    </xdr:from>
    <xdr:to>
      <xdr:col>20</xdr:col>
      <xdr:colOff>38100</xdr:colOff>
      <xdr:row>58</xdr:row>
      <xdr:rowOff>128815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9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113592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057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133350</xdr:rowOff>
    </xdr:from>
    <xdr:to>
      <xdr:col>15</xdr:col>
      <xdr:colOff>149225</xdr:colOff>
      <xdr:row>58</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48277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84365</xdr:rowOff>
    </xdr:from>
    <xdr:to>
      <xdr:col>11</xdr:col>
      <xdr:colOff>60325</xdr:colOff>
      <xdr:row>58</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170742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その他に係る経常収支比率は、類似団体平均を</a:t>
          </a:r>
          <a:r>
            <a:rPr kumimoji="1" lang="en-US" altLang="ja-JP" sz="1100">
              <a:solidFill>
                <a:schemeClr val="dk1"/>
              </a:solidFill>
              <a:effectLst/>
              <a:latin typeface="+mn-lt"/>
              <a:ea typeface="+mn-ea"/>
              <a:cs typeface="+mn-cs"/>
            </a:rPr>
            <a:t>5.1</a:t>
          </a:r>
          <a:r>
            <a:rPr kumimoji="1" lang="ja-JP" altLang="ja-JP" sz="1100">
              <a:solidFill>
                <a:schemeClr val="dk1"/>
              </a:solidFill>
              <a:effectLst/>
              <a:latin typeface="+mn-lt"/>
              <a:ea typeface="+mn-ea"/>
              <a:cs typeface="+mn-cs"/>
            </a:rPr>
            <a:t>ポイント上回っている。主な要因としては、特別会計繰出金の増加が挙げられる。特に高齢化に伴う介護保険や後期高齢者医療への繰出金が増加傾向にあり、今後ますます大きな負担となることが危惧される。今後も国民健康保険事業特別会計においても保険税の適正化により財政基盤の強化を図り、普通会計の負担額を減らしていく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76708</xdr:rowOff>
    </xdr:from>
    <xdr:to>
      <xdr:col>82</xdr:col>
      <xdr:colOff>107950</xdr:colOff>
      <xdr:row>60</xdr:row>
      <xdr:rowOff>159004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10363708"/>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91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94996</xdr:rowOff>
    </xdr:from>
    <xdr:to>
      <xdr:col>78</xdr:col>
      <xdr:colOff>69850</xdr:colOff>
      <xdr:row>60</xdr:row>
      <xdr:rowOff>159004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1038199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151401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9752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94996</xdr:rowOff>
    </xdr:from>
    <xdr:to>
      <xdr:col>73</xdr:col>
      <xdr:colOff>180975</xdr:colOff>
      <xdr:row>60</xdr:row>
      <xdr:rowOff>104140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103819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104140</xdr:rowOff>
    </xdr:from>
    <xdr:to>
      <xdr:col>69</xdr:col>
      <xdr:colOff>92075</xdr:colOff>
      <xdr:row>61</xdr:row>
      <xdr:rowOff>106426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1039114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43959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81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160782</xdr:rowOff>
    </xdr:from>
    <xdr:to>
      <xdr:col>65</xdr:col>
      <xdr:colOff>53975</xdr:colOff>
      <xdr:row>60</xdr:row>
      <xdr:rowOff>90932</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27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101109</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04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25908</xdr:rowOff>
    </xdr:from>
    <xdr:to>
      <xdr:col>82</xdr:col>
      <xdr:colOff>158750</xdr:colOff>
      <xdr:row>60</xdr:row>
      <xdr:rowOff>127508</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1031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169435</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1028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108204</xdr:rowOff>
    </xdr:from>
    <xdr:to>
      <xdr:col>78</xdr:col>
      <xdr:colOff>120650</xdr:colOff>
      <xdr:row>61</xdr:row>
      <xdr:rowOff>38354</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1039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23131</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10481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44196</xdr:rowOff>
    </xdr:from>
    <xdr:to>
      <xdr:col>74</xdr:col>
      <xdr:colOff>31750</xdr:colOff>
      <xdr:row>60</xdr:row>
      <xdr:rowOff>145796</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1033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130573</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1041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53340</xdr:rowOff>
    </xdr:from>
    <xdr:to>
      <xdr:col>69</xdr:col>
      <xdr:colOff>142875</xdr:colOff>
      <xdr:row>60</xdr:row>
      <xdr:rowOff>154940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1034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139717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1042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55626</xdr:rowOff>
    </xdr:from>
    <xdr:to>
      <xdr:col>65</xdr:col>
      <xdr:colOff>53975</xdr:colOff>
      <xdr:row>61</xdr:row>
      <xdr:rowOff>157226</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51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142003</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600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補助費等に係る経常収支比率は、類似団体平均を</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ポイント上回っており、これは、広域行政事務組合への負担金の増加や有償ボランティア制度による報償費の増加が主な要因とし考えられる。今後は、広域行政事務組合のごみ処理施設更新事業も予定されているため、その動向に注視するとともに、各種補助金についても明確な基準を設けて、必要性の低い補助金は見直しを行っ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19558</xdr:rowOff>
    </xdr:from>
    <xdr:to>
      <xdr:col>82</xdr:col>
      <xdr:colOff>107950</xdr:colOff>
      <xdr:row>38</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363208"/>
          <a:ext cx="8382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145288</xdr:rowOff>
    </xdr:from>
    <xdr:to>
      <xdr:col>78</xdr:col>
      <xdr:colOff>69850</xdr:colOff>
      <xdr:row>37</xdr:row>
      <xdr:rowOff>19558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3174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145288</xdr:rowOff>
    </xdr:from>
    <xdr:to>
      <xdr:col>73</xdr:col>
      <xdr:colOff>180975</xdr:colOff>
      <xdr:row>36</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3174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149860</xdr:rowOff>
    </xdr:from>
    <xdr:to>
      <xdr:col>69</xdr:col>
      <xdr:colOff>92075</xdr:colOff>
      <xdr:row>37</xdr:row>
      <xdr:rowOff>5842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32206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105427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140208</xdr:rowOff>
    </xdr:from>
    <xdr:to>
      <xdr:col>78</xdr:col>
      <xdr:colOff>120650</xdr:colOff>
      <xdr:row>37</xdr:row>
      <xdr:rowOff>70358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55135</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94488</xdr:rowOff>
    </xdr:from>
    <xdr:to>
      <xdr:col>74</xdr:col>
      <xdr:colOff>31750</xdr:colOff>
      <xdr:row>37</xdr:row>
      <xdr:rowOff>24638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99060</xdr:rowOff>
    </xdr:from>
    <xdr:to>
      <xdr:col>69</xdr:col>
      <xdr:colOff>142875</xdr:colOff>
      <xdr:row>37</xdr:row>
      <xdr:rowOff>29210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13987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126492</xdr:rowOff>
    </xdr:from>
    <xdr:to>
      <xdr:col>65</xdr:col>
      <xdr:colOff>53975</xdr:colOff>
      <xdr:row>37</xdr:row>
      <xdr:rowOff>56642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41419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これまでの起債発行抑制政策により類似団体平均より</a:t>
          </a:r>
          <a:r>
            <a:rPr kumimoji="1" lang="en-US" altLang="ja-JP" sz="1100">
              <a:solidFill>
                <a:schemeClr val="dk1"/>
              </a:solidFill>
              <a:effectLst/>
              <a:latin typeface="+mn-lt"/>
              <a:ea typeface="+mn-ea"/>
              <a:cs typeface="+mn-cs"/>
            </a:rPr>
            <a:t>5.3</a:t>
          </a:r>
          <a:r>
            <a:rPr kumimoji="1" lang="ja-JP" altLang="ja-JP" sz="1100">
              <a:solidFill>
                <a:schemeClr val="dk1"/>
              </a:solidFill>
              <a:effectLst/>
              <a:latin typeface="+mn-lt"/>
              <a:ea typeface="+mn-ea"/>
              <a:cs typeface="+mn-cs"/>
            </a:rPr>
            <a:t>ポイント下回っているが、今後は令和２年７月豪雨災害に係る起債の償還や公共施設の老朽化による大規模修繕における新規起債発行など将来的な財政負担に十分留意しながら、過度に起債に依存することのない財政運営を行い、低水準の維持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127000</xdr:rowOff>
    </xdr:from>
    <xdr:to>
      <xdr:col>24</xdr:col>
      <xdr:colOff>25400</xdr:colOff>
      <xdr:row>75</xdr:row>
      <xdr:rowOff>134620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29857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96520</xdr:rowOff>
    </xdr:from>
    <xdr:to>
      <xdr:col>19</xdr:col>
      <xdr:colOff>187325</xdr:colOff>
      <xdr:row>75</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29552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96520</xdr:rowOff>
    </xdr:from>
    <xdr:to>
      <xdr:col>15</xdr:col>
      <xdr:colOff>98425</xdr:colOff>
      <xdr:row>75</xdr:row>
      <xdr:rowOff>115570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2209800" y="129552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92710</xdr:rowOff>
    </xdr:from>
    <xdr:to>
      <xdr:col>11</xdr:col>
      <xdr:colOff>9525</xdr:colOff>
      <xdr:row>75</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29514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139716</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83820</xdr:rowOff>
    </xdr:from>
    <xdr:to>
      <xdr:col>24</xdr:col>
      <xdr:colOff>76200</xdr:colOff>
      <xdr:row>76</xdr:row>
      <xdr:rowOff>13970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100347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76200</xdr:rowOff>
    </xdr:from>
    <xdr:to>
      <xdr:col>20</xdr:col>
      <xdr:colOff>38100</xdr:colOff>
      <xdr:row>76</xdr:row>
      <xdr:rowOff>6350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93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16527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70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45720</xdr:rowOff>
    </xdr:from>
    <xdr:to>
      <xdr:col>15</xdr:col>
      <xdr:colOff>149225</xdr:colOff>
      <xdr:row>75</xdr:row>
      <xdr:rowOff>147320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2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157497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67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64770</xdr:rowOff>
    </xdr:from>
    <xdr:to>
      <xdr:col>11</xdr:col>
      <xdr:colOff>60325</xdr:colOff>
      <xdr:row>75</xdr:row>
      <xdr:rowOff>166370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5097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41910</xdr:rowOff>
    </xdr:from>
    <xdr:to>
      <xdr:col>6</xdr:col>
      <xdr:colOff>171450</xdr:colOff>
      <xdr:row>75</xdr:row>
      <xdr:rowOff>143510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153687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公債費以外に係る経常収支比率は、類似団体平均を</a:t>
          </a:r>
          <a:r>
            <a:rPr kumimoji="1" lang="en-US" altLang="ja-JP" sz="1100">
              <a:solidFill>
                <a:schemeClr val="dk1"/>
              </a:solidFill>
              <a:effectLst/>
              <a:latin typeface="+mn-lt"/>
              <a:ea typeface="+mn-ea"/>
              <a:cs typeface="+mn-cs"/>
            </a:rPr>
            <a:t>8.3</a:t>
          </a:r>
          <a:r>
            <a:rPr kumimoji="1" lang="ja-JP" altLang="ja-JP" sz="1100">
              <a:solidFill>
                <a:schemeClr val="dk1"/>
              </a:solidFill>
              <a:effectLst/>
              <a:latin typeface="+mn-lt"/>
              <a:ea typeface="+mn-ea"/>
              <a:cs typeface="+mn-cs"/>
            </a:rPr>
            <a:t>ポイント上回っている。主に繰出金、人件費がその要因となっている。第</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次行政改革大綱及び中期財政計画に基づく財政運営に努めるとともに、定員管理による人件費の抑制など、各費目の歳出削減を図る。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157480</xdr:rowOff>
    </xdr:from>
    <xdr:to>
      <xdr:col>82</xdr:col>
      <xdr:colOff>107950</xdr:colOff>
      <xdr:row>78</xdr:row>
      <xdr:rowOff>149861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359130"/>
          <a:ext cx="838200" cy="16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88900</xdr:rowOff>
    </xdr:from>
    <xdr:to>
      <xdr:col>78</xdr:col>
      <xdr:colOff>69850</xdr:colOff>
      <xdr:row>77</xdr:row>
      <xdr:rowOff>157480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29055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58420</xdr:rowOff>
    </xdr:from>
    <xdr:to>
      <xdr:col>73</xdr:col>
      <xdr:colOff>180975</xdr:colOff>
      <xdr:row>77</xdr:row>
      <xdr:rowOff>88900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2600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58420</xdr:rowOff>
    </xdr:from>
    <xdr:to>
      <xdr:col>69</xdr:col>
      <xdr:colOff>92075</xdr:colOff>
      <xdr:row>78</xdr:row>
      <xdr:rowOff>111761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260070"/>
          <a:ext cx="889000" cy="224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12717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99061</xdr:rowOff>
    </xdr:from>
    <xdr:to>
      <xdr:col>82</xdr:col>
      <xdr:colOff>158750</xdr:colOff>
      <xdr:row>79</xdr:row>
      <xdr:rowOff>29211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71138</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106680</xdr:rowOff>
    </xdr:from>
    <xdr:to>
      <xdr:col>78</xdr:col>
      <xdr:colOff>120650</xdr:colOff>
      <xdr:row>78</xdr:row>
      <xdr:rowOff>36830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30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21607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39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38100</xdr:rowOff>
    </xdr:from>
    <xdr:to>
      <xdr:col>74</xdr:col>
      <xdr:colOff>31750</xdr:colOff>
      <xdr:row>77</xdr:row>
      <xdr:rowOff>139700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7620</xdr:rowOff>
    </xdr:from>
    <xdr:to>
      <xdr:col>69</xdr:col>
      <xdr:colOff>142875</xdr:colOff>
      <xdr:row>77</xdr:row>
      <xdr:rowOff>109220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93997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60961</xdr:rowOff>
    </xdr:from>
    <xdr:to>
      <xdr:col>65</xdr:col>
      <xdr:colOff>53975</xdr:colOff>
      <xdr:row>78</xdr:row>
      <xdr:rowOff>162561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147338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52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熊本県津奈木町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171289</xdr:rowOff>
    </xdr:from>
    <xdr:to>
      <xdr:col>29</xdr:col>
      <xdr:colOff>127000</xdr:colOff>
      <xdr:row>19</xdr:row>
      <xdr:rowOff>1768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305014"/>
          <a:ext cx="647700" cy="19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148602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3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1768</xdr:rowOff>
    </xdr:from>
    <xdr:to>
      <xdr:col>26</xdr:col>
      <xdr:colOff>50800</xdr:colOff>
      <xdr:row>19</xdr:row>
      <xdr:rowOff>11128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306943"/>
          <a:ext cx="698500" cy="93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94945</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85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11128</xdr:rowOff>
    </xdr:from>
    <xdr:to>
      <xdr:col>22</xdr:col>
      <xdr:colOff>114300</xdr:colOff>
      <xdr:row>19</xdr:row>
      <xdr:rowOff>23776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316303"/>
          <a:ext cx="698500" cy="126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121813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9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23776</xdr:rowOff>
    </xdr:from>
    <xdr:to>
      <xdr:col>18</xdr:col>
      <xdr:colOff>177800</xdr:colOff>
      <xdr:row>19</xdr:row>
      <xdr:rowOff>32236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328951"/>
          <a:ext cx="698500" cy="84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141465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93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86378</xdr:rowOff>
    </xdr:from>
    <xdr:to>
      <xdr:col>15</xdr:col>
      <xdr:colOff>101600</xdr:colOff>
      <xdr:row>19</xdr:row>
      <xdr:rowOff>16528</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2201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26705</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88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120489</xdr:rowOff>
    </xdr:from>
    <xdr:to>
      <xdr:col>29</xdr:col>
      <xdr:colOff>177800</xdr:colOff>
      <xdr:row>19</xdr:row>
      <xdr:rowOff>50639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254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29066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162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122418</xdr:rowOff>
    </xdr:from>
    <xdr:to>
      <xdr:col>26</xdr:col>
      <xdr:colOff>101600</xdr:colOff>
      <xdr:row>19</xdr:row>
      <xdr:rowOff>52568</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56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37345</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34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131778</xdr:rowOff>
    </xdr:from>
    <xdr:to>
      <xdr:col>22</xdr:col>
      <xdr:colOff>165100</xdr:colOff>
      <xdr:row>19</xdr:row>
      <xdr:rowOff>61928</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655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46705</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51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144426</xdr:rowOff>
    </xdr:from>
    <xdr:to>
      <xdr:col>19</xdr:col>
      <xdr:colOff>38100</xdr:colOff>
      <xdr:row>19</xdr:row>
      <xdr:rowOff>74576</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781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59353</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64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152886</xdr:rowOff>
    </xdr:from>
    <xdr:to>
      <xdr:col>15</xdr:col>
      <xdr:colOff>101600</xdr:colOff>
      <xdr:row>19</xdr:row>
      <xdr:rowOff>83036</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866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67813</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146317</xdr:rowOff>
    </xdr:from>
    <xdr:to>
      <xdr:col>29</xdr:col>
      <xdr:colOff>127000</xdr:colOff>
      <xdr:row>36</xdr:row>
      <xdr:rowOff>156585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7099567"/>
          <a:ext cx="647700" cy="102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156585</xdr:rowOff>
    </xdr:from>
    <xdr:to>
      <xdr:col>26</xdr:col>
      <xdr:colOff>50800</xdr:colOff>
      <xdr:row>36</xdr:row>
      <xdr:rowOff>163389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7109835"/>
          <a:ext cx="698500" cy="68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158428</xdr:rowOff>
    </xdr:from>
    <xdr:to>
      <xdr:col>22</xdr:col>
      <xdr:colOff>114300</xdr:colOff>
      <xdr:row>36</xdr:row>
      <xdr:rowOff>163389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7111678"/>
          <a:ext cx="698500" cy="49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158428</xdr:rowOff>
    </xdr:from>
    <xdr:to>
      <xdr:col>18</xdr:col>
      <xdr:colOff>177800</xdr:colOff>
      <xdr:row>37</xdr:row>
      <xdr:rowOff>19859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7111678"/>
          <a:ext cx="698500" cy="328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37986</xdr:rowOff>
    </xdr:from>
    <xdr:to>
      <xdr:col>15</xdr:col>
      <xdr:colOff>101600</xdr:colOff>
      <xdr:row>36</xdr:row>
      <xdr:rowOff>139586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912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149763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60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95517</xdr:rowOff>
    </xdr:from>
    <xdr:to>
      <xdr:col>29</xdr:col>
      <xdr:colOff>177800</xdr:colOff>
      <xdr:row>37</xdr:row>
      <xdr:rowOff>25667</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7048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67594</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7020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105785</xdr:rowOff>
    </xdr:from>
    <xdr:to>
      <xdr:col>26</xdr:col>
      <xdr:colOff>101600</xdr:colOff>
      <xdr:row>37</xdr:row>
      <xdr:rowOff>35935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0590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20712</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145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112589</xdr:rowOff>
    </xdr:from>
    <xdr:to>
      <xdr:col>22</xdr:col>
      <xdr:colOff>165100</xdr:colOff>
      <xdr:row>37</xdr:row>
      <xdr:rowOff>42739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0658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27516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15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107628</xdr:rowOff>
    </xdr:from>
    <xdr:to>
      <xdr:col>19</xdr:col>
      <xdr:colOff>38100</xdr:colOff>
      <xdr:row>37</xdr:row>
      <xdr:rowOff>37778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0608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22555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147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140509</xdr:rowOff>
    </xdr:from>
    <xdr:to>
      <xdr:col>15</xdr:col>
      <xdr:colOff>101600</xdr:colOff>
      <xdr:row>37</xdr:row>
      <xdr:rowOff>70659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0937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55436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180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熊本県津奈木町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4,107
4,093
34.08
4,662,304
4,460,762
124,402
2,227,879
2,992,546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171245</xdr:rowOff>
    </xdr:from>
    <xdr:to>
      <xdr:col>24</xdr:col>
      <xdr:colOff>63500</xdr:colOff>
      <xdr:row>38</xdr:row>
      <xdr:rowOff>14699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514895"/>
          <a:ext cx="838200" cy="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163138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63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11892</xdr:rowOff>
    </xdr:from>
    <xdr:to>
      <xdr:col>19</xdr:col>
      <xdr:colOff>177800</xdr:colOff>
      <xdr:row>38</xdr:row>
      <xdr:rowOff>14699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526992"/>
          <a:ext cx="889000" cy="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107036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107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11892</xdr:rowOff>
    </xdr:from>
    <xdr:to>
      <xdr:col>15</xdr:col>
      <xdr:colOff>50800</xdr:colOff>
      <xdr:row>38</xdr:row>
      <xdr:rowOff>16969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526992"/>
          <a:ext cx="889000" cy="5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130234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13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16969</xdr:rowOff>
    </xdr:from>
    <xdr:to>
      <xdr:col>10</xdr:col>
      <xdr:colOff>114300</xdr:colOff>
      <xdr:row>38</xdr:row>
      <xdr:rowOff>21644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532069"/>
          <a:ext cx="889000" cy="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146458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14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82902</xdr:rowOff>
    </xdr:from>
    <xdr:to>
      <xdr:col>6</xdr:col>
      <xdr:colOff>38100</xdr:colOff>
      <xdr:row>38</xdr:row>
      <xdr:rowOff>13052</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426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29579</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201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120444</xdr:rowOff>
    </xdr:from>
    <xdr:to>
      <xdr:col>24</xdr:col>
      <xdr:colOff>114300</xdr:colOff>
      <xdr:row>38</xdr:row>
      <xdr:rowOff>50594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46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35371</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37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135349</xdr:rowOff>
    </xdr:from>
    <xdr:to>
      <xdr:col>20</xdr:col>
      <xdr:colOff>38100</xdr:colOff>
      <xdr:row>38</xdr:row>
      <xdr:rowOff>65499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47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56626</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571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132542</xdr:rowOff>
    </xdr:from>
    <xdr:to>
      <xdr:col>15</xdr:col>
      <xdr:colOff>101600</xdr:colOff>
      <xdr:row>38</xdr:row>
      <xdr:rowOff>62692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7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53819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568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137618</xdr:rowOff>
    </xdr:from>
    <xdr:to>
      <xdr:col>10</xdr:col>
      <xdr:colOff>165100</xdr:colOff>
      <xdr:row>38</xdr:row>
      <xdr:rowOff>67768</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8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58896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573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142295</xdr:rowOff>
    </xdr:from>
    <xdr:to>
      <xdr:col>6</xdr:col>
      <xdr:colOff>38100</xdr:colOff>
      <xdr:row>38</xdr:row>
      <xdr:rowOff>72445</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85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63571</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578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73029</xdr:rowOff>
    </xdr:from>
    <xdr:to>
      <xdr:col>24</xdr:col>
      <xdr:colOff>63500</xdr:colOff>
      <xdr:row>58</xdr:row>
      <xdr:rowOff>82255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10017129"/>
          <a:ext cx="838200" cy="9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131329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732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74916</xdr:rowOff>
    </xdr:from>
    <xdr:to>
      <xdr:col>19</xdr:col>
      <xdr:colOff>177800</xdr:colOff>
      <xdr:row>58</xdr:row>
      <xdr:rowOff>82255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10019016"/>
          <a:ext cx="889000" cy="7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69070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67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74916</xdr:rowOff>
    </xdr:from>
    <xdr:to>
      <xdr:col>15</xdr:col>
      <xdr:colOff>50800</xdr:colOff>
      <xdr:row>58</xdr:row>
      <xdr:rowOff>86800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10019016"/>
          <a:ext cx="889000" cy="1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76897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678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86800</xdr:rowOff>
    </xdr:from>
    <xdr:to>
      <xdr:col>10</xdr:col>
      <xdr:colOff>114300</xdr:colOff>
      <xdr:row>58</xdr:row>
      <xdr:rowOff>90781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10030900"/>
          <a:ext cx="889000" cy="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93013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969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167687</xdr:rowOff>
    </xdr:from>
    <xdr:to>
      <xdr:col>6</xdr:col>
      <xdr:colOff>38100</xdr:colOff>
      <xdr:row>58</xdr:row>
      <xdr:rowOff>97837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4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114364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971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22229</xdr:rowOff>
    </xdr:from>
    <xdr:to>
      <xdr:col>24</xdr:col>
      <xdr:colOff>114300</xdr:colOff>
      <xdr:row>58</xdr:row>
      <xdr:rowOff>123829</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96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108606</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881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31455</xdr:rowOff>
    </xdr:from>
    <xdr:to>
      <xdr:col>20</xdr:col>
      <xdr:colOff>38100</xdr:colOff>
      <xdr:row>58</xdr:row>
      <xdr:rowOff>133055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97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124182</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10068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24116</xdr:rowOff>
    </xdr:from>
    <xdr:to>
      <xdr:col>15</xdr:col>
      <xdr:colOff>101600</xdr:colOff>
      <xdr:row>58</xdr:row>
      <xdr:rowOff>125716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6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116843</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10060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36000</xdr:rowOff>
    </xdr:from>
    <xdr:to>
      <xdr:col>10</xdr:col>
      <xdr:colOff>165100</xdr:colOff>
      <xdr:row>58</xdr:row>
      <xdr:rowOff>137600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128727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10072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39981</xdr:rowOff>
    </xdr:from>
    <xdr:to>
      <xdr:col>6</xdr:col>
      <xdr:colOff>38100</xdr:colOff>
      <xdr:row>58</xdr:row>
      <xdr:rowOff>141581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8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132708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1007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3656</xdr:rowOff>
    </xdr:from>
    <xdr:to>
      <xdr:col>24</xdr:col>
      <xdr:colOff>63500</xdr:colOff>
      <xdr:row>79</xdr:row>
      <xdr:rowOff>4400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548206"/>
          <a:ext cx="838200" cy="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3759</xdr:rowOff>
    </xdr:from>
    <xdr:to>
      <xdr:col>19</xdr:col>
      <xdr:colOff>177800</xdr:colOff>
      <xdr:row>79</xdr:row>
      <xdr:rowOff>4400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548309"/>
          <a:ext cx="889000" cy="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3759</xdr:rowOff>
    </xdr:from>
    <xdr:to>
      <xdr:col>15</xdr:col>
      <xdr:colOff>50800</xdr:colOff>
      <xdr:row>79</xdr:row>
      <xdr:rowOff>7246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48309"/>
          <a:ext cx="889000" cy="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7246</xdr:rowOff>
    </xdr:from>
    <xdr:to>
      <xdr:col>10</xdr:col>
      <xdr:colOff>114300</xdr:colOff>
      <xdr:row>79</xdr:row>
      <xdr:rowOff>9353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51796"/>
          <a:ext cx="889000" cy="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61232</xdr:rowOff>
    </xdr:from>
    <xdr:to>
      <xdr:col>6</xdr:col>
      <xdr:colOff>38100</xdr:colOff>
      <xdr:row>78</xdr:row>
      <xdr:rowOff>162832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3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7909</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09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124306</xdr:rowOff>
    </xdr:from>
    <xdr:to>
      <xdr:col>24</xdr:col>
      <xdr:colOff>114300</xdr:colOff>
      <xdr:row>79</xdr:row>
      <xdr:rowOff>54456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9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39233</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41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125050</xdr:rowOff>
    </xdr:from>
    <xdr:to>
      <xdr:col>20</xdr:col>
      <xdr:colOff>38100</xdr:colOff>
      <xdr:row>79</xdr:row>
      <xdr:rowOff>55200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79</xdr:row>
      <xdr:rowOff>46327</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59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124409</xdr:rowOff>
    </xdr:from>
    <xdr:to>
      <xdr:col>15</xdr:col>
      <xdr:colOff>101600</xdr:colOff>
      <xdr:row>79</xdr:row>
      <xdr:rowOff>54559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9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79</xdr:row>
      <xdr:rowOff>45686</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59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127896</xdr:rowOff>
    </xdr:from>
    <xdr:to>
      <xdr:col>10</xdr:col>
      <xdr:colOff>165100</xdr:colOff>
      <xdr:row>79</xdr:row>
      <xdr:rowOff>58046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50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49173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9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130003</xdr:rowOff>
    </xdr:from>
    <xdr:to>
      <xdr:col>6</xdr:col>
      <xdr:colOff>38100</xdr:colOff>
      <xdr:row>79</xdr:row>
      <xdr:rowOff>60153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50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51280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9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128277</xdr:rowOff>
    </xdr:from>
    <xdr:to>
      <xdr:col>24</xdr:col>
      <xdr:colOff>63500</xdr:colOff>
      <xdr:row>94</xdr:row>
      <xdr:rowOff>136950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5901677"/>
          <a:ext cx="838200" cy="351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104125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2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136950</xdr:rowOff>
    </xdr:from>
    <xdr:to>
      <xdr:col>19</xdr:col>
      <xdr:colOff>177800</xdr:colOff>
      <xdr:row>94</xdr:row>
      <xdr:rowOff>159040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253250"/>
          <a:ext cx="889000" cy="2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75412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3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150566</xdr:rowOff>
    </xdr:from>
    <xdr:to>
      <xdr:col>15</xdr:col>
      <xdr:colOff>50800</xdr:colOff>
      <xdr:row>94</xdr:row>
      <xdr:rowOff>159040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095416"/>
          <a:ext cx="889000" cy="179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150566</xdr:rowOff>
    </xdr:from>
    <xdr:to>
      <xdr:col>10</xdr:col>
      <xdr:colOff>114300</xdr:colOff>
      <xdr:row>95</xdr:row>
      <xdr:rowOff>59675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095416"/>
          <a:ext cx="889000" cy="25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164224</xdr:rowOff>
    </xdr:from>
    <xdr:to>
      <xdr:col>6</xdr:col>
      <xdr:colOff>38100</xdr:colOff>
      <xdr:row>96</xdr:row>
      <xdr:rowOff>94374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5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85501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54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77477</xdr:rowOff>
    </xdr:from>
    <xdr:to>
      <xdr:col>24</xdr:col>
      <xdr:colOff>114300</xdr:colOff>
      <xdr:row>93</xdr:row>
      <xdr:rowOff>7627</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585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100354</xdr:rowOff>
    </xdr:from>
    <xdr:ext cx="599010"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5702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86150</xdr:rowOff>
    </xdr:from>
    <xdr:to>
      <xdr:col>20</xdr:col>
      <xdr:colOff>38100</xdr:colOff>
      <xdr:row>95</xdr:row>
      <xdr:rowOff>16300</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2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32827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497795" y="15977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108240</xdr:rowOff>
    </xdr:from>
    <xdr:to>
      <xdr:col>15</xdr:col>
      <xdr:colOff>101600</xdr:colOff>
      <xdr:row>95</xdr:row>
      <xdr:rowOff>38390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22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54917</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5999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99766</xdr:rowOff>
    </xdr:from>
    <xdr:to>
      <xdr:col>10</xdr:col>
      <xdr:colOff>165100</xdr:colOff>
      <xdr:row>94</xdr:row>
      <xdr:rowOff>29916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04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46443</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19795" y="15819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8875</xdr:rowOff>
    </xdr:from>
    <xdr:to>
      <xdr:col>6</xdr:col>
      <xdr:colOff>38100</xdr:colOff>
      <xdr:row>95</xdr:row>
      <xdr:rowOff>110475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29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127002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07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83312</xdr:rowOff>
    </xdr:from>
    <xdr:to>
      <xdr:col>55</xdr:col>
      <xdr:colOff>0</xdr:colOff>
      <xdr:row>38</xdr:row>
      <xdr:rowOff>99213</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598412"/>
          <a:ext cx="838200" cy="15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83312</xdr:rowOff>
    </xdr:from>
    <xdr:to>
      <xdr:col>50</xdr:col>
      <xdr:colOff>114300</xdr:colOff>
      <xdr:row>38</xdr:row>
      <xdr:rowOff>100819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598412"/>
          <a:ext cx="889000" cy="1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100819</xdr:rowOff>
    </xdr:from>
    <xdr:to>
      <xdr:col>45</xdr:col>
      <xdr:colOff>177800</xdr:colOff>
      <xdr:row>38</xdr:row>
      <xdr:rowOff>149966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615919"/>
          <a:ext cx="889000" cy="49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44270</xdr:rowOff>
    </xdr:from>
    <xdr:to>
      <xdr:col>41</xdr:col>
      <xdr:colOff>50800</xdr:colOff>
      <xdr:row>38</xdr:row>
      <xdr:rowOff>149966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559370"/>
          <a:ext cx="889000" cy="105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78998</xdr:rowOff>
    </xdr:from>
    <xdr:to>
      <xdr:col>36</xdr:col>
      <xdr:colOff>165100</xdr:colOff>
      <xdr:row>38</xdr:row>
      <xdr:rowOff>9148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42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25675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97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48413</xdr:rowOff>
    </xdr:from>
    <xdr:to>
      <xdr:col>55</xdr:col>
      <xdr:colOff>50800</xdr:colOff>
      <xdr:row>38</xdr:row>
      <xdr:rowOff>150013</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56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134790</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4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32512</xdr:rowOff>
    </xdr:from>
    <xdr:to>
      <xdr:col>50</xdr:col>
      <xdr:colOff>165100</xdr:colOff>
      <xdr:row>38</xdr:row>
      <xdr:rowOff>134112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4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125239</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640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50019</xdr:rowOff>
    </xdr:from>
    <xdr:to>
      <xdr:col>46</xdr:col>
      <xdr:colOff>38100</xdr:colOff>
      <xdr:row>38</xdr:row>
      <xdr:rowOff>151619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6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142746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657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99166</xdr:rowOff>
    </xdr:from>
    <xdr:to>
      <xdr:col>41</xdr:col>
      <xdr:colOff>101600</xdr:colOff>
      <xdr:row>39</xdr:row>
      <xdr:rowOff>29316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61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20443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706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164920</xdr:rowOff>
    </xdr:from>
    <xdr:to>
      <xdr:col>36</xdr:col>
      <xdr:colOff>165100</xdr:colOff>
      <xdr:row>38</xdr:row>
      <xdr:rowOff>95070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50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86197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601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16939</xdr:rowOff>
    </xdr:from>
    <xdr:to>
      <xdr:col>55</xdr:col>
      <xdr:colOff>0</xdr:colOff>
      <xdr:row>59</xdr:row>
      <xdr:rowOff>43713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132489"/>
          <a:ext cx="838200" cy="26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43713</xdr:rowOff>
    </xdr:from>
    <xdr:to>
      <xdr:col>50</xdr:col>
      <xdr:colOff>114300</xdr:colOff>
      <xdr:row>59</xdr:row>
      <xdr:rowOff>67855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159263"/>
          <a:ext cx="889000" cy="24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51762</xdr:rowOff>
    </xdr:from>
    <xdr:to>
      <xdr:col>45</xdr:col>
      <xdr:colOff>177800</xdr:colOff>
      <xdr:row>59</xdr:row>
      <xdr:rowOff>67855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167312"/>
          <a:ext cx="889000" cy="16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69510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84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51762</xdr:rowOff>
    </xdr:from>
    <xdr:to>
      <xdr:col>41</xdr:col>
      <xdr:colOff>50800</xdr:colOff>
      <xdr:row>59</xdr:row>
      <xdr:rowOff>65165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167312"/>
          <a:ext cx="889000" cy="13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133440</xdr:rowOff>
    </xdr:from>
    <xdr:to>
      <xdr:col>36</xdr:col>
      <xdr:colOff>165100</xdr:colOff>
      <xdr:row>59</xdr:row>
      <xdr:rowOff>63590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7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80117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52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137589</xdr:rowOff>
    </xdr:from>
    <xdr:to>
      <xdr:col>55</xdr:col>
      <xdr:colOff>50800</xdr:colOff>
      <xdr:row>59</xdr:row>
      <xdr:rowOff>67739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8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91665</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164363</xdr:rowOff>
    </xdr:from>
    <xdr:to>
      <xdr:col>50</xdr:col>
      <xdr:colOff>165100</xdr:colOff>
      <xdr:row>59</xdr:row>
      <xdr:rowOff>94513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10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85640</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201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17055</xdr:rowOff>
    </xdr:from>
    <xdr:to>
      <xdr:col>46</xdr:col>
      <xdr:colOff>38100</xdr:colOff>
      <xdr:row>59</xdr:row>
      <xdr:rowOff>118655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13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109782</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22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962</xdr:rowOff>
    </xdr:from>
    <xdr:to>
      <xdr:col>41</xdr:col>
      <xdr:colOff>101600</xdr:colOff>
      <xdr:row>59</xdr:row>
      <xdr:rowOff>102562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11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93689</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209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14365</xdr:rowOff>
    </xdr:from>
    <xdr:to>
      <xdr:col>36</xdr:col>
      <xdr:colOff>165100</xdr:colOff>
      <xdr:row>59</xdr:row>
      <xdr:rowOff>115965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12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107092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222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166446</xdr:rowOff>
    </xdr:from>
    <xdr:to>
      <xdr:col>55</xdr:col>
      <xdr:colOff>0</xdr:colOff>
      <xdr:row>79</xdr:row>
      <xdr:rowOff>12035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39546"/>
          <a:ext cx="838200" cy="1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12035</xdr:rowOff>
    </xdr:from>
    <xdr:to>
      <xdr:col>50</xdr:col>
      <xdr:colOff>114300</xdr:colOff>
      <xdr:row>79</xdr:row>
      <xdr:rowOff>37664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56585"/>
          <a:ext cx="889000" cy="2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37664</xdr:rowOff>
    </xdr:from>
    <xdr:to>
      <xdr:col>45</xdr:col>
      <xdr:colOff>177800</xdr:colOff>
      <xdr:row>79</xdr:row>
      <xdr:rowOff>40968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82214"/>
          <a:ext cx="889000" cy="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30128</xdr:rowOff>
    </xdr:from>
    <xdr:to>
      <xdr:col>41</xdr:col>
      <xdr:colOff>50800</xdr:colOff>
      <xdr:row>79</xdr:row>
      <xdr:rowOff>40968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74678"/>
          <a:ext cx="889000" cy="10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68518</xdr:rowOff>
    </xdr:from>
    <xdr:to>
      <xdr:col>36</xdr:col>
      <xdr:colOff>165100</xdr:colOff>
      <xdr:row>78</xdr:row>
      <xdr:rowOff>170118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4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15195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115646</xdr:rowOff>
    </xdr:from>
    <xdr:to>
      <xdr:col>55</xdr:col>
      <xdr:colOff>50800</xdr:colOff>
      <xdr:row>79</xdr:row>
      <xdr:rowOff>45796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8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30573</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0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132685</xdr:rowOff>
    </xdr:from>
    <xdr:to>
      <xdr:col>50</xdr:col>
      <xdr:colOff>165100</xdr:colOff>
      <xdr:row>79</xdr:row>
      <xdr:rowOff>62835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0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53962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98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158314</xdr:rowOff>
    </xdr:from>
    <xdr:to>
      <xdr:col>46</xdr:col>
      <xdr:colOff>38100</xdr:colOff>
      <xdr:row>79</xdr:row>
      <xdr:rowOff>88464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79591</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2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161618</xdr:rowOff>
    </xdr:from>
    <xdr:to>
      <xdr:col>41</xdr:col>
      <xdr:colOff>101600</xdr:colOff>
      <xdr:row>79</xdr:row>
      <xdr:rowOff>91768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82895</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27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150778</xdr:rowOff>
    </xdr:from>
    <xdr:to>
      <xdr:col>36</xdr:col>
      <xdr:colOff>165100</xdr:colOff>
      <xdr:row>79</xdr:row>
      <xdr:rowOff>80928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2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72055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61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45963</xdr:rowOff>
    </xdr:from>
    <xdr:to>
      <xdr:col>55</xdr:col>
      <xdr:colOff>0</xdr:colOff>
      <xdr:row>98</xdr:row>
      <xdr:rowOff>76907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48063"/>
          <a:ext cx="838200" cy="30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76907</xdr:rowOff>
    </xdr:from>
    <xdr:to>
      <xdr:col>50</xdr:col>
      <xdr:colOff>114300</xdr:colOff>
      <xdr:row>98</xdr:row>
      <xdr:rowOff>103008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879007"/>
          <a:ext cx="889000" cy="2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78677</xdr:rowOff>
    </xdr:from>
    <xdr:to>
      <xdr:col>45</xdr:col>
      <xdr:colOff>177800</xdr:colOff>
      <xdr:row>98</xdr:row>
      <xdr:rowOff>103008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880777"/>
          <a:ext cx="889000" cy="2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123590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582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78677</xdr:rowOff>
    </xdr:from>
    <xdr:to>
      <xdr:col>41</xdr:col>
      <xdr:colOff>50800</xdr:colOff>
      <xdr:row>98</xdr:row>
      <xdr:rowOff>104759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880777"/>
          <a:ext cx="889000" cy="26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16139</xdr:rowOff>
    </xdr:from>
    <xdr:to>
      <xdr:col>36</xdr:col>
      <xdr:colOff>165100</xdr:colOff>
      <xdr:row>98</xdr:row>
      <xdr:rowOff>117739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1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134266</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93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166613</xdr:rowOff>
    </xdr:from>
    <xdr:to>
      <xdr:col>55</xdr:col>
      <xdr:colOff>50800</xdr:colOff>
      <xdr:row>98</xdr:row>
      <xdr:rowOff>96763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9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125990</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8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26107</xdr:rowOff>
    </xdr:from>
    <xdr:to>
      <xdr:col>50</xdr:col>
      <xdr:colOff>165100</xdr:colOff>
      <xdr:row>98</xdr:row>
      <xdr:rowOff>127707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28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118834</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92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52208</xdr:rowOff>
    </xdr:from>
    <xdr:to>
      <xdr:col>46</xdr:col>
      <xdr:colOff>38100</xdr:colOff>
      <xdr:row>98</xdr:row>
      <xdr:rowOff>153808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144935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47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27877</xdr:rowOff>
    </xdr:from>
    <xdr:to>
      <xdr:col>41</xdr:col>
      <xdr:colOff>101600</xdr:colOff>
      <xdr:row>98</xdr:row>
      <xdr:rowOff>129477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2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120604</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922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53959</xdr:rowOff>
    </xdr:from>
    <xdr:to>
      <xdr:col>36</xdr:col>
      <xdr:colOff>165100</xdr:colOff>
      <xdr:row>98</xdr:row>
      <xdr:rowOff>155559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5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146686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4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142295</xdr:rowOff>
    </xdr:from>
    <xdr:to>
      <xdr:col>85</xdr:col>
      <xdr:colOff>127000</xdr:colOff>
      <xdr:row>38</xdr:row>
      <xdr:rowOff>130049</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485945"/>
          <a:ext cx="838200" cy="15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80216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95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137147</xdr:rowOff>
    </xdr:from>
    <xdr:to>
      <xdr:col>81</xdr:col>
      <xdr:colOff>50800</xdr:colOff>
      <xdr:row>37</xdr:row>
      <xdr:rowOff>142295</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137897"/>
          <a:ext cx="889000" cy="348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11377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69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137147</xdr:rowOff>
    </xdr:from>
    <xdr:to>
      <xdr:col>76</xdr:col>
      <xdr:colOff>114300</xdr:colOff>
      <xdr:row>35</xdr:row>
      <xdr:rowOff>145209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137897"/>
          <a:ext cx="889000" cy="8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9499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69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145209</xdr:rowOff>
    </xdr:from>
    <xdr:to>
      <xdr:col>71</xdr:col>
      <xdr:colOff>177800</xdr:colOff>
      <xdr:row>37</xdr:row>
      <xdr:rowOff>47151</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145959"/>
          <a:ext cx="889000" cy="244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69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137088</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65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79249</xdr:rowOff>
    </xdr:from>
    <xdr:to>
      <xdr:col>85</xdr:col>
      <xdr:colOff>177800</xdr:colOff>
      <xdr:row>39</xdr:row>
      <xdr:rowOff>9399</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9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38626</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38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91495</xdr:rowOff>
    </xdr:from>
    <xdr:to>
      <xdr:col>81</xdr:col>
      <xdr:colOff>101600</xdr:colOff>
      <xdr:row>38</xdr:row>
      <xdr:rowOff>21645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43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38172</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210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86347</xdr:rowOff>
    </xdr:from>
    <xdr:to>
      <xdr:col>76</xdr:col>
      <xdr:colOff>165100</xdr:colOff>
      <xdr:row>36</xdr:row>
      <xdr:rowOff>16497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08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34</xdr:row>
      <xdr:rowOff>33024</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292795" y="5862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94409</xdr:rowOff>
    </xdr:from>
    <xdr:to>
      <xdr:col>72</xdr:col>
      <xdr:colOff>38100</xdr:colOff>
      <xdr:row>36</xdr:row>
      <xdr:rowOff>24559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09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34</xdr:row>
      <xdr:rowOff>41086</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03795" y="5870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167801</xdr:rowOff>
    </xdr:from>
    <xdr:to>
      <xdr:col>67</xdr:col>
      <xdr:colOff>101600</xdr:colOff>
      <xdr:row>37</xdr:row>
      <xdr:rowOff>97951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34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114478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11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83434</xdr:rowOff>
    </xdr:from>
    <xdr:to>
      <xdr:col>85</xdr:col>
      <xdr:colOff>127000</xdr:colOff>
      <xdr:row>78</xdr:row>
      <xdr:rowOff>89616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456534"/>
          <a:ext cx="838200" cy="6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89616</xdr:rowOff>
    </xdr:from>
    <xdr:to>
      <xdr:col>81</xdr:col>
      <xdr:colOff>50800</xdr:colOff>
      <xdr:row>78</xdr:row>
      <xdr:rowOff>99960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462716"/>
          <a:ext cx="889000" cy="10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95583</xdr:rowOff>
    </xdr:from>
    <xdr:to>
      <xdr:col>76</xdr:col>
      <xdr:colOff>114300</xdr:colOff>
      <xdr:row>78</xdr:row>
      <xdr:rowOff>99960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468683"/>
          <a:ext cx="889000" cy="4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95583</xdr:rowOff>
    </xdr:from>
    <xdr:to>
      <xdr:col>71</xdr:col>
      <xdr:colOff>177800</xdr:colOff>
      <xdr:row>78</xdr:row>
      <xdr:rowOff>113742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468683"/>
          <a:ext cx="889000" cy="18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102062</xdr:rowOff>
    </xdr:from>
    <xdr:to>
      <xdr:col>67</xdr:col>
      <xdr:colOff>101600</xdr:colOff>
      <xdr:row>78</xdr:row>
      <xdr:rowOff>32212</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3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48739</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78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32634</xdr:rowOff>
    </xdr:from>
    <xdr:to>
      <xdr:col>85</xdr:col>
      <xdr:colOff>177800</xdr:colOff>
      <xdr:row>78</xdr:row>
      <xdr:rowOff>134234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40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11061</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384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38816</xdr:rowOff>
    </xdr:from>
    <xdr:to>
      <xdr:col>81</xdr:col>
      <xdr:colOff>101600</xdr:colOff>
      <xdr:row>78</xdr:row>
      <xdr:rowOff>140416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41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131543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504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49160</xdr:rowOff>
    </xdr:from>
    <xdr:to>
      <xdr:col>76</xdr:col>
      <xdr:colOff>165100</xdr:colOff>
      <xdr:row>78</xdr:row>
      <xdr:rowOff>150760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42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141887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514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44783</xdr:rowOff>
    </xdr:from>
    <xdr:to>
      <xdr:col>72</xdr:col>
      <xdr:colOff>38100</xdr:colOff>
      <xdr:row>78</xdr:row>
      <xdr:rowOff>146383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4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137510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51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62942</xdr:rowOff>
    </xdr:from>
    <xdr:to>
      <xdr:col>67</xdr:col>
      <xdr:colOff>101600</xdr:colOff>
      <xdr:row>78</xdr:row>
      <xdr:rowOff>164542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43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155669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52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88593</xdr:rowOff>
    </xdr:from>
    <xdr:to>
      <xdr:col>85</xdr:col>
      <xdr:colOff>127000</xdr:colOff>
      <xdr:row>98</xdr:row>
      <xdr:rowOff>116925</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890693"/>
          <a:ext cx="838200" cy="28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88593</xdr:rowOff>
    </xdr:from>
    <xdr:to>
      <xdr:col>81</xdr:col>
      <xdr:colOff>50800</xdr:colOff>
      <xdr:row>98</xdr:row>
      <xdr:rowOff>98450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90693"/>
          <a:ext cx="889000" cy="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71599</xdr:rowOff>
    </xdr:from>
    <xdr:to>
      <xdr:col>76</xdr:col>
      <xdr:colOff>114300</xdr:colOff>
      <xdr:row>98</xdr:row>
      <xdr:rowOff>98450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73699"/>
          <a:ext cx="889000" cy="2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71599</xdr:rowOff>
    </xdr:from>
    <xdr:to>
      <xdr:col>71</xdr:col>
      <xdr:colOff>177800</xdr:colOff>
      <xdr:row>98</xdr:row>
      <xdr:rowOff>132933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73699"/>
          <a:ext cx="889000" cy="6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154206</xdr:rowOff>
    </xdr:from>
    <xdr:to>
      <xdr:col>67</xdr:col>
      <xdr:colOff>101600</xdr:colOff>
      <xdr:row>98</xdr:row>
      <xdr:rowOff>84356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78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100883</xdr:rowOff>
    </xdr:from>
    <xdr:ext cx="59901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14795" y="165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66125</xdr:rowOff>
    </xdr:from>
    <xdr:to>
      <xdr:col>85</xdr:col>
      <xdr:colOff>177800</xdr:colOff>
      <xdr:row>98</xdr:row>
      <xdr:rowOff>167725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6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152502</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83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37793</xdr:rowOff>
    </xdr:from>
    <xdr:to>
      <xdr:col>81</xdr:col>
      <xdr:colOff>101600</xdr:colOff>
      <xdr:row>98</xdr:row>
      <xdr:rowOff>139393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3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130520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32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47650</xdr:rowOff>
    </xdr:from>
    <xdr:to>
      <xdr:col>76</xdr:col>
      <xdr:colOff>165100</xdr:colOff>
      <xdr:row>98</xdr:row>
      <xdr:rowOff>149250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4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140377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4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20799</xdr:rowOff>
    </xdr:from>
    <xdr:to>
      <xdr:col>72</xdr:col>
      <xdr:colOff>38100</xdr:colOff>
      <xdr:row>98</xdr:row>
      <xdr:rowOff>122399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2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113526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1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82133</xdr:rowOff>
    </xdr:from>
    <xdr:to>
      <xdr:col>67</xdr:col>
      <xdr:colOff>101600</xdr:colOff>
      <xdr:row>99</xdr:row>
      <xdr:rowOff>12283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8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3410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7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117435</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1323300" y="6632535"/>
          <a:ext cx="838200" cy="22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80396</xdr:rowOff>
    </xdr:from>
    <xdr:to>
      <xdr:col>98</xdr:col>
      <xdr:colOff>38100</xdr:colOff>
      <xdr:row>39</xdr:row>
      <xdr:rowOff>10546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95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27073</xdr:rowOff>
    </xdr:from>
    <xdr:ext cx="378565"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7017" y="6370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66635</xdr:rowOff>
    </xdr:from>
    <xdr:to>
      <xdr:col>116</xdr:col>
      <xdr:colOff>114300</xdr:colOff>
      <xdr:row>38</xdr:row>
      <xdr:rowOff>168235</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58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20154</xdr:rowOff>
    </xdr:from>
    <xdr:ext cx="469744"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79201</xdr:rowOff>
    </xdr:from>
    <xdr:to>
      <xdr:col>98</xdr:col>
      <xdr:colOff>38100</xdr:colOff>
      <xdr:row>59</xdr:row>
      <xdr:rowOff>9351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23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25878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79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61861</xdr:rowOff>
    </xdr:from>
    <xdr:to>
      <xdr:col>116</xdr:col>
      <xdr:colOff>63500</xdr:colOff>
      <xdr:row>77</xdr:row>
      <xdr:rowOff>66064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263511"/>
          <a:ext cx="838200" cy="4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24609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054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66064</xdr:rowOff>
    </xdr:from>
    <xdr:to>
      <xdr:col>111</xdr:col>
      <xdr:colOff>177800</xdr:colOff>
      <xdr:row>77</xdr:row>
      <xdr:rowOff>84630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3267714"/>
          <a:ext cx="889000" cy="18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84630</xdr:rowOff>
    </xdr:from>
    <xdr:to>
      <xdr:col>107</xdr:col>
      <xdr:colOff>50800</xdr:colOff>
      <xdr:row>77</xdr:row>
      <xdr:rowOff>85404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286280"/>
          <a:ext cx="889000" cy="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83122</xdr:rowOff>
    </xdr:from>
    <xdr:to>
      <xdr:col>102</xdr:col>
      <xdr:colOff>114300</xdr:colOff>
      <xdr:row>77</xdr:row>
      <xdr:rowOff>85404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3284772"/>
          <a:ext cx="889000" cy="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90081</xdr:rowOff>
    </xdr:from>
    <xdr:to>
      <xdr:col>98</xdr:col>
      <xdr:colOff>38100</xdr:colOff>
      <xdr:row>77</xdr:row>
      <xdr:rowOff>20231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12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36758</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2895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11061</xdr:rowOff>
    </xdr:from>
    <xdr:to>
      <xdr:col>116</xdr:col>
      <xdr:colOff>114300</xdr:colOff>
      <xdr:row>77</xdr:row>
      <xdr:rowOff>112661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21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160938</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19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15264</xdr:rowOff>
    </xdr:from>
    <xdr:to>
      <xdr:col>112</xdr:col>
      <xdr:colOff>38100</xdr:colOff>
      <xdr:row>77</xdr:row>
      <xdr:rowOff>116864</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21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107991</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30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33830</xdr:rowOff>
    </xdr:from>
    <xdr:to>
      <xdr:col>107</xdr:col>
      <xdr:colOff>101600</xdr:colOff>
      <xdr:row>77</xdr:row>
      <xdr:rowOff>135430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23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126557</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328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34604</xdr:rowOff>
    </xdr:from>
    <xdr:to>
      <xdr:col>102</xdr:col>
      <xdr:colOff>165100</xdr:colOff>
      <xdr:row>77</xdr:row>
      <xdr:rowOff>136204</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23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127331</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32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32322</xdr:rowOff>
    </xdr:from>
    <xdr:to>
      <xdr:col>98</xdr:col>
      <xdr:colOff>38100</xdr:colOff>
      <xdr:row>77</xdr:row>
      <xdr:rowOff>133922</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23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125049</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32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歳出決算総額から見た住民一人当たりのコストは、昨年から</a:t>
          </a:r>
          <a:r>
            <a:rPr kumimoji="1" lang="en-US" altLang="ja-JP" sz="1100">
              <a:solidFill>
                <a:schemeClr val="dk1"/>
              </a:solidFill>
              <a:effectLst/>
              <a:latin typeface="+mn-lt"/>
              <a:ea typeface="+mn-ea"/>
              <a:cs typeface="+mn-cs"/>
            </a:rPr>
            <a:t>79,638</a:t>
          </a:r>
          <a:r>
            <a:rPr kumimoji="1" lang="ja-JP" altLang="ja-JP" sz="1100">
              <a:solidFill>
                <a:schemeClr val="dk1"/>
              </a:solidFill>
              <a:effectLst/>
              <a:latin typeface="+mn-lt"/>
              <a:ea typeface="+mn-ea"/>
              <a:cs typeface="+mn-cs"/>
            </a:rPr>
            <a:t>円増加し、</a:t>
          </a:r>
          <a:r>
            <a:rPr kumimoji="1" lang="en-US" altLang="ja-JP" sz="1100">
              <a:solidFill>
                <a:schemeClr val="dk1"/>
              </a:solidFill>
              <a:effectLst/>
              <a:latin typeface="+mn-lt"/>
              <a:ea typeface="+mn-ea"/>
              <a:cs typeface="+mn-cs"/>
            </a:rPr>
            <a:t>1,086,136</a:t>
          </a:r>
          <a:r>
            <a:rPr kumimoji="1" lang="ja-JP" altLang="ja-JP" sz="1100">
              <a:solidFill>
                <a:schemeClr val="dk1"/>
              </a:solidFill>
              <a:effectLst/>
              <a:latin typeface="+mn-lt"/>
              <a:ea typeface="+mn-ea"/>
              <a:cs typeface="+mn-cs"/>
            </a:rPr>
            <a:t>円となった。性質別歳出の各経費は、扶助費に加え、普通建設事業費が</a:t>
          </a:r>
          <a:r>
            <a:rPr kumimoji="1" lang="ja-JP" altLang="en-US" sz="1100">
              <a:solidFill>
                <a:schemeClr val="dk1"/>
              </a:solidFill>
              <a:effectLst/>
              <a:latin typeface="+mn-lt"/>
              <a:ea typeface="+mn-ea"/>
              <a:cs typeface="+mn-cs"/>
            </a:rPr>
            <a:t>大幅に</a:t>
          </a:r>
          <a:r>
            <a:rPr kumimoji="1" lang="ja-JP" altLang="ja-JP" sz="1100">
              <a:solidFill>
                <a:schemeClr val="dk1"/>
              </a:solidFill>
              <a:effectLst/>
              <a:latin typeface="+mn-lt"/>
              <a:ea typeface="+mn-ea"/>
              <a:cs typeface="+mn-cs"/>
            </a:rPr>
            <a:t>増加した。</a:t>
          </a:r>
          <a:endParaRPr lang="ja-JP" altLang="ja-JP" sz="1400">
            <a:effectLst/>
          </a:endParaRPr>
        </a:p>
        <a:p>
          <a:r>
            <a:rPr kumimoji="1" lang="ja-JP" altLang="ja-JP" sz="1100">
              <a:solidFill>
                <a:schemeClr val="dk1"/>
              </a:solidFill>
              <a:effectLst/>
              <a:latin typeface="+mn-lt"/>
              <a:ea typeface="+mn-ea"/>
              <a:cs typeface="+mn-cs"/>
            </a:rPr>
            <a:t>主な構成項目である人件費は、住民一人当たりのコストが</a:t>
          </a:r>
          <a:r>
            <a:rPr kumimoji="1" lang="en-US" altLang="ja-JP" sz="1100">
              <a:solidFill>
                <a:schemeClr val="dk1"/>
              </a:solidFill>
              <a:effectLst/>
              <a:latin typeface="+mn-lt"/>
              <a:ea typeface="+mn-ea"/>
              <a:cs typeface="+mn-cs"/>
            </a:rPr>
            <a:t>170,162</a:t>
          </a:r>
          <a:r>
            <a:rPr kumimoji="1" lang="ja-JP" altLang="ja-JP" sz="1100">
              <a:solidFill>
                <a:schemeClr val="dk1"/>
              </a:solidFill>
              <a:effectLst/>
              <a:latin typeface="+mn-lt"/>
              <a:ea typeface="+mn-ea"/>
              <a:cs typeface="+mn-cs"/>
            </a:rPr>
            <a:t>円となり、平成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年から微増で推移しているが、類似団体平均と比較してもなお低い水準にある。</a:t>
          </a:r>
          <a:endParaRPr lang="ja-JP" altLang="ja-JP" sz="1400">
            <a:effectLst/>
          </a:endParaRPr>
        </a:p>
        <a:p>
          <a:r>
            <a:rPr kumimoji="1" lang="ja-JP" altLang="ja-JP" sz="1100">
              <a:solidFill>
                <a:schemeClr val="dk1"/>
              </a:solidFill>
              <a:effectLst/>
              <a:latin typeface="+mn-lt"/>
              <a:ea typeface="+mn-ea"/>
              <a:cs typeface="+mn-cs"/>
            </a:rPr>
            <a:t>扶助費は、住民一人当たりのコストが</a:t>
          </a:r>
          <a:r>
            <a:rPr kumimoji="1" lang="en-US" altLang="ja-JP" sz="1100">
              <a:solidFill>
                <a:schemeClr val="dk1"/>
              </a:solidFill>
              <a:effectLst/>
              <a:latin typeface="+mn-lt"/>
              <a:ea typeface="+mn-ea"/>
              <a:cs typeface="+mn-cs"/>
            </a:rPr>
            <a:t>146,499</a:t>
          </a:r>
          <a:r>
            <a:rPr kumimoji="1" lang="ja-JP" altLang="ja-JP" sz="1100">
              <a:solidFill>
                <a:schemeClr val="dk1"/>
              </a:solidFill>
              <a:effectLst/>
              <a:latin typeface="+mn-lt"/>
              <a:ea typeface="+mn-ea"/>
              <a:cs typeface="+mn-cs"/>
            </a:rPr>
            <a:t>円で前年度から</a:t>
          </a:r>
          <a:r>
            <a:rPr kumimoji="1" lang="en-US" altLang="ja-JP" sz="1100">
              <a:solidFill>
                <a:schemeClr val="dk1"/>
              </a:solidFill>
              <a:effectLst/>
              <a:latin typeface="+mn-lt"/>
              <a:ea typeface="+mn-ea"/>
              <a:cs typeface="+mn-cs"/>
            </a:rPr>
            <a:t>46,138</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しており、類似団体平均を上回っている。主な要因は、</a:t>
          </a:r>
          <a:r>
            <a:rPr kumimoji="1" lang="ja-JP" altLang="en-US" sz="1100">
              <a:solidFill>
                <a:schemeClr val="dk1"/>
              </a:solidFill>
              <a:effectLst/>
              <a:latin typeface="+mn-lt"/>
              <a:ea typeface="+mn-ea"/>
              <a:cs typeface="+mn-cs"/>
            </a:rPr>
            <a:t>公立保育園の民営化によるものである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普通建設事業費は、住民一人当たりコストが</a:t>
          </a:r>
          <a:r>
            <a:rPr kumimoji="1" lang="en-US" altLang="ja-JP" sz="1100">
              <a:solidFill>
                <a:schemeClr val="dk1"/>
              </a:solidFill>
              <a:effectLst/>
              <a:latin typeface="+mn-lt"/>
              <a:ea typeface="+mn-ea"/>
              <a:cs typeface="+mn-cs"/>
            </a:rPr>
            <a:t>250,910</a:t>
          </a:r>
          <a:r>
            <a:rPr kumimoji="1" lang="ja-JP" altLang="ja-JP" sz="1100">
              <a:solidFill>
                <a:schemeClr val="dk1"/>
              </a:solidFill>
              <a:effectLst/>
              <a:latin typeface="+mn-lt"/>
              <a:ea typeface="+mn-ea"/>
              <a:cs typeface="+mn-cs"/>
            </a:rPr>
            <a:t>円で前年度から</a:t>
          </a:r>
          <a:r>
            <a:rPr kumimoji="1" lang="en-US" altLang="ja-JP" sz="1100">
              <a:solidFill>
                <a:schemeClr val="dk1"/>
              </a:solidFill>
              <a:effectLst/>
              <a:latin typeface="+mn-lt"/>
              <a:ea typeface="+mn-ea"/>
              <a:cs typeface="+mn-cs"/>
            </a:rPr>
            <a:t>81,985</a:t>
          </a:r>
          <a:r>
            <a:rPr kumimoji="1" lang="ja-JP" altLang="ja-JP" sz="1100">
              <a:solidFill>
                <a:schemeClr val="dk1"/>
              </a:solidFill>
              <a:effectLst/>
              <a:latin typeface="+mn-lt"/>
              <a:ea typeface="+mn-ea"/>
              <a:cs typeface="+mn-cs"/>
            </a:rPr>
            <a:t>円増加している。要因は、</a:t>
          </a:r>
          <a:r>
            <a:rPr kumimoji="1" lang="ja-JP" altLang="en-US" sz="1100">
              <a:solidFill>
                <a:sysClr val="windowText" lastClr="000000"/>
              </a:solidFill>
              <a:effectLst/>
              <a:latin typeface="+mn-lt"/>
              <a:ea typeface="+mn-ea"/>
              <a:cs typeface="+mn-cs"/>
            </a:rPr>
            <a:t>四季彩の改修工事</a:t>
          </a:r>
          <a:r>
            <a:rPr kumimoji="1" lang="ja-JP" altLang="ja-JP" sz="1100">
              <a:solidFill>
                <a:sysClr val="windowText" lastClr="000000"/>
              </a:solidFill>
              <a:effectLst/>
              <a:latin typeface="+mn-lt"/>
              <a:ea typeface="+mn-ea"/>
              <a:cs typeface="+mn-cs"/>
            </a:rPr>
            <a:t>や防災行政無線整備工事など</a:t>
          </a:r>
          <a:r>
            <a:rPr kumimoji="1" lang="ja-JP" altLang="ja-JP" sz="1100">
              <a:solidFill>
                <a:schemeClr val="dk1"/>
              </a:solidFill>
              <a:effectLst/>
              <a:latin typeface="+mn-lt"/>
              <a:ea typeface="+mn-ea"/>
              <a:cs typeface="+mn-cs"/>
            </a:rPr>
            <a:t>大きな建設事業が実施されたためである。</a:t>
          </a:r>
          <a:endParaRPr lang="ja-JP" altLang="ja-JP" sz="1400">
            <a:effectLst/>
          </a:endParaRPr>
        </a:p>
        <a:p>
          <a:r>
            <a:rPr kumimoji="1" lang="ja-JP" altLang="ja-JP" sz="1100">
              <a:solidFill>
                <a:schemeClr val="dk1"/>
              </a:solidFill>
              <a:effectLst/>
              <a:latin typeface="+mn-lt"/>
              <a:ea typeface="+mn-ea"/>
              <a:cs typeface="+mn-cs"/>
            </a:rPr>
            <a:t>積立金は、住民一人当たりコストが</a:t>
          </a:r>
          <a:r>
            <a:rPr kumimoji="1" lang="en-US" altLang="ja-JP" sz="1100">
              <a:solidFill>
                <a:schemeClr val="dk1"/>
              </a:solidFill>
              <a:effectLst/>
              <a:latin typeface="+mn-lt"/>
              <a:ea typeface="+mn-ea"/>
              <a:cs typeface="+mn-cs"/>
            </a:rPr>
            <a:t>24,907</a:t>
          </a:r>
          <a:r>
            <a:rPr kumimoji="1" lang="ja-JP" altLang="ja-JP" sz="1100">
              <a:solidFill>
                <a:schemeClr val="dk1"/>
              </a:solidFill>
              <a:effectLst/>
              <a:latin typeface="+mn-lt"/>
              <a:ea typeface="+mn-ea"/>
              <a:cs typeface="+mn-cs"/>
            </a:rPr>
            <a:t>円で、前年度から</a:t>
          </a:r>
          <a:r>
            <a:rPr kumimoji="1" lang="en-US" altLang="ja-JP" sz="1100">
              <a:solidFill>
                <a:schemeClr val="dk1"/>
              </a:solidFill>
              <a:effectLst/>
              <a:latin typeface="+mn-lt"/>
              <a:ea typeface="+mn-ea"/>
              <a:cs typeface="+mn-cs"/>
            </a:rPr>
            <a:t>30,985</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している。類似団体平均と比較しても大きく下回っており、これは大きな基金積立を行わなかったためである。</a:t>
          </a:r>
          <a:endParaRPr lang="ja-JP" altLang="ja-JP" sz="1400">
            <a:effectLst/>
          </a:endParaRPr>
        </a:p>
        <a:p>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熊本県津奈木町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4,107
4,093
34.08
4,662,304
4,460,762
124,402
2,227,879
2,992,546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80878</xdr:rowOff>
    </xdr:from>
    <xdr:to>
      <xdr:col>24</xdr:col>
      <xdr:colOff>63500</xdr:colOff>
      <xdr:row>38</xdr:row>
      <xdr:rowOff>90922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595978"/>
          <a:ext cx="838200" cy="1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146081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318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90922</xdr:rowOff>
    </xdr:from>
    <xdr:to>
      <xdr:col>19</xdr:col>
      <xdr:colOff>177800</xdr:colOff>
      <xdr:row>38</xdr:row>
      <xdr:rowOff>101481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606022"/>
          <a:ext cx="889000" cy="1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65867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23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101481</xdr:rowOff>
    </xdr:from>
    <xdr:to>
      <xdr:col>15</xdr:col>
      <xdr:colOff>50800</xdr:colOff>
      <xdr:row>38</xdr:row>
      <xdr:rowOff>114182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616581"/>
          <a:ext cx="889000" cy="12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82497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25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114182</xdr:rowOff>
    </xdr:from>
    <xdr:to>
      <xdr:col>10</xdr:col>
      <xdr:colOff>114300</xdr:colOff>
      <xdr:row>38</xdr:row>
      <xdr:rowOff>131556</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629282"/>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25906</xdr:rowOff>
    </xdr:from>
    <xdr:to>
      <xdr:col>6</xdr:col>
      <xdr:colOff>38100</xdr:colOff>
      <xdr:row>38</xdr:row>
      <xdr:rowOff>127506</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41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144034</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31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30078</xdr:rowOff>
    </xdr:from>
    <xdr:to>
      <xdr:col>24</xdr:col>
      <xdr:colOff>114300</xdr:colOff>
      <xdr:row>38</xdr:row>
      <xdr:rowOff>131678</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54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116455</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460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40122</xdr:rowOff>
    </xdr:from>
    <xdr:to>
      <xdr:col>20</xdr:col>
      <xdr:colOff>38100</xdr:colOff>
      <xdr:row>38</xdr:row>
      <xdr:rowOff>141722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55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132849</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647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50681</xdr:rowOff>
    </xdr:from>
    <xdr:to>
      <xdr:col>15</xdr:col>
      <xdr:colOff>101600</xdr:colOff>
      <xdr:row>38</xdr:row>
      <xdr:rowOff>152281</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56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143408</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65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63382</xdr:rowOff>
    </xdr:from>
    <xdr:to>
      <xdr:col>10</xdr:col>
      <xdr:colOff>165100</xdr:colOff>
      <xdr:row>38</xdr:row>
      <xdr:rowOff>164982</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57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156109</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671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80756</xdr:rowOff>
    </xdr:from>
    <xdr:to>
      <xdr:col>6</xdr:col>
      <xdr:colOff>38100</xdr:colOff>
      <xdr:row>39</xdr:row>
      <xdr:rowOff>10906</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59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2033</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688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13329</xdr:rowOff>
    </xdr:from>
    <xdr:to>
      <xdr:col>24</xdr:col>
      <xdr:colOff>63500</xdr:colOff>
      <xdr:row>58</xdr:row>
      <xdr:rowOff>41448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957429"/>
          <a:ext cx="838200" cy="2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13329</xdr:rowOff>
    </xdr:from>
    <xdr:to>
      <xdr:col>19</xdr:col>
      <xdr:colOff>177800</xdr:colOff>
      <xdr:row>58</xdr:row>
      <xdr:rowOff>26218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57429"/>
          <a:ext cx="889000" cy="12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26218</xdr:rowOff>
    </xdr:from>
    <xdr:to>
      <xdr:col>15</xdr:col>
      <xdr:colOff>50800</xdr:colOff>
      <xdr:row>58</xdr:row>
      <xdr:rowOff>27325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970318"/>
          <a:ext cx="889000" cy="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27079</xdr:rowOff>
    </xdr:from>
    <xdr:to>
      <xdr:col>10</xdr:col>
      <xdr:colOff>114300</xdr:colOff>
      <xdr:row>58</xdr:row>
      <xdr:rowOff>27325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71179"/>
          <a:ext cx="889000" cy="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66744</xdr:rowOff>
    </xdr:from>
    <xdr:to>
      <xdr:col>6</xdr:col>
      <xdr:colOff>38100</xdr:colOff>
      <xdr:row>57</xdr:row>
      <xdr:rowOff>168344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3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13421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61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162098</xdr:rowOff>
    </xdr:from>
    <xdr:to>
      <xdr:col>24</xdr:col>
      <xdr:colOff>114300</xdr:colOff>
      <xdr:row>58</xdr:row>
      <xdr:rowOff>92248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3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77025</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49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133979</xdr:rowOff>
    </xdr:from>
    <xdr:to>
      <xdr:col>20</xdr:col>
      <xdr:colOff>38100</xdr:colOff>
      <xdr:row>58</xdr:row>
      <xdr:rowOff>64129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0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55256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999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146868</xdr:rowOff>
    </xdr:from>
    <xdr:to>
      <xdr:col>15</xdr:col>
      <xdr:colOff>101600</xdr:colOff>
      <xdr:row>58</xdr:row>
      <xdr:rowOff>77018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1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68145</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12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147975</xdr:rowOff>
    </xdr:from>
    <xdr:to>
      <xdr:col>10</xdr:col>
      <xdr:colOff>165100</xdr:colOff>
      <xdr:row>58</xdr:row>
      <xdr:rowOff>78125</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2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69252</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13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147729</xdr:rowOff>
    </xdr:from>
    <xdr:to>
      <xdr:col>6</xdr:col>
      <xdr:colOff>38100</xdr:colOff>
      <xdr:row>58</xdr:row>
      <xdr:rowOff>77879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92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69006</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10013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12269</xdr:rowOff>
    </xdr:from>
    <xdr:to>
      <xdr:col>24</xdr:col>
      <xdr:colOff>63500</xdr:colOff>
      <xdr:row>78</xdr:row>
      <xdr:rowOff>102296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385369"/>
          <a:ext cx="838200" cy="90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101876</xdr:rowOff>
    </xdr:from>
    <xdr:to>
      <xdr:col>19</xdr:col>
      <xdr:colOff>177800</xdr:colOff>
      <xdr:row>78</xdr:row>
      <xdr:rowOff>102296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908300" y="13474976"/>
          <a:ext cx="889000" cy="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78415</xdr:rowOff>
    </xdr:from>
    <xdr:to>
      <xdr:col>15</xdr:col>
      <xdr:colOff>50800</xdr:colOff>
      <xdr:row>78</xdr:row>
      <xdr:rowOff>101876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451515"/>
          <a:ext cx="889000" cy="2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78415</xdr:rowOff>
    </xdr:from>
    <xdr:to>
      <xdr:col>10</xdr:col>
      <xdr:colOff>114300</xdr:colOff>
      <xdr:row>78</xdr:row>
      <xdr:rowOff>128977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451515"/>
          <a:ext cx="889000" cy="50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34427</xdr:rowOff>
    </xdr:from>
    <xdr:to>
      <xdr:col>6</xdr:col>
      <xdr:colOff>38100</xdr:colOff>
      <xdr:row>78</xdr:row>
      <xdr:rowOff>136027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407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152554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182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132919</xdr:rowOff>
    </xdr:from>
    <xdr:to>
      <xdr:col>24</xdr:col>
      <xdr:colOff>114300</xdr:colOff>
      <xdr:row>78</xdr:row>
      <xdr:rowOff>63069</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33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111346</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312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51496</xdr:rowOff>
    </xdr:from>
    <xdr:to>
      <xdr:col>20</xdr:col>
      <xdr:colOff>38100</xdr:colOff>
      <xdr:row>78</xdr:row>
      <xdr:rowOff>153096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42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144223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5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51076</xdr:rowOff>
    </xdr:from>
    <xdr:to>
      <xdr:col>15</xdr:col>
      <xdr:colOff>101600</xdr:colOff>
      <xdr:row>78</xdr:row>
      <xdr:rowOff>152676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42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143803</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516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27615</xdr:rowOff>
    </xdr:from>
    <xdr:to>
      <xdr:col>10</xdr:col>
      <xdr:colOff>165100</xdr:colOff>
      <xdr:row>78</xdr:row>
      <xdr:rowOff>129215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40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120342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493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78177</xdr:rowOff>
    </xdr:from>
    <xdr:to>
      <xdr:col>6</xdr:col>
      <xdr:colOff>38100</xdr:colOff>
      <xdr:row>79</xdr:row>
      <xdr:rowOff>8327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45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170904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544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95929</xdr:rowOff>
    </xdr:from>
    <xdr:to>
      <xdr:col>24</xdr:col>
      <xdr:colOff>63500</xdr:colOff>
      <xdr:row>98</xdr:row>
      <xdr:rowOff>96327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98029"/>
          <a:ext cx="838200" cy="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69714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28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96327</xdr:rowOff>
    </xdr:from>
    <xdr:to>
      <xdr:col>19</xdr:col>
      <xdr:colOff>177800</xdr:colOff>
      <xdr:row>98</xdr:row>
      <xdr:rowOff>101326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98427"/>
          <a:ext cx="889000" cy="4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157077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44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97272</xdr:rowOff>
    </xdr:from>
    <xdr:to>
      <xdr:col>15</xdr:col>
      <xdr:colOff>50800</xdr:colOff>
      <xdr:row>98</xdr:row>
      <xdr:rowOff>101326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99372"/>
          <a:ext cx="889000" cy="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97272</xdr:rowOff>
    </xdr:from>
    <xdr:to>
      <xdr:col>10</xdr:col>
      <xdr:colOff>114300</xdr:colOff>
      <xdr:row>98</xdr:row>
      <xdr:rowOff>116923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99372"/>
          <a:ext cx="889000" cy="19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6507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6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133041</xdr:rowOff>
    </xdr:from>
    <xdr:to>
      <xdr:col>6</xdr:col>
      <xdr:colOff>38100</xdr:colOff>
      <xdr:row>98</xdr:row>
      <xdr:rowOff>63191</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6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79718</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3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45129</xdr:rowOff>
    </xdr:from>
    <xdr:to>
      <xdr:col>24</xdr:col>
      <xdr:colOff>114300</xdr:colOff>
      <xdr:row>98</xdr:row>
      <xdr:rowOff>146729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4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131506</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62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45527</xdr:rowOff>
    </xdr:from>
    <xdr:to>
      <xdr:col>20</xdr:col>
      <xdr:colOff>38100</xdr:colOff>
      <xdr:row>98</xdr:row>
      <xdr:rowOff>147127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4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138254</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4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50526</xdr:rowOff>
    </xdr:from>
    <xdr:to>
      <xdr:col>15</xdr:col>
      <xdr:colOff>101600</xdr:colOff>
      <xdr:row>98</xdr:row>
      <xdr:rowOff>152126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5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143253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4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46472</xdr:rowOff>
    </xdr:from>
    <xdr:to>
      <xdr:col>10</xdr:col>
      <xdr:colOff>165100</xdr:colOff>
      <xdr:row>98</xdr:row>
      <xdr:rowOff>148072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4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139199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41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66123</xdr:rowOff>
    </xdr:from>
    <xdr:to>
      <xdr:col>6</xdr:col>
      <xdr:colOff>38100</xdr:colOff>
      <xdr:row>98</xdr:row>
      <xdr:rowOff>167723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6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158850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60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141154</xdr:rowOff>
    </xdr:from>
    <xdr:to>
      <xdr:col>36</xdr:col>
      <xdr:colOff>165100</xdr:colOff>
      <xdr:row>39</xdr:row>
      <xdr:rowOff>71304</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5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87831</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43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113802</xdr:rowOff>
    </xdr:from>
    <xdr:to>
      <xdr:col>55</xdr:col>
      <xdr:colOff>0</xdr:colOff>
      <xdr:row>58</xdr:row>
      <xdr:rowOff>118589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57902"/>
          <a:ext cx="838200" cy="4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118589</xdr:rowOff>
    </xdr:from>
    <xdr:to>
      <xdr:col>50</xdr:col>
      <xdr:colOff>114300</xdr:colOff>
      <xdr:row>58</xdr:row>
      <xdr:rowOff>129722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62689"/>
          <a:ext cx="889000" cy="1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70128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100492</xdr:rowOff>
    </xdr:from>
    <xdr:to>
      <xdr:col>45</xdr:col>
      <xdr:colOff>177800</xdr:colOff>
      <xdr:row>58</xdr:row>
      <xdr:rowOff>129722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10044592"/>
          <a:ext cx="889000" cy="2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77319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7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100492</xdr:rowOff>
    </xdr:from>
    <xdr:to>
      <xdr:col>41</xdr:col>
      <xdr:colOff>50800</xdr:colOff>
      <xdr:row>58</xdr:row>
      <xdr:rowOff>117960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044592"/>
          <a:ext cx="889000" cy="1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73574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4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80735</xdr:rowOff>
    </xdr:from>
    <xdr:to>
      <xdr:col>36</xdr:col>
      <xdr:colOff>165100</xdr:colOff>
      <xdr:row>58</xdr:row>
      <xdr:rowOff>10885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5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27412</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28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63002</xdr:rowOff>
    </xdr:from>
    <xdr:to>
      <xdr:col>55</xdr:col>
      <xdr:colOff>50800</xdr:colOff>
      <xdr:row>58</xdr:row>
      <xdr:rowOff>164602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0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149379</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2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67789</xdr:rowOff>
    </xdr:from>
    <xdr:to>
      <xdr:col>50</xdr:col>
      <xdr:colOff>165100</xdr:colOff>
      <xdr:row>58</xdr:row>
      <xdr:rowOff>169389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1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160516</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04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78922</xdr:rowOff>
    </xdr:from>
    <xdr:to>
      <xdr:col>46</xdr:col>
      <xdr:colOff>38100</xdr:colOff>
      <xdr:row>59</xdr:row>
      <xdr:rowOff>9072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2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199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15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49692</xdr:rowOff>
    </xdr:from>
    <xdr:to>
      <xdr:col>41</xdr:col>
      <xdr:colOff>101600</xdr:colOff>
      <xdr:row>58</xdr:row>
      <xdr:rowOff>151292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9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142419</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086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67160</xdr:rowOff>
    </xdr:from>
    <xdr:to>
      <xdr:col>36</xdr:col>
      <xdr:colOff>165100</xdr:colOff>
      <xdr:row>58</xdr:row>
      <xdr:rowOff>168760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1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159887</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0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15238</xdr:rowOff>
    </xdr:from>
    <xdr:to>
      <xdr:col>55</xdr:col>
      <xdr:colOff>0</xdr:colOff>
      <xdr:row>79</xdr:row>
      <xdr:rowOff>55606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559788"/>
          <a:ext cx="838200" cy="4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55606</xdr:rowOff>
    </xdr:from>
    <xdr:to>
      <xdr:col>50</xdr:col>
      <xdr:colOff>114300</xdr:colOff>
      <xdr:row>79</xdr:row>
      <xdr:rowOff>57699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600156"/>
          <a:ext cx="889000" cy="2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57699</xdr:rowOff>
    </xdr:from>
    <xdr:to>
      <xdr:col>45</xdr:col>
      <xdr:colOff>177800</xdr:colOff>
      <xdr:row>79</xdr:row>
      <xdr:rowOff>69214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602249"/>
          <a:ext cx="889000" cy="1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64857</xdr:rowOff>
    </xdr:from>
    <xdr:to>
      <xdr:col>41</xdr:col>
      <xdr:colOff>50800</xdr:colOff>
      <xdr:row>79</xdr:row>
      <xdr:rowOff>69214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609407"/>
          <a:ext cx="889000" cy="4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149845</xdr:rowOff>
    </xdr:from>
    <xdr:to>
      <xdr:col>36</xdr:col>
      <xdr:colOff>165100</xdr:colOff>
      <xdr:row>79</xdr:row>
      <xdr:rowOff>79995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52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96522</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298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135888</xdr:rowOff>
    </xdr:from>
    <xdr:to>
      <xdr:col>55</xdr:col>
      <xdr:colOff>50800</xdr:colOff>
      <xdr:row>79</xdr:row>
      <xdr:rowOff>66038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0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98575</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7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4806</xdr:rowOff>
    </xdr:from>
    <xdr:to>
      <xdr:col>50</xdr:col>
      <xdr:colOff>165100</xdr:colOff>
      <xdr:row>79</xdr:row>
      <xdr:rowOff>106406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4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97533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64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6899</xdr:rowOff>
    </xdr:from>
    <xdr:to>
      <xdr:col>46</xdr:col>
      <xdr:colOff>38100</xdr:colOff>
      <xdr:row>79</xdr:row>
      <xdr:rowOff>108499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5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99626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44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18414</xdr:rowOff>
    </xdr:from>
    <xdr:to>
      <xdr:col>41</xdr:col>
      <xdr:colOff>101600</xdr:colOff>
      <xdr:row>79</xdr:row>
      <xdr:rowOff>120014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6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111141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65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14057</xdr:rowOff>
    </xdr:from>
    <xdr:to>
      <xdr:col>36</xdr:col>
      <xdr:colOff>165100</xdr:colOff>
      <xdr:row>79</xdr:row>
      <xdr:rowOff>115657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5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106784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82831</xdr:rowOff>
    </xdr:from>
    <xdr:to>
      <xdr:col>55</xdr:col>
      <xdr:colOff>0</xdr:colOff>
      <xdr:row>98</xdr:row>
      <xdr:rowOff>107814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84931"/>
          <a:ext cx="838200" cy="2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107814</xdr:rowOff>
    </xdr:from>
    <xdr:to>
      <xdr:col>50</xdr:col>
      <xdr:colOff>114300</xdr:colOff>
      <xdr:row>98</xdr:row>
      <xdr:rowOff>113655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909914"/>
          <a:ext cx="889000" cy="5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102518</xdr:rowOff>
    </xdr:from>
    <xdr:to>
      <xdr:col>45</xdr:col>
      <xdr:colOff>177800</xdr:colOff>
      <xdr:row>98</xdr:row>
      <xdr:rowOff>113655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904618"/>
          <a:ext cx="889000" cy="1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102518</xdr:rowOff>
    </xdr:from>
    <xdr:to>
      <xdr:col>41</xdr:col>
      <xdr:colOff>50800</xdr:colOff>
      <xdr:row>98</xdr:row>
      <xdr:rowOff>115150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904618"/>
          <a:ext cx="889000" cy="1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24923</xdr:rowOff>
    </xdr:from>
    <xdr:to>
      <xdr:col>36</xdr:col>
      <xdr:colOff>165100</xdr:colOff>
      <xdr:row>98</xdr:row>
      <xdr:rowOff>126523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2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143050</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60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32031</xdr:rowOff>
    </xdr:from>
    <xdr:to>
      <xdr:col>55</xdr:col>
      <xdr:colOff>50800</xdr:colOff>
      <xdr:row>98</xdr:row>
      <xdr:rowOff>133631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3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147796</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57014</xdr:rowOff>
    </xdr:from>
    <xdr:to>
      <xdr:col>50</xdr:col>
      <xdr:colOff>165100</xdr:colOff>
      <xdr:row>98</xdr:row>
      <xdr:rowOff>158614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5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149741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51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62855</xdr:rowOff>
    </xdr:from>
    <xdr:to>
      <xdr:col>46</xdr:col>
      <xdr:colOff>38100</xdr:colOff>
      <xdr:row>98</xdr:row>
      <xdr:rowOff>164455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6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155582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5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51718</xdr:rowOff>
    </xdr:from>
    <xdr:to>
      <xdr:col>41</xdr:col>
      <xdr:colOff>101600</xdr:colOff>
      <xdr:row>98</xdr:row>
      <xdr:rowOff>153318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5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144445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64350</xdr:rowOff>
    </xdr:from>
    <xdr:to>
      <xdr:col>36</xdr:col>
      <xdr:colOff>165100</xdr:colOff>
      <xdr:row>98</xdr:row>
      <xdr:rowOff>165950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6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157077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5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138119</xdr:rowOff>
    </xdr:from>
    <xdr:to>
      <xdr:col>85</xdr:col>
      <xdr:colOff>127000</xdr:colOff>
      <xdr:row>37</xdr:row>
      <xdr:rowOff>119930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310319"/>
          <a:ext cx="838200" cy="15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119930</xdr:rowOff>
    </xdr:from>
    <xdr:to>
      <xdr:col>81</xdr:col>
      <xdr:colOff>50800</xdr:colOff>
      <xdr:row>38</xdr:row>
      <xdr:rowOff>82626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63580"/>
          <a:ext cx="889000" cy="134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52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82626</xdr:rowOff>
    </xdr:from>
    <xdr:to>
      <xdr:col>76</xdr:col>
      <xdr:colOff>114300</xdr:colOff>
      <xdr:row>38</xdr:row>
      <xdr:rowOff>106458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97726"/>
          <a:ext cx="889000" cy="2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92574</xdr:rowOff>
    </xdr:from>
    <xdr:to>
      <xdr:col>71</xdr:col>
      <xdr:colOff>177800</xdr:colOff>
      <xdr:row>38</xdr:row>
      <xdr:rowOff>106458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607674"/>
          <a:ext cx="889000" cy="1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106742</xdr:rowOff>
    </xdr:from>
    <xdr:to>
      <xdr:col>67</xdr:col>
      <xdr:colOff>101600</xdr:colOff>
      <xdr:row>38</xdr:row>
      <xdr:rowOff>36892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45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53419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22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87319</xdr:rowOff>
    </xdr:from>
    <xdr:to>
      <xdr:col>85</xdr:col>
      <xdr:colOff>177800</xdr:colOff>
      <xdr:row>37</xdr:row>
      <xdr:rowOff>17469</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25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110196</xdr:rowOff>
    </xdr:from>
    <xdr:ext cx="599010"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110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69130</xdr:rowOff>
    </xdr:from>
    <xdr:to>
      <xdr:col>81</xdr:col>
      <xdr:colOff>101600</xdr:colOff>
      <xdr:row>37</xdr:row>
      <xdr:rowOff>170730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1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15807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188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31826</xdr:rowOff>
    </xdr:from>
    <xdr:to>
      <xdr:col>76</xdr:col>
      <xdr:colOff>165100</xdr:colOff>
      <xdr:row>38</xdr:row>
      <xdr:rowOff>133426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46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124553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39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55658</xdr:rowOff>
    </xdr:from>
    <xdr:to>
      <xdr:col>72</xdr:col>
      <xdr:colOff>38100</xdr:colOff>
      <xdr:row>38</xdr:row>
      <xdr:rowOff>157258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7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148385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6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41774</xdr:rowOff>
    </xdr:from>
    <xdr:to>
      <xdr:col>67</xdr:col>
      <xdr:colOff>101600</xdr:colOff>
      <xdr:row>38</xdr:row>
      <xdr:rowOff>143374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5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134501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649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65218</xdr:rowOff>
    </xdr:from>
    <xdr:to>
      <xdr:col>85</xdr:col>
      <xdr:colOff>127000</xdr:colOff>
      <xdr:row>58</xdr:row>
      <xdr:rowOff>74593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10009318"/>
          <a:ext cx="838200" cy="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27788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628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74593</xdr:rowOff>
    </xdr:from>
    <xdr:to>
      <xdr:col>81</xdr:col>
      <xdr:colOff>50800</xdr:colOff>
      <xdr:row>58</xdr:row>
      <xdr:rowOff>80332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10018693"/>
          <a:ext cx="889000" cy="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141838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57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80332</xdr:rowOff>
    </xdr:from>
    <xdr:to>
      <xdr:col>76</xdr:col>
      <xdr:colOff>114300</xdr:colOff>
      <xdr:row>58</xdr:row>
      <xdr:rowOff>91671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10024432"/>
          <a:ext cx="889000"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153658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80567</xdr:rowOff>
    </xdr:from>
    <xdr:to>
      <xdr:col>71</xdr:col>
      <xdr:colOff>177800</xdr:colOff>
      <xdr:row>58</xdr:row>
      <xdr:rowOff>91671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10024667"/>
          <a:ext cx="88900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15374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61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122855</xdr:rowOff>
    </xdr:from>
    <xdr:to>
      <xdr:col>67</xdr:col>
      <xdr:colOff>101600</xdr:colOff>
      <xdr:row>58</xdr:row>
      <xdr:rowOff>53005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9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69532</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67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14418</xdr:rowOff>
    </xdr:from>
    <xdr:to>
      <xdr:col>85</xdr:col>
      <xdr:colOff>177800</xdr:colOff>
      <xdr:row>58</xdr:row>
      <xdr:rowOff>116018</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958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100795</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7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23793</xdr:rowOff>
    </xdr:from>
    <xdr:to>
      <xdr:col>81</xdr:col>
      <xdr:colOff>101600</xdr:colOff>
      <xdr:row>58</xdr:row>
      <xdr:rowOff>125393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96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116520</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10060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29532</xdr:rowOff>
    </xdr:from>
    <xdr:to>
      <xdr:col>76</xdr:col>
      <xdr:colOff>165100</xdr:colOff>
      <xdr:row>58</xdr:row>
      <xdr:rowOff>131132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7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122259</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6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40871</xdr:rowOff>
    </xdr:from>
    <xdr:to>
      <xdr:col>72</xdr:col>
      <xdr:colOff>38100</xdr:colOff>
      <xdr:row>58</xdr:row>
      <xdr:rowOff>142471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8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133598</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07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29767</xdr:rowOff>
    </xdr:from>
    <xdr:to>
      <xdr:col>67</xdr:col>
      <xdr:colOff>101600</xdr:colOff>
      <xdr:row>58</xdr:row>
      <xdr:rowOff>131367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7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122494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66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142295</xdr:rowOff>
    </xdr:from>
    <xdr:to>
      <xdr:col>85</xdr:col>
      <xdr:colOff>127000</xdr:colOff>
      <xdr:row>78</xdr:row>
      <xdr:rowOff>130049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343945"/>
          <a:ext cx="838200" cy="15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80216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53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137147</xdr:rowOff>
    </xdr:from>
    <xdr:to>
      <xdr:col>81</xdr:col>
      <xdr:colOff>50800</xdr:colOff>
      <xdr:row>77</xdr:row>
      <xdr:rowOff>142295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2995897"/>
          <a:ext cx="889000" cy="348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11377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55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137147</xdr:rowOff>
    </xdr:from>
    <xdr:to>
      <xdr:col>76</xdr:col>
      <xdr:colOff>114300</xdr:colOff>
      <xdr:row>75</xdr:row>
      <xdr:rowOff>145209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2995897"/>
          <a:ext cx="889000" cy="8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9422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5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145209</xdr:rowOff>
    </xdr:from>
    <xdr:to>
      <xdr:col>71</xdr:col>
      <xdr:colOff>177800</xdr:colOff>
      <xdr:row>77</xdr:row>
      <xdr:rowOff>47151</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003959"/>
          <a:ext cx="889000" cy="244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5370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4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137089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1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79249</xdr:rowOff>
    </xdr:from>
    <xdr:to>
      <xdr:col>85</xdr:col>
      <xdr:colOff>177800</xdr:colOff>
      <xdr:row>79</xdr:row>
      <xdr:rowOff>9399</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5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38626</xdr:rowOff>
    </xdr:from>
    <xdr:ext cx="534377"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24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91495</xdr:rowOff>
    </xdr:from>
    <xdr:to>
      <xdr:col>81</xdr:col>
      <xdr:colOff>101600</xdr:colOff>
      <xdr:row>78</xdr:row>
      <xdr:rowOff>21645</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29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38172</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14111" y="1306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86347</xdr:rowOff>
    </xdr:from>
    <xdr:to>
      <xdr:col>76</xdr:col>
      <xdr:colOff>165100</xdr:colOff>
      <xdr:row>76</xdr:row>
      <xdr:rowOff>16498</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29450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33024</xdr:rowOff>
    </xdr:from>
    <xdr:ext cx="59901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292795" y="12720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94409</xdr:rowOff>
    </xdr:from>
    <xdr:to>
      <xdr:col>72</xdr:col>
      <xdr:colOff>38100</xdr:colOff>
      <xdr:row>76</xdr:row>
      <xdr:rowOff>24560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295315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41086</xdr:rowOff>
    </xdr:from>
    <xdr:ext cx="59901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03795" y="12728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167801</xdr:rowOff>
    </xdr:from>
    <xdr:to>
      <xdr:col>67</xdr:col>
      <xdr:colOff>101600</xdr:colOff>
      <xdr:row>77</xdr:row>
      <xdr:rowOff>97951</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19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114478</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297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83434</xdr:rowOff>
    </xdr:from>
    <xdr:to>
      <xdr:col>85</xdr:col>
      <xdr:colOff>127000</xdr:colOff>
      <xdr:row>98</xdr:row>
      <xdr:rowOff>89616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885534"/>
          <a:ext cx="838200" cy="6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89616</xdr:rowOff>
    </xdr:from>
    <xdr:to>
      <xdr:col>81</xdr:col>
      <xdr:colOff>50800</xdr:colOff>
      <xdr:row>98</xdr:row>
      <xdr:rowOff>99960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891716"/>
          <a:ext cx="889000" cy="10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95583</xdr:rowOff>
    </xdr:from>
    <xdr:to>
      <xdr:col>76</xdr:col>
      <xdr:colOff>114300</xdr:colOff>
      <xdr:row>98</xdr:row>
      <xdr:rowOff>99960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897683"/>
          <a:ext cx="889000" cy="4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95583</xdr:rowOff>
    </xdr:from>
    <xdr:to>
      <xdr:col>71</xdr:col>
      <xdr:colOff>177800</xdr:colOff>
      <xdr:row>98</xdr:row>
      <xdr:rowOff>113742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897683"/>
          <a:ext cx="889000" cy="18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102062</xdr:rowOff>
    </xdr:from>
    <xdr:to>
      <xdr:col>67</xdr:col>
      <xdr:colOff>101600</xdr:colOff>
      <xdr:row>98</xdr:row>
      <xdr:rowOff>32212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73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48739</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507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32634</xdr:rowOff>
    </xdr:from>
    <xdr:to>
      <xdr:col>85</xdr:col>
      <xdr:colOff>177800</xdr:colOff>
      <xdr:row>98</xdr:row>
      <xdr:rowOff>134234</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83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11061</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813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38816</xdr:rowOff>
    </xdr:from>
    <xdr:to>
      <xdr:col>81</xdr:col>
      <xdr:colOff>101600</xdr:colOff>
      <xdr:row>98</xdr:row>
      <xdr:rowOff>140416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84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131543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933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49160</xdr:rowOff>
    </xdr:from>
    <xdr:to>
      <xdr:col>76</xdr:col>
      <xdr:colOff>165100</xdr:colOff>
      <xdr:row>98</xdr:row>
      <xdr:rowOff>150760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85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141887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94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44783</xdr:rowOff>
    </xdr:from>
    <xdr:to>
      <xdr:col>72</xdr:col>
      <xdr:colOff>38100</xdr:colOff>
      <xdr:row>98</xdr:row>
      <xdr:rowOff>146383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84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137510</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939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62942</xdr:rowOff>
    </xdr:from>
    <xdr:to>
      <xdr:col>67</xdr:col>
      <xdr:colOff>101600</xdr:colOff>
      <xdr:row>98</xdr:row>
      <xdr:rowOff>164542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86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155669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95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144507</xdr:rowOff>
    </xdr:from>
    <xdr:to>
      <xdr:col>98</xdr:col>
      <xdr:colOff>38100</xdr:colOff>
      <xdr:row>38</xdr:row>
      <xdr:rowOff>74657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91184</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63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目的別歳出の各経費は、令和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年度まで全費目で類似団体を下回っていたが、令和４年度から災害復旧費及び消防費が類似団体を上回っている。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総務費は、住民一人当たりコストが</a:t>
          </a:r>
          <a:r>
            <a:rPr kumimoji="1" lang="en-US" altLang="ja-JP" sz="1100">
              <a:solidFill>
                <a:schemeClr val="dk1"/>
              </a:solidFill>
              <a:effectLst/>
              <a:latin typeface="+mn-lt"/>
              <a:ea typeface="+mn-ea"/>
              <a:cs typeface="+mn-cs"/>
            </a:rPr>
            <a:t>61,504</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している。これは、旧平国小学校屋内改修事業や熊本地震復興基金交付金</a:t>
          </a:r>
          <a:r>
            <a:rPr kumimoji="1" lang="ja-JP" altLang="en-US" sz="1100">
              <a:solidFill>
                <a:schemeClr val="dk1"/>
              </a:solidFill>
              <a:effectLst/>
              <a:latin typeface="+mn-lt"/>
              <a:ea typeface="+mn-ea"/>
              <a:cs typeface="+mn-cs"/>
            </a:rPr>
            <a:t>の減によるもの</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土木費は、住民一人当たりコストが</a:t>
          </a:r>
          <a:r>
            <a:rPr kumimoji="1" lang="en-US" altLang="ja-JP" sz="1100">
              <a:solidFill>
                <a:schemeClr val="dk1"/>
              </a:solidFill>
              <a:effectLst/>
              <a:latin typeface="+mn-lt"/>
              <a:ea typeface="+mn-ea"/>
              <a:cs typeface="+mn-cs"/>
            </a:rPr>
            <a:t>54,645</a:t>
          </a:r>
          <a:r>
            <a:rPr kumimoji="1" lang="ja-JP" altLang="ja-JP" sz="1100">
              <a:solidFill>
                <a:schemeClr val="dk1"/>
              </a:solidFill>
              <a:effectLst/>
              <a:latin typeface="+mn-lt"/>
              <a:ea typeface="+mn-ea"/>
              <a:cs typeface="+mn-cs"/>
            </a:rPr>
            <a:t>円増加している。これは、</a:t>
          </a:r>
          <a:r>
            <a:rPr kumimoji="1" lang="ja-JP" altLang="en-US" sz="1100">
              <a:solidFill>
                <a:schemeClr val="dk1"/>
              </a:solidFill>
              <a:effectLst/>
              <a:latin typeface="+mn-lt"/>
              <a:ea typeface="+mn-ea"/>
              <a:cs typeface="+mn-cs"/>
            </a:rPr>
            <a:t>公営住宅上原団地建設</a:t>
          </a:r>
          <a:r>
            <a:rPr kumimoji="1" lang="ja-JP" altLang="ja-JP" sz="1100">
              <a:solidFill>
                <a:schemeClr val="dk1"/>
              </a:solidFill>
              <a:effectLst/>
              <a:latin typeface="+mn-lt"/>
              <a:ea typeface="+mn-ea"/>
              <a:cs typeface="+mn-cs"/>
            </a:rPr>
            <a:t>工事や</a:t>
          </a:r>
          <a:r>
            <a:rPr kumimoji="1" lang="ja-JP" altLang="en-US" sz="1100">
              <a:solidFill>
                <a:schemeClr val="dk1"/>
              </a:solidFill>
              <a:effectLst/>
              <a:latin typeface="+mn-lt"/>
              <a:ea typeface="+mn-ea"/>
              <a:cs typeface="+mn-cs"/>
            </a:rPr>
            <a:t>町道干拓堤防線舗装補修工事</a:t>
          </a:r>
          <a:r>
            <a:rPr kumimoji="1" lang="ja-JP" altLang="ja-JP" sz="1100">
              <a:solidFill>
                <a:schemeClr val="dk1"/>
              </a:solidFill>
              <a:effectLst/>
              <a:latin typeface="+mn-lt"/>
              <a:ea typeface="+mn-ea"/>
              <a:cs typeface="+mn-cs"/>
            </a:rPr>
            <a:t>の増によるものである。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消防費は、住民一人当たりコストが</a:t>
          </a:r>
          <a:r>
            <a:rPr kumimoji="1" lang="en-US" altLang="ja-JP" sz="1100">
              <a:solidFill>
                <a:schemeClr val="dk1"/>
              </a:solidFill>
              <a:effectLst/>
              <a:latin typeface="+mn-lt"/>
              <a:ea typeface="+mn-ea"/>
              <a:cs typeface="+mn-cs"/>
            </a:rPr>
            <a:t>40,226</a:t>
          </a:r>
          <a:r>
            <a:rPr kumimoji="1" lang="ja-JP" altLang="ja-JP" sz="1100">
              <a:solidFill>
                <a:schemeClr val="dk1"/>
              </a:solidFill>
              <a:effectLst/>
              <a:latin typeface="+mn-lt"/>
              <a:ea typeface="+mn-ea"/>
              <a:cs typeface="+mn-cs"/>
            </a:rPr>
            <a:t>円増加している。これは、防災行政無線設置工事の増によるものである。</a:t>
          </a:r>
          <a:endParaRPr lang="ja-JP" altLang="ja-JP" sz="1400">
            <a:effectLst/>
          </a:endParaRPr>
        </a:p>
        <a:p>
          <a:r>
            <a:rPr kumimoji="1" lang="ja-JP" altLang="ja-JP" sz="1100">
              <a:solidFill>
                <a:schemeClr val="dk1"/>
              </a:solidFill>
              <a:effectLst/>
              <a:latin typeface="+mn-lt"/>
              <a:ea typeface="+mn-ea"/>
              <a:cs typeface="+mn-cs"/>
            </a:rPr>
            <a:t>災害復旧費は、住民一人当たりコストが</a:t>
          </a:r>
          <a:r>
            <a:rPr kumimoji="1" lang="en-US" altLang="ja-JP" sz="1100">
              <a:solidFill>
                <a:schemeClr val="dk1"/>
              </a:solidFill>
              <a:effectLst/>
              <a:latin typeface="+mn-lt"/>
              <a:ea typeface="+mn-ea"/>
              <a:cs typeface="+mn-cs"/>
            </a:rPr>
            <a:t>41,786</a:t>
          </a:r>
          <a:r>
            <a:rPr kumimoji="1" lang="ja-JP" altLang="ja-JP" sz="1100">
              <a:solidFill>
                <a:schemeClr val="dk1"/>
              </a:solidFill>
              <a:effectLst/>
              <a:latin typeface="+mn-lt"/>
              <a:ea typeface="+mn-ea"/>
              <a:cs typeface="+mn-cs"/>
            </a:rPr>
            <a:t>円減少している。これは、令和２年７月豪雨災害により被害を受けた道路橋りょう、河川、農業施設等に係る復旧事業の減によるものである。</a:t>
          </a:r>
          <a:endParaRPr lang="ja-JP" altLang="ja-JP" sz="1400">
            <a:effectLst/>
          </a:endParaRPr>
        </a:p>
        <a:p>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熊本県津奈木町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公共施設の</a:t>
          </a:r>
          <a:r>
            <a:rPr kumimoji="1" lang="ja-JP" altLang="en-US" sz="1100">
              <a:solidFill>
                <a:sysClr val="windowText" lastClr="000000"/>
              </a:solidFill>
              <a:effectLst/>
              <a:latin typeface="+mn-lt"/>
              <a:ea typeface="+mn-ea"/>
              <a:cs typeface="+mn-cs"/>
            </a:rPr>
            <a:t>大規模</a:t>
          </a:r>
          <a:r>
            <a:rPr kumimoji="1" lang="ja-JP" altLang="ja-JP" sz="1100">
              <a:solidFill>
                <a:sysClr val="windowText" lastClr="000000"/>
              </a:solidFill>
              <a:effectLst/>
              <a:latin typeface="+mn-lt"/>
              <a:ea typeface="+mn-ea"/>
              <a:cs typeface="+mn-cs"/>
            </a:rPr>
            <a:t>改修事業の工事費等の影響により歳出総額が増加し、実質収支額は</a:t>
          </a:r>
          <a:r>
            <a:rPr kumimoji="1" lang="en-US" altLang="ja-JP" sz="1100">
              <a:solidFill>
                <a:sysClr val="windowText" lastClr="000000"/>
              </a:solidFill>
              <a:effectLst/>
              <a:latin typeface="+mn-lt"/>
              <a:ea typeface="+mn-ea"/>
              <a:cs typeface="+mn-cs"/>
            </a:rPr>
            <a:t>34,735</a:t>
          </a:r>
          <a:r>
            <a:rPr kumimoji="1" lang="ja-JP" altLang="ja-JP" sz="1100">
              <a:solidFill>
                <a:sysClr val="windowText" lastClr="000000"/>
              </a:solidFill>
              <a:effectLst/>
              <a:latin typeface="+mn-lt"/>
              <a:ea typeface="+mn-ea"/>
              <a:cs typeface="+mn-cs"/>
            </a:rPr>
            <a:t>千円</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し、標準財政規模比は</a:t>
          </a:r>
          <a:r>
            <a:rPr kumimoji="1" lang="en-US" altLang="ja-JP" sz="1100">
              <a:solidFill>
                <a:sysClr val="windowText" lastClr="000000"/>
              </a:solidFill>
              <a:effectLst/>
              <a:latin typeface="+mn-lt"/>
              <a:ea typeface="+mn-ea"/>
              <a:cs typeface="+mn-cs"/>
            </a:rPr>
            <a:t>1.52</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した。</a:t>
          </a:r>
          <a:endParaRPr lang="ja-JP" altLang="ja-JP" sz="14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今後も、実質収支比率の調整と単年度収支の黒字化を基本として財政運営を図っていくものの、財政調整基金は緊急の災害対応や公共施設等の維持補修費の財源補填として取崩し、基金取り崩しの抑制にも努めていくため、実質単年度収支はマイナスで推移する見込みである。</a:t>
          </a:r>
          <a:endParaRPr lang="ja-JP" altLang="ja-JP" sz="14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熊本県津奈木町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lt"/>
              <a:ea typeface="+mn-ea"/>
              <a:cs typeface="+mn-cs"/>
            </a:rPr>
            <a:t>連結実質赤字比率については、全会計において黒字であり赤字比率はない。簡易水道事業においては今後は元利償還金の増加等が見込まれるため水道料金の改定を行い、健全な財政運営を行う必要がある。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一般会計においても実質収支比率同様に、今後は町税や各種交付金を含めた一般財源の確保が難しい状況であり、財政調整基金を始めとする各種基金の運用による財政運営が求められるため注視していく必要がある。</a:t>
          </a:r>
          <a:r>
            <a:rPr kumimoji="1" lang="ja-JP" altLang="en-US" sz="1100">
              <a:solidFill>
                <a:sysClr val="windowText" lastClr="000000"/>
              </a:solidFill>
              <a:effectLst/>
              <a:latin typeface="+mn-lt"/>
              <a:ea typeface="+mn-ea"/>
              <a:cs typeface="+mn-cs"/>
            </a:rPr>
            <a:t>財政調整基金については標準財政規模の</a:t>
          </a:r>
          <a:r>
            <a:rPr kumimoji="1" lang="en-US" altLang="ja-JP" sz="1100">
              <a:solidFill>
                <a:sysClr val="windowText" lastClr="000000"/>
              </a:solidFill>
              <a:effectLst/>
              <a:latin typeface="+mn-lt"/>
              <a:ea typeface="+mn-ea"/>
              <a:cs typeface="+mn-cs"/>
            </a:rPr>
            <a:t>25</a:t>
          </a:r>
          <a:r>
            <a:rPr kumimoji="1" lang="ja-JP" altLang="en-US" sz="1100">
              <a:solidFill>
                <a:sysClr val="windowText" lastClr="000000"/>
              </a:solidFill>
              <a:effectLst/>
              <a:latin typeface="+mn-lt"/>
              <a:ea typeface="+mn-ea"/>
              <a:cs typeface="+mn-cs"/>
            </a:rPr>
            <a:t>％を下限として運用を図ることとしている。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熊本県津奈木町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実質公債費比率は</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ヶ年平均</a:t>
          </a:r>
          <a:r>
            <a:rPr kumimoji="1" lang="en-US" altLang="ja-JP" sz="1100">
              <a:solidFill>
                <a:sysClr val="windowText" lastClr="000000"/>
              </a:solidFill>
              <a:effectLst/>
              <a:latin typeface="+mn-lt"/>
              <a:ea typeface="+mn-ea"/>
              <a:cs typeface="+mn-cs"/>
            </a:rPr>
            <a:t>3.6</a:t>
          </a:r>
          <a:r>
            <a:rPr kumimoji="1" lang="ja-JP" altLang="ja-JP" sz="1100">
              <a:solidFill>
                <a:sysClr val="windowText" lastClr="000000"/>
              </a:solidFill>
              <a:effectLst/>
              <a:latin typeface="+mn-lt"/>
              <a:ea typeface="+mn-ea"/>
              <a:cs typeface="+mn-cs"/>
            </a:rPr>
            <a:t>ポイントで</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既存施設の大規模修繕工事等により前年度より</a:t>
          </a:r>
          <a:r>
            <a:rPr kumimoji="1" lang="en-US" altLang="ja-JP" sz="1100">
              <a:solidFill>
                <a:sysClr val="windowText" lastClr="000000"/>
              </a:solidFill>
              <a:effectLst/>
              <a:latin typeface="+mn-lt"/>
              <a:ea typeface="+mn-ea"/>
              <a:cs typeface="+mn-cs"/>
            </a:rPr>
            <a:t>0.48</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している。今後も従前から行ってきた地方債新規発行額を</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億</a:t>
          </a:r>
          <a:r>
            <a:rPr kumimoji="1" lang="en-US" altLang="ja-JP" sz="1100">
              <a:solidFill>
                <a:sysClr val="windowText" lastClr="000000"/>
              </a:solidFill>
              <a:effectLst/>
              <a:latin typeface="+mn-lt"/>
              <a:ea typeface="+mn-ea"/>
              <a:cs typeface="+mn-cs"/>
            </a:rPr>
            <a:t>5,000</a:t>
          </a:r>
          <a:r>
            <a:rPr kumimoji="1" lang="ja-JP" altLang="ja-JP" sz="1100">
              <a:solidFill>
                <a:sysClr val="windowText" lastClr="000000"/>
              </a:solidFill>
              <a:effectLst/>
              <a:latin typeface="+mn-lt"/>
              <a:ea typeface="+mn-ea"/>
              <a:cs typeface="+mn-cs"/>
            </a:rPr>
            <a:t>万円までとする抑制策を継続することにより、地方債残高を抑制し、元利償還額に注視していく必要がある。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また今後は、令和２年７月豪雨災害による元利償還金の増加や公共施設の老朽化による大規模修繕工事等が予想されるため、引き続き起債発行額の調整を行いながら比率の維持に努める。</a:t>
          </a:r>
          <a:endParaRPr lang="ja-JP" altLang="ja-JP" sz="14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熊本県津奈木町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年度から将来負担比率はない。その要因は、地方債残高が従前から行ってきた起債発行抑制策によ</a:t>
          </a:r>
          <a:r>
            <a:rPr kumimoji="1" lang="ja-JP" altLang="en-US" sz="1100">
              <a:solidFill>
                <a:schemeClr val="dk1"/>
              </a:solidFill>
              <a:effectLst/>
              <a:latin typeface="+mn-lt"/>
              <a:ea typeface="+mn-ea"/>
              <a:cs typeface="+mn-cs"/>
            </a:rPr>
            <a:t>って</a:t>
          </a:r>
          <a:r>
            <a:rPr kumimoji="1" lang="ja-JP" altLang="ja-JP" sz="1100">
              <a:solidFill>
                <a:schemeClr val="dk1"/>
              </a:solidFill>
              <a:effectLst/>
              <a:latin typeface="+mn-lt"/>
              <a:ea typeface="+mn-ea"/>
              <a:cs typeface="+mn-cs"/>
            </a:rPr>
            <a:t>減少傾向に</a:t>
          </a:r>
          <a:r>
            <a:rPr kumimoji="1" lang="ja-JP" altLang="en-US" sz="1100">
              <a:solidFill>
                <a:schemeClr val="dk1"/>
              </a:solidFill>
              <a:effectLst/>
              <a:latin typeface="+mn-lt"/>
              <a:ea typeface="+mn-ea"/>
              <a:cs typeface="+mn-cs"/>
            </a:rPr>
            <a:t>あることに加え</a:t>
          </a:r>
          <a:r>
            <a:rPr kumimoji="1" lang="ja-JP" altLang="ja-JP" sz="1100">
              <a:solidFill>
                <a:schemeClr val="dk1"/>
              </a:solidFill>
              <a:effectLst/>
              <a:latin typeface="+mn-lt"/>
              <a:ea typeface="+mn-ea"/>
              <a:cs typeface="+mn-cs"/>
            </a:rPr>
            <a:t>、財政調整基金や減債基金など充当可能基金が地方債残高</a:t>
          </a:r>
          <a:r>
            <a:rPr kumimoji="1" lang="ja-JP" altLang="en-US" sz="1100">
              <a:solidFill>
                <a:schemeClr val="dk1"/>
              </a:solidFill>
              <a:effectLst/>
              <a:latin typeface="+mn-lt"/>
              <a:ea typeface="+mn-ea"/>
              <a:cs typeface="+mn-cs"/>
            </a:rPr>
            <a:t>上回って</a:t>
          </a:r>
          <a:r>
            <a:rPr kumimoji="1" lang="ja-JP" altLang="ja-JP" sz="1100">
              <a:solidFill>
                <a:schemeClr val="dk1"/>
              </a:solidFill>
              <a:effectLst/>
              <a:latin typeface="+mn-lt"/>
              <a:ea typeface="+mn-ea"/>
              <a:cs typeface="+mn-cs"/>
            </a:rPr>
            <a:t>いるためである。</a:t>
          </a:r>
          <a:endParaRPr lang="ja-JP" altLang="ja-JP" sz="1400">
            <a:effectLst/>
          </a:endParaRPr>
        </a:p>
        <a:p>
          <a:r>
            <a:rPr kumimoji="1" lang="ja-JP" altLang="ja-JP" sz="1100">
              <a:solidFill>
                <a:schemeClr val="dk1"/>
              </a:solidFill>
              <a:effectLst/>
              <a:latin typeface="+mn-lt"/>
              <a:ea typeface="+mn-ea"/>
              <a:cs typeface="+mn-cs"/>
            </a:rPr>
            <a:t>　今後は、公共施設等総合管理計画に基づき、施設の老朽化による大規模修繕等の公共工事が見込まれるため、起債の調整や基金の取り崩し等のバランスを見ながら、将来負担比率が出ないよう努める必要が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熊本県津奈木町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財政調整基金は、取り崩しは行わず、歳計余剰金処分として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百万円と預金利息として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百万円を積み立て、基金残高の増減額は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+85</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減債基金は、預金利息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百万円を積み立て、取り崩しは行わず、基金残高の増減額は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その他特定目的基金は、主なものとしてふるさと</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応援</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68</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百万円を取り崩し、基金残高の増減額は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基金全体では、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160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101</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百万円を取り崩し、基金残高の増減額は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+81</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基金総額は、今後、公共施設の大規模改修等から減少傾向が予想されるため、その過程に留意する必要がある。津奈木町資金管理計画に基づき、安全性及び流動性を確保したうえで、効率的な資金運用に努めながら、津奈木町中期財政計画の中期財政収支見通しに合わせ、資金運用を図っていく。</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①町有施設整備基金：町有施設の整備に要する経費の財源に充てる。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②恒久対策事業事業運営基金：九州新幹線工事に起因する農業用水渇水被害対象地区の農業用水恒久対策施設の維持管理事業の運営の財源に充てる。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③恒久対策事業維持管理基金：九州新幹線工事に起因する農業用水渇水被害対象地区の農業用水恒久対策施設の維持管理費の財源に充てる。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④ふるさと応援基金：津奈木町振興計画に掲げる事業等の財源に充てる。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⑤地域振興基金：地域振興等の事業を行う場合に充てる。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⑥社会福祉振興基金：高齢者及び障害者の在宅福祉の充実、生きがい・健康づくりの増進並びに快適な生活環境の形成糖に要する経費の財源に充てる。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⑦ふるさと創生基金：ふるさとおこしを推進する事業の財源に充てる。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⑧森林経営管理事業基金：間伐や人材育成、担い手の確保、木材利用の促進や普及啓発等の森林整備及びその促進に要する経費の財源に充てる。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上記以外の目的基金も設置目的の基づき、事業推進の財源として活用を図っていく。</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主なものとして、ふるさと応援基金は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百万円を取り崩し、基金残高の増減額は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目的基金は設置目的にあわせ運用を図っていく。毎年定額の取崩しが予定される基金については、決算状況を見ながら調整を図る。特に町有施設整備基金は、今後公共施設等総合管理計画に充当する財源とするため、財政調整基金からの振替えを検討しながら残高の調整を進めていく。</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財政調整基金は、取り崩しは行わず、歳計余剰金処分として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百万円と預金利息として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百万円を積み立て、基金残高の増減額は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+85</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①災害対策その他緊急を要し、又は必要やむを得ない財政需要に充てるため、標準財政規模の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を下限として運用を図ることとしている。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②決算状況から実質収支比率が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％を超えないよう積立金による調整を図る。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減債基金は、預金利息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百万円を積み立て、取り崩しは行わず、基金残高の増減額は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年度末地方債残高</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2,993</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百万円。過疎債等交付税措置される有利な起債の活用に努め、元利償還金に対しては、交付税算入されない償還財源分を毎年</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千万円から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千万円程度を取り崩す方針である。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2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8B16011-2437-4EE3-8C3B-4E751B0C62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4326DF1-7BFD-4F17-9A2F-DABFCD0CF5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9B21A66-BDF6-4856-A277-3B6B75E77B6C}"/>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E3D50F6-8111-402E-A0EF-2C2D8EECD6FF}"/>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9CE70B6-7A60-4ED0-9E8D-921ECCB1016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D4615AD-E3E8-4490-A37A-6EFF559E4DDB}"/>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02FEE82-08D0-411E-A05B-F6E5D8BA2415}"/>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AED9AD2-E39B-41B0-B9A2-D5B1063A947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A542FAF-F472-4627-8B29-BE093784031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A4A59FF3-EE10-449B-89BF-50D7EDB40B5A}"/>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C3DD653-382A-40D1-9A23-B70E5E065B2E}"/>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4D6A1F1-64A9-4583-92E6-D4EAA9219D1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9F00D07-3BD5-4E63-9CD8-FCC8E0E4275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63BD4E9-687D-4C6D-BD0D-08953918442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09EBC30-E571-4DA0-8DA5-25A4947E2A6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D8673C32-8C67-4578-BA74-425F596243D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熊本県津奈木町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9D56256-43DC-4CCA-8942-1FC9EFB0F82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AF8B990-EEE1-475D-BE8B-FC0A12E1165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544D84D-9A99-471A-9EDE-44C532473FF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F4F3227-62BA-480B-959D-932B1C31CDF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5CFF8E8-F2F1-4958-81F0-8F45EA34824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459798E-F21D-4B4C-AE27-FEDE6E12035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4,107
4,093
34.08
4,662,304
4,460,762
124,402
2,227,879
2,992,546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8A6FAC3-8624-48E4-B6DF-6703584918B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71E1E78-1912-4032-A7E3-6A668369D22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064ABD3-8594-416E-B9AF-3D91EC3BCF9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4115E16-C8CE-42BF-9901-E994AA781D4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9C464E1-2A8E-4558-914D-6BFD4FCF886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9859E7A-89CF-4217-AECE-9562987C929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423A9E9-7826-4642-BC7F-6326866D7DC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3674C78F-05AA-4BC9-A402-9A71DD32232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FF00A54-22C8-429C-AC7B-7CAC9D9C7CD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B6BF7F9-98D8-477F-BF5B-458246EC542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82F8AB6-EE54-4EA3-8B6D-6363051B8AB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23FDD2A-FA00-4673-8AC0-D376169DDC7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3033C72-C370-4524-820F-5C0EEDCDE65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9BF97D8-ABAF-4DDA-970C-F3D9AB27A2B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5F91F0C-2E72-4030-B68B-18C45B945F6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0243138-C30C-472D-BCD5-FB420F664E6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6E48422-64E9-4610-83A4-536CB7110E7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8F1D28C1-F8B3-427B-9E86-1ACF8AF1612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10D6C1F-5831-4BCE-8224-EDEF42D1F2C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848A41E-DE5F-4F77-84E0-D384247743E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DDD846B-7BF7-421B-8859-974EBEB47DE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EEAF706-F18D-44E6-BB9F-70A906B647B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5F64BB9A-9129-46D1-BD89-9C3EC77B122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34B5802-EFF9-4F90-ABB9-BF22812523E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48AD2E1-59CB-4A36-8550-713FD5936A0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3032B64-BBA5-4C23-9A3C-BFFADF4DF31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25436CD-A1CB-4921-8EE5-F2E3E7016D3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C27A9A2-229C-4633-8218-90D2E3318F7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DADE698-4889-4086-88B2-45057D73402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B95C839-9EC2-41A1-97CD-30BC0A4A3EF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FD65D7AD-803E-45ED-BF12-674A14A0CAA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C3BFB41-0356-4974-8FD3-B4A5866FDA5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923E73F-AE62-4F88-8116-B71AE8A5A42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F36B3FC-C5EE-45B8-A5EF-B7A22F6F1A8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979CA089-8EB2-4C8E-B233-02AA9D54731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本町では、平成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等総合管理計画において、公共施設等の新規整備を抑制し、既存施設の複合化等により将来の更新費用を削減するという目標を掲げている。有形固定資産減価償却率については、上昇傾向で類似団体より高い水準にはあるが、今後は個別施設計画に基づいた施設の維持管理を適切に実行し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5BBFC1A-E676-40EB-8425-F847AAFCF0F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EDA1ABE-80CF-4E15-A21E-C2D5E60E45F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141BA6D6-75BB-45BB-8605-BD58AC24B72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4428081F-9BF4-4BD5-B150-2BD26ED18DB3}"/>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9B465788-ADF1-425E-A89D-66C413704ADF}"/>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207297AF-3EB4-4E5E-A241-DB377D70BB2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ADE84A5B-08AE-42D4-BF83-4F96880A246B}"/>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5C9D4AE4-AF01-480C-8E6D-B543B05D03D3}"/>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EF8A64E8-37E9-4F47-ABE9-9FB3193196C2}"/>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7FB936AF-7027-47FD-A37B-F86043C340B9}"/>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9F02AD5A-DDB2-40AD-AE48-AA77338046B4}"/>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A761A72A-F7F2-47C2-9C6E-9FB704D69929}"/>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5496444-3A56-4710-BC6F-482B6D618474}"/>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3174C4DD-F7DF-4187-A11A-084A2625ADE5}"/>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1949A848-9670-4483-B3B8-545712BE27EC}"/>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203AEDC2-4F08-41B5-9848-5B23AA9880F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242FC2A5-9435-4EC8-B838-E19CB8A53F2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B2169B53-81AA-44BB-8DD8-F3C24E7E497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5A764DDD-EBBC-4122-BB68-199EB45BE16C}"/>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C71B0418-6C28-4CF0-BB83-4FD0E426E326}"/>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8E7D2928-B9F9-4B75-8CC7-25C7C3F0566E}"/>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39505F97-6022-4AC5-B2DE-0E1FA0135E14}"/>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1C3DA700-F422-448D-9434-ED572169823B}"/>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2" name="有形固定資産減価償却率平均値テキスト">
          <a:extLst>
            <a:ext uri="{FF2B5EF4-FFF2-40B4-BE49-F238E27FC236}">
              <a16:creationId xmlns:a16="http://schemas.microsoft.com/office/drawing/2014/main" id="{14B3D104-DC61-4EAA-BA6E-517122D68F71}"/>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C82BF6BD-3FCA-414B-9C8F-BF6715DE8F42}"/>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93093A2C-1DE9-4A7B-A3D5-EC4166973924}"/>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67881A26-1722-461B-A99B-480BC2CCB063}"/>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734B52B8-E890-4F0A-A7B9-AC6245F7084B}"/>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B79735B9-4E30-4B96-B7F2-27532A77696A}"/>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DEA9579-5F95-4628-8260-59426C492FE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DBC022A-CAC3-481D-8D70-4F5896FBEC6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DEAC45E-8393-4225-AB97-49B1FB76F9B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83673723-F61C-43FE-B9B0-2F37661FAC1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B33BA826-7A50-4E7B-8C87-8454EA3A50D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112939</xdr:rowOff>
    </xdr:from>
    <xdr:to>
      <xdr:col>23</xdr:col>
      <xdr:colOff>136525</xdr:colOff>
      <xdr:row>31</xdr:row>
      <xdr:rowOff>43089</xdr:rowOff>
    </xdr:to>
    <xdr:sp macro="" textlink="">
      <xdr:nvSpPr>
        <xdr:cNvPr id="93" name="楕円 92">
          <a:extLst>
            <a:ext uri="{FF2B5EF4-FFF2-40B4-BE49-F238E27FC236}">
              <a16:creationId xmlns:a16="http://schemas.microsoft.com/office/drawing/2014/main" id="{0BC1103B-9629-4B39-89D0-5F1209C67919}"/>
            </a:ext>
          </a:extLst>
        </xdr:cNvPr>
        <xdr:cNvSpPr/>
      </xdr:nvSpPr>
      <xdr:spPr>
        <a:xfrm>
          <a:off x="4711700" y="602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91366</xdr:rowOff>
    </xdr:from>
    <xdr:ext cx="405111" cy="259045"/>
    <xdr:sp macro="" textlink="">
      <xdr:nvSpPr>
        <xdr:cNvPr id="94" name="有形固定資産減価償却率該当値テキスト">
          <a:extLst>
            <a:ext uri="{FF2B5EF4-FFF2-40B4-BE49-F238E27FC236}">
              <a16:creationId xmlns:a16="http://schemas.microsoft.com/office/drawing/2014/main" id="{2F5418CF-6DAC-4374-8378-639990B87877}"/>
            </a:ext>
          </a:extLst>
        </xdr:cNvPr>
        <xdr:cNvSpPr txBox="1"/>
      </xdr:nvSpPr>
      <xdr:spPr>
        <a:xfrm>
          <a:off x="4813300" y="6006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140698</xdr:rowOff>
    </xdr:from>
    <xdr:to>
      <xdr:col>19</xdr:col>
      <xdr:colOff>187325</xdr:colOff>
      <xdr:row>31</xdr:row>
      <xdr:rowOff>70848</xdr:rowOff>
    </xdr:to>
    <xdr:sp macro="" textlink="">
      <xdr:nvSpPr>
        <xdr:cNvPr id="95" name="楕円 94">
          <a:extLst>
            <a:ext uri="{FF2B5EF4-FFF2-40B4-BE49-F238E27FC236}">
              <a16:creationId xmlns:a16="http://schemas.microsoft.com/office/drawing/2014/main" id="{559CBCF3-8D1A-41DD-9B34-A15A6475E138}"/>
            </a:ext>
          </a:extLst>
        </xdr:cNvPr>
        <xdr:cNvSpPr/>
      </xdr:nvSpPr>
      <xdr:spPr>
        <a:xfrm>
          <a:off x="4000500" y="60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163739</xdr:rowOff>
    </xdr:from>
    <xdr:to>
      <xdr:col>23</xdr:col>
      <xdr:colOff>85725</xdr:colOff>
      <xdr:row>31</xdr:row>
      <xdr:rowOff>20048</xdr:rowOff>
    </xdr:to>
    <xdr:cxnSp macro="">
      <xdr:nvCxnSpPr>
        <xdr:cNvPr id="96" name="直線コネクタ 95">
          <a:extLst>
            <a:ext uri="{FF2B5EF4-FFF2-40B4-BE49-F238E27FC236}">
              <a16:creationId xmlns:a16="http://schemas.microsoft.com/office/drawing/2014/main" id="{0A1766A4-6589-4715-9A41-172E11D308E3}"/>
            </a:ext>
          </a:extLst>
        </xdr:cNvPr>
        <xdr:cNvCxnSpPr/>
      </xdr:nvCxnSpPr>
      <xdr:spPr>
        <a:xfrm flipV="1">
          <a:off x="4051300" y="6078764"/>
          <a:ext cx="711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103686</xdr:rowOff>
    </xdr:from>
    <xdr:to>
      <xdr:col>15</xdr:col>
      <xdr:colOff>187325</xdr:colOff>
      <xdr:row>31</xdr:row>
      <xdr:rowOff>33836</xdr:rowOff>
    </xdr:to>
    <xdr:sp macro="" textlink="">
      <xdr:nvSpPr>
        <xdr:cNvPr id="97" name="楕円 96">
          <a:extLst>
            <a:ext uri="{FF2B5EF4-FFF2-40B4-BE49-F238E27FC236}">
              <a16:creationId xmlns:a16="http://schemas.microsoft.com/office/drawing/2014/main" id="{60828641-6EDF-4E32-A41A-90585FCC371A}"/>
            </a:ext>
          </a:extLst>
        </xdr:cNvPr>
        <xdr:cNvSpPr/>
      </xdr:nvSpPr>
      <xdr:spPr>
        <a:xfrm>
          <a:off x="3238500" y="601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154486</xdr:rowOff>
    </xdr:from>
    <xdr:to>
      <xdr:col>19</xdr:col>
      <xdr:colOff>136525</xdr:colOff>
      <xdr:row>31</xdr:row>
      <xdr:rowOff>20048</xdr:rowOff>
    </xdr:to>
    <xdr:cxnSp macro="">
      <xdr:nvCxnSpPr>
        <xdr:cNvPr id="98" name="直線コネクタ 97">
          <a:extLst>
            <a:ext uri="{FF2B5EF4-FFF2-40B4-BE49-F238E27FC236}">
              <a16:creationId xmlns:a16="http://schemas.microsoft.com/office/drawing/2014/main" id="{098D5AA3-1463-46FD-BC17-67E4BEAE9BFF}"/>
            </a:ext>
          </a:extLst>
        </xdr:cNvPr>
        <xdr:cNvCxnSpPr/>
      </xdr:nvCxnSpPr>
      <xdr:spPr>
        <a:xfrm>
          <a:off x="3289300" y="6069511"/>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60506</xdr:rowOff>
    </xdr:from>
    <xdr:to>
      <xdr:col>11</xdr:col>
      <xdr:colOff>187325</xdr:colOff>
      <xdr:row>30</xdr:row>
      <xdr:rowOff>162106</xdr:rowOff>
    </xdr:to>
    <xdr:sp macro="" textlink="">
      <xdr:nvSpPr>
        <xdr:cNvPr id="99" name="楕円 98">
          <a:extLst>
            <a:ext uri="{FF2B5EF4-FFF2-40B4-BE49-F238E27FC236}">
              <a16:creationId xmlns:a16="http://schemas.microsoft.com/office/drawing/2014/main" id="{8CE99294-2921-46DC-9B87-3AA381511A09}"/>
            </a:ext>
          </a:extLst>
        </xdr:cNvPr>
        <xdr:cNvSpPr/>
      </xdr:nvSpPr>
      <xdr:spPr>
        <a:xfrm>
          <a:off x="2476500" y="597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111306</xdr:rowOff>
    </xdr:from>
    <xdr:to>
      <xdr:col>15</xdr:col>
      <xdr:colOff>136525</xdr:colOff>
      <xdr:row>30</xdr:row>
      <xdr:rowOff>154486</xdr:rowOff>
    </xdr:to>
    <xdr:cxnSp macro="">
      <xdr:nvCxnSpPr>
        <xdr:cNvPr id="100" name="直線コネクタ 99">
          <a:extLst>
            <a:ext uri="{FF2B5EF4-FFF2-40B4-BE49-F238E27FC236}">
              <a16:creationId xmlns:a16="http://schemas.microsoft.com/office/drawing/2014/main" id="{10846B5E-7E4C-41F4-8137-39CA7C46742A}"/>
            </a:ext>
          </a:extLst>
        </xdr:cNvPr>
        <xdr:cNvCxnSpPr/>
      </xdr:nvCxnSpPr>
      <xdr:spPr>
        <a:xfrm>
          <a:off x="2527300" y="6026331"/>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82097</xdr:rowOff>
    </xdr:from>
    <xdr:to>
      <xdr:col>7</xdr:col>
      <xdr:colOff>187325</xdr:colOff>
      <xdr:row>31</xdr:row>
      <xdr:rowOff>12247</xdr:rowOff>
    </xdr:to>
    <xdr:sp macro="" textlink="">
      <xdr:nvSpPr>
        <xdr:cNvPr id="101" name="楕円 100">
          <a:extLst>
            <a:ext uri="{FF2B5EF4-FFF2-40B4-BE49-F238E27FC236}">
              <a16:creationId xmlns:a16="http://schemas.microsoft.com/office/drawing/2014/main" id="{4AAD4C46-AA72-447D-B313-0C2167820223}"/>
            </a:ext>
          </a:extLst>
        </xdr:cNvPr>
        <xdr:cNvSpPr/>
      </xdr:nvSpPr>
      <xdr:spPr>
        <a:xfrm>
          <a:off x="1714500" y="599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111306</xdr:rowOff>
    </xdr:from>
    <xdr:to>
      <xdr:col>11</xdr:col>
      <xdr:colOff>136525</xdr:colOff>
      <xdr:row>30</xdr:row>
      <xdr:rowOff>132897</xdr:rowOff>
    </xdr:to>
    <xdr:cxnSp macro="">
      <xdr:nvCxnSpPr>
        <xdr:cNvPr id="102" name="直線コネクタ 101">
          <a:extLst>
            <a:ext uri="{FF2B5EF4-FFF2-40B4-BE49-F238E27FC236}">
              <a16:creationId xmlns:a16="http://schemas.microsoft.com/office/drawing/2014/main" id="{062171D6-0B76-4A57-B665-341724E72D53}"/>
            </a:ext>
          </a:extLst>
        </xdr:cNvPr>
        <xdr:cNvCxnSpPr/>
      </xdr:nvCxnSpPr>
      <xdr:spPr>
        <a:xfrm flipV="1">
          <a:off x="1765300" y="6026331"/>
          <a:ext cx="762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103" name="n_1aveValue有形固定資産減価償却率">
          <a:extLst>
            <a:ext uri="{FF2B5EF4-FFF2-40B4-BE49-F238E27FC236}">
              <a16:creationId xmlns:a16="http://schemas.microsoft.com/office/drawing/2014/main" id="{0FDA49C2-5BC5-4117-BE1C-3E46EAEEBE58}"/>
            </a:ext>
          </a:extLst>
        </xdr:cNvPr>
        <xdr:cNvSpPr txBox="1"/>
      </xdr:nvSpPr>
      <xdr:spPr>
        <a:xfrm>
          <a:off x="38360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104" name="n_2aveValue有形固定資産減価償却率">
          <a:extLst>
            <a:ext uri="{FF2B5EF4-FFF2-40B4-BE49-F238E27FC236}">
              <a16:creationId xmlns:a16="http://schemas.microsoft.com/office/drawing/2014/main" id="{2DE71F94-2161-4B63-A666-D90B5C7B1D87}"/>
            </a:ext>
          </a:extLst>
        </xdr:cNvPr>
        <xdr:cNvSpPr txBox="1"/>
      </xdr:nvSpPr>
      <xdr:spPr>
        <a:xfrm>
          <a:off x="3086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5" name="n_3aveValue有形固定資産減価償却率">
          <a:extLst>
            <a:ext uri="{FF2B5EF4-FFF2-40B4-BE49-F238E27FC236}">
              <a16:creationId xmlns:a16="http://schemas.microsoft.com/office/drawing/2014/main" id="{BC148098-DED2-48AD-BDAE-34A0434059CD}"/>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6" name="n_4aveValue有形固定資産減価償却率">
          <a:extLst>
            <a:ext uri="{FF2B5EF4-FFF2-40B4-BE49-F238E27FC236}">
              <a16:creationId xmlns:a16="http://schemas.microsoft.com/office/drawing/2014/main" id="{01616228-D79F-41F6-943E-06D82ACF2D80}"/>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61975</xdr:rowOff>
    </xdr:from>
    <xdr:ext cx="405111" cy="259045"/>
    <xdr:sp macro="" textlink="">
      <xdr:nvSpPr>
        <xdr:cNvPr id="107" name="n_1mainValue有形固定資産減価償却率">
          <a:extLst>
            <a:ext uri="{FF2B5EF4-FFF2-40B4-BE49-F238E27FC236}">
              <a16:creationId xmlns:a16="http://schemas.microsoft.com/office/drawing/2014/main" id="{D6FB646D-16DA-4E67-981D-31C267D9F773}"/>
            </a:ext>
          </a:extLst>
        </xdr:cNvPr>
        <xdr:cNvSpPr txBox="1"/>
      </xdr:nvSpPr>
      <xdr:spPr>
        <a:xfrm>
          <a:off x="3836044" y="6148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24963</xdr:rowOff>
    </xdr:from>
    <xdr:ext cx="405111" cy="259045"/>
    <xdr:sp macro="" textlink="">
      <xdr:nvSpPr>
        <xdr:cNvPr id="108" name="n_2mainValue有形固定資産減価償却率">
          <a:extLst>
            <a:ext uri="{FF2B5EF4-FFF2-40B4-BE49-F238E27FC236}">
              <a16:creationId xmlns:a16="http://schemas.microsoft.com/office/drawing/2014/main" id="{A52A39B0-F2C6-40D6-9888-67743E979A3A}"/>
            </a:ext>
          </a:extLst>
        </xdr:cNvPr>
        <xdr:cNvSpPr txBox="1"/>
      </xdr:nvSpPr>
      <xdr:spPr>
        <a:xfrm>
          <a:off x="3086744" y="61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153233</xdr:rowOff>
    </xdr:from>
    <xdr:ext cx="405111" cy="259045"/>
    <xdr:sp macro="" textlink="">
      <xdr:nvSpPr>
        <xdr:cNvPr id="109" name="n_3mainValue有形固定資産減価償却率">
          <a:extLst>
            <a:ext uri="{FF2B5EF4-FFF2-40B4-BE49-F238E27FC236}">
              <a16:creationId xmlns:a16="http://schemas.microsoft.com/office/drawing/2014/main" id="{82C6F921-FEB8-44C9-9E97-1BEBF8DAA818}"/>
            </a:ext>
          </a:extLst>
        </xdr:cNvPr>
        <xdr:cNvSpPr txBox="1"/>
      </xdr:nvSpPr>
      <xdr:spPr>
        <a:xfrm>
          <a:off x="2324744" y="6068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3374</xdr:rowOff>
    </xdr:from>
    <xdr:ext cx="405111" cy="259045"/>
    <xdr:sp macro="" textlink="">
      <xdr:nvSpPr>
        <xdr:cNvPr id="110" name="n_4mainValue有形固定資産減価償却率">
          <a:extLst>
            <a:ext uri="{FF2B5EF4-FFF2-40B4-BE49-F238E27FC236}">
              <a16:creationId xmlns:a16="http://schemas.microsoft.com/office/drawing/2014/main" id="{310E5870-712A-41EB-AD24-18221765C8D8}"/>
            </a:ext>
          </a:extLst>
        </xdr:cNvPr>
        <xdr:cNvSpPr txBox="1"/>
      </xdr:nvSpPr>
      <xdr:spPr>
        <a:xfrm>
          <a:off x="1562744" y="6089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1837D8D2-106D-49E4-BC5E-8CFA9662D09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DAA0CC28-539E-4B25-9F1A-42B59895F82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86D68D5D-D0E5-4EAB-B80F-CC3EBB6ABCBA}"/>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4E7AF9B4-E214-4BC0-8CB9-3D05655EC17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66A387B5-A351-49C1-ACF5-D39716ED964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B88D2FC8-8BD7-41AA-8689-DC3295B2A31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6CEF099D-94C6-49D7-B6D9-7DB729AB41E5}"/>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667974E0-86D0-4C99-8899-9CEC908B67F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1B6B0B29-DAB0-4AA3-B9EF-6F1947E857A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74939DE0-5027-4C96-BF10-82913B2E582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89773BAD-CC97-4768-B827-352E5ED2DC4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9F16A6F4-8C68-441E-A0F7-A83BC64CB52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F4A584CF-AF7E-4EFE-A3F2-0480E3B2243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該当なし</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61ABF2EF-8710-4A64-A876-E3629424A3F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9F6FF295-8831-47EC-B968-A91529B9218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69A0F523-557F-4C4A-A2CD-E2560673E3A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F387BF41-3303-44DF-AF33-478CAB8087BD}"/>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EEFDF2B4-B07B-4D6D-8BE2-14C3C491EE73}"/>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5BCC956B-85EE-4A13-8EEF-37E60A3049A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5E3A24D1-F9D3-4BDA-8C93-F1D64A849BDE}"/>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EAA8E76F-817A-4D3A-84AE-E91B20022B4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D3667688-F27B-474E-ABAE-0D47A95DCC7E}"/>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A90DD552-BEE0-4872-8102-8DCB0C947EEF}"/>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F41F8FC5-7B57-4898-AB3B-332283434DF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CF3FC424-4867-494A-992C-5FB680A5E352}"/>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FF3F92F3-2DD5-4091-B695-1FBCA9A7923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223E702A-CE96-4EF8-80F8-BB8711C525D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81D6A442-2162-438A-85D7-F0D24487AA5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51DE639E-68B4-4143-9EBF-2E46D078B163}"/>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9A0E4AD1-8A84-438F-A891-30077EC69F42}"/>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F93DB09C-424B-45C6-826C-BF27235F00CF}"/>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06EC3BCB-2AF0-4FFB-9CA8-67EFCA440BF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2BFB5653-9DF4-429A-98E4-1B02B8D3835D}"/>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1C7D9E40-A974-4D7C-9791-FBA4D89962FB}"/>
            </a:ext>
          </a:extLst>
        </xdr:cNvPr>
        <xdr:cNvSpPr txBox="1"/>
      </xdr:nvSpPr>
      <xdr:spPr>
        <a:xfrm>
          <a:off x="14846300" y="549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F1B2E50A-D1EA-436D-AB52-61E57F710817}"/>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8A8A2D56-8361-48C9-AAA6-89EC465B366B}"/>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1786D140-A7E3-4695-A699-230641C44F71}"/>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86AEEE98-E464-460A-ACE9-F2889661D078}"/>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27</xdr:row>
      <xdr:rowOff>123917</xdr:rowOff>
    </xdr:from>
    <xdr:to>
      <xdr:col>60</xdr:col>
      <xdr:colOff>123825</xdr:colOff>
      <xdr:row>28</xdr:row>
      <xdr:rowOff>54067</xdr:rowOff>
    </xdr:to>
    <xdr:sp macro="" textlink="">
      <xdr:nvSpPr>
        <xdr:cNvPr id="149" name="フローチャート: 判断 148">
          <a:extLst>
            <a:ext uri="{FF2B5EF4-FFF2-40B4-BE49-F238E27FC236}">
              <a16:creationId xmlns:a16="http://schemas.microsoft.com/office/drawing/2014/main" id="{E3983A13-8459-4DAE-9823-C7607CD54A0E}"/>
            </a:ext>
          </a:extLst>
        </xdr:cNvPr>
        <xdr:cNvSpPr/>
      </xdr:nvSpPr>
      <xdr:spPr>
        <a:xfrm>
          <a:off x="11747500" y="552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906F431C-8839-4D14-897A-0A1E6BF07E8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F67223B-1076-454C-A22B-0DC2F783ACB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75FEB85-17E5-4F64-BAC1-AEF3E842C93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721D04BA-EBAA-4877-B21F-FFA7C3EBA17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654C0A11-B708-4C19-B976-15B0871F489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5ABD4BAC-44F3-4196-8B07-AFB4DC6CCAA4}"/>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DF2B8AB3-C57A-44A7-821A-27EA14A27DFD}"/>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3A27909D-1879-4B33-AA92-31D20E7BF072}"/>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70594</xdr:rowOff>
    </xdr:from>
    <xdr:ext cx="469744" cy="259045"/>
    <xdr:sp macro="" textlink="">
      <xdr:nvSpPr>
        <xdr:cNvPr id="158" name="n_4aveValue債務償還比率">
          <a:extLst>
            <a:ext uri="{FF2B5EF4-FFF2-40B4-BE49-F238E27FC236}">
              <a16:creationId xmlns:a16="http://schemas.microsoft.com/office/drawing/2014/main" id="{1C93015F-7535-4E66-935B-4EB69B77A2B3}"/>
            </a:ext>
          </a:extLst>
        </xdr:cNvPr>
        <xdr:cNvSpPr txBox="1"/>
      </xdr:nvSpPr>
      <xdr:spPr>
        <a:xfrm>
          <a:off x="11563427" y="529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C7ADFC9-481D-4879-B796-5B7AFE022AB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90EF730B-7A14-4C51-808F-915EC4EBEFF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5DE4189D-8F29-4F0A-BCCA-5EB4DAB65BA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EB39F910-344A-4344-8017-BAA43D17A66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64D8D880-EFB5-4331-8F55-AA9C515E984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06071A80-3FCB-4BB0-A181-448E1F61606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A10A87F-78F9-47D4-9459-2201D590BBC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0358F05-EBE3-4B4A-9E41-CFD6FA40621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21DE9A9-8379-410E-A735-373F47D8547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A0483CD-A341-4992-8A0A-DF87E6BE1CB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熊本県津奈木町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4467607-B35A-4B8B-AB77-F2BEA443305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48D1D6E-4F79-4CD6-AB4F-3EAE9DDDFFD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8A9703C-6C9B-4D6B-BC6F-0DBB772513C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6F6FDDC-9B89-4954-AC56-FC509134E37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5D13943-7CDB-4000-B31B-B0A5894E3A0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F08BC37-1133-4FD7-9A03-844461A173A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4,107
4,093
34.08
4,662,304
4,460,762
124,402
2,227,879
2,992,546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9314F6C-3DDA-4A40-B0B5-29CD6D3D7C9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44B2F15-7D22-46DB-AD93-A6BCD67BCCA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6E7E8AD-8DA6-4806-A3BD-6D8FB2761DF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5005A19-649A-4039-A92B-3C87A01DBD4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757B8C8-4BC9-4AE5-9B4F-B8BCDECB331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0C62E8A-DB02-42E8-9299-2D9B66F8697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8C4D164-9D07-4137-968D-4ABD0DCDE45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D43191C-7F2C-420A-89FF-E2B2F7D485A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F58AFA0-899A-4756-BD7E-E4788B6207F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49B844A-DCC3-4624-A490-BBCCFE877C5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36009E2-C29E-4425-9162-F12700199F1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264BE3A-AE24-4630-9EB7-F45BACEA97B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2B45D51-26F6-458D-9B33-4CAC66A3BB0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0DAB9E4-6D97-4DC3-8E14-DCA37E7F6F1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C4C8068-E010-4005-B388-F85E7C073F8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821CC96-EE92-4B9C-99B3-B9764073F9C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707BD98-209E-4197-9F35-FF1B872C19C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4CC649-64CF-4F15-8276-6E16162F945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2DE9D34-F77F-4844-9E8A-436760B20A6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D8106B6-6555-4519-9F1D-639550B0EC4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3C8CC63-F796-45FF-A326-25D3A4A954A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932A782-1767-4FB4-8C0C-301A102F4EF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C3CD83A-F83C-48E9-8653-459C651F2F7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FF13DF1-DF29-4089-BED6-0A6E3FFC326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8874A2B-F420-459E-AE4A-C6DE8516A38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5692D50-E368-46FF-9836-5A03B8B10F8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DB9A1C8-505F-4182-939E-F7BAFC40B8A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8776048-0304-44CA-8200-C9BE6BD14FB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418AAB7-C6A0-4579-9469-1374C0FF5D9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38AA9B7-F3A3-47F5-9ECC-0040FF82702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1185542-39FA-46FA-B827-9CEF13ED9FD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7AF1B0F-8178-4494-B5A7-1FA83E7986D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D73B2BE-DA29-46D3-AB37-B8499AD8E0C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1D8A755-5CF1-4EA0-BBD5-B0AFF8E6754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B948005-3BCB-4695-BA00-19F25F9E4111}"/>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F0720EE-5DF8-47E9-A35E-9164B29D43D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E126435-6ED3-435C-9941-6DF756381EB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54962C6-ABE7-418B-A320-A85973AFA76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3995E69-B758-42E6-BDBF-6A5ECACFC1A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A9BD606-0465-4290-93CD-D6CFA00534C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331C1B6-27EC-4A8F-9D85-2255DF7D5A1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0F4D37A-571E-4E41-989D-C03C90413B3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FAF87D3-647C-4DE9-85E7-723024A1319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8628A6B-A2DA-4C7B-9874-84F3326734D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BE52D4E-FDF4-44DC-BD5B-2C6B750DA7B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B26B59DA-7026-414B-97C5-343DD9B8D100}"/>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2DBF41B5-EC8B-4F84-B734-C6108B7A80E3}"/>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5C273F24-8F85-4145-83E2-12D4DB1F0763}"/>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82646EB0-291A-4A48-9336-94232135FB5F}"/>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43EF621C-5238-437C-9768-3093293F9952}"/>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DC87DF0B-7FE1-49F3-845D-45B3D6433845}"/>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0A1F6431-DF86-4652-B344-2C987C20C544}"/>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DBA42A42-A34A-4071-8DEE-52656AB3ACEC}"/>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85C1FBCD-CE29-4379-BD62-A8C9823E4A30}"/>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04060922-EC85-4618-B64C-727FF902222A}"/>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02D0472A-A5FF-44DB-AC2D-D6E9FC8BFB17}"/>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D9C2349-AED6-4B50-B85D-2893A84E230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C1B9056-D54D-467F-BD4B-E71F3C57117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74BB7E4-6B4C-4FBE-ACCB-0D8E9055B4B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D7E9847-875E-4D6E-A738-A83C8047108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885421C-1A75-4641-BBE9-CF4ABC91B47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29210</xdr:rowOff>
    </xdr:from>
    <xdr:to>
      <xdr:col>24</xdr:col>
      <xdr:colOff>114300</xdr:colOff>
      <xdr:row>39</xdr:row>
      <xdr:rowOff>130810</xdr:rowOff>
    </xdr:to>
    <xdr:sp macro="" textlink="">
      <xdr:nvSpPr>
        <xdr:cNvPr id="73" name="楕円 72">
          <a:extLst>
            <a:ext uri="{FF2B5EF4-FFF2-40B4-BE49-F238E27FC236}">
              <a16:creationId xmlns:a16="http://schemas.microsoft.com/office/drawing/2014/main" id="{FF5DEC35-B3FF-4AE1-B64F-8B670359118D}"/>
            </a:ext>
          </a:extLst>
        </xdr:cNvPr>
        <xdr:cNvSpPr/>
      </xdr:nvSpPr>
      <xdr:spPr>
        <a:xfrm>
          <a:off x="45847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7637</xdr:rowOff>
    </xdr:from>
    <xdr:ext cx="405111" cy="259045"/>
    <xdr:sp macro="" textlink="">
      <xdr:nvSpPr>
        <xdr:cNvPr id="74" name="【道路】&#10;有形固定資産減価償却率該当値テキスト">
          <a:extLst>
            <a:ext uri="{FF2B5EF4-FFF2-40B4-BE49-F238E27FC236}">
              <a16:creationId xmlns:a16="http://schemas.microsoft.com/office/drawing/2014/main" id="{19CAFF3E-670A-4EB2-80B5-9E37AEFC2272}"/>
            </a:ext>
          </a:extLst>
        </xdr:cNvPr>
        <xdr:cNvSpPr txBox="1"/>
      </xdr:nvSpPr>
      <xdr:spPr>
        <a:xfrm>
          <a:off x="4673600" y="669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21590</xdr:rowOff>
    </xdr:from>
    <xdr:to>
      <xdr:col>20</xdr:col>
      <xdr:colOff>38100</xdr:colOff>
      <xdr:row>39</xdr:row>
      <xdr:rowOff>123190</xdr:rowOff>
    </xdr:to>
    <xdr:sp macro="" textlink="">
      <xdr:nvSpPr>
        <xdr:cNvPr id="75" name="楕円 74">
          <a:extLst>
            <a:ext uri="{FF2B5EF4-FFF2-40B4-BE49-F238E27FC236}">
              <a16:creationId xmlns:a16="http://schemas.microsoft.com/office/drawing/2014/main" id="{8D8755A8-709F-4AC8-8DDD-8BC01FED1554}"/>
            </a:ext>
          </a:extLst>
        </xdr:cNvPr>
        <xdr:cNvSpPr/>
      </xdr:nvSpPr>
      <xdr:spPr>
        <a:xfrm>
          <a:off x="3746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72390</xdr:rowOff>
    </xdr:from>
    <xdr:to>
      <xdr:col>24</xdr:col>
      <xdr:colOff>63500</xdr:colOff>
      <xdr:row>39</xdr:row>
      <xdr:rowOff>80010</xdr:rowOff>
    </xdr:to>
    <xdr:cxnSp macro="">
      <xdr:nvCxnSpPr>
        <xdr:cNvPr id="76" name="直線コネクタ 75">
          <a:extLst>
            <a:ext uri="{FF2B5EF4-FFF2-40B4-BE49-F238E27FC236}">
              <a16:creationId xmlns:a16="http://schemas.microsoft.com/office/drawing/2014/main" id="{1CE45C4F-FB2C-4E5B-9E3E-214AE639712F}"/>
            </a:ext>
          </a:extLst>
        </xdr:cNvPr>
        <xdr:cNvCxnSpPr/>
      </xdr:nvCxnSpPr>
      <xdr:spPr>
        <a:xfrm>
          <a:off x="3797300" y="67589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156845</xdr:rowOff>
    </xdr:from>
    <xdr:to>
      <xdr:col>15</xdr:col>
      <xdr:colOff>101600</xdr:colOff>
      <xdr:row>39</xdr:row>
      <xdr:rowOff>86995</xdr:rowOff>
    </xdr:to>
    <xdr:sp macro="" textlink="">
      <xdr:nvSpPr>
        <xdr:cNvPr id="77" name="楕円 76">
          <a:extLst>
            <a:ext uri="{FF2B5EF4-FFF2-40B4-BE49-F238E27FC236}">
              <a16:creationId xmlns:a16="http://schemas.microsoft.com/office/drawing/2014/main" id="{93A29ED2-2949-499D-BA66-BB4D8BFCA395}"/>
            </a:ext>
          </a:extLst>
        </xdr:cNvPr>
        <xdr:cNvSpPr/>
      </xdr:nvSpPr>
      <xdr:spPr>
        <a:xfrm>
          <a:off x="2857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36195</xdr:rowOff>
    </xdr:from>
    <xdr:to>
      <xdr:col>19</xdr:col>
      <xdr:colOff>177800</xdr:colOff>
      <xdr:row>39</xdr:row>
      <xdr:rowOff>72390</xdr:rowOff>
    </xdr:to>
    <xdr:cxnSp macro="">
      <xdr:nvCxnSpPr>
        <xdr:cNvPr id="78" name="直線コネクタ 77">
          <a:extLst>
            <a:ext uri="{FF2B5EF4-FFF2-40B4-BE49-F238E27FC236}">
              <a16:creationId xmlns:a16="http://schemas.microsoft.com/office/drawing/2014/main" id="{FD738FA9-4F95-46B2-9BE5-88E256CDC6E6}"/>
            </a:ext>
          </a:extLst>
        </xdr:cNvPr>
        <xdr:cNvCxnSpPr/>
      </xdr:nvCxnSpPr>
      <xdr:spPr>
        <a:xfrm>
          <a:off x="2908300" y="672274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120650</xdr:rowOff>
    </xdr:from>
    <xdr:to>
      <xdr:col>10</xdr:col>
      <xdr:colOff>165100</xdr:colOff>
      <xdr:row>39</xdr:row>
      <xdr:rowOff>50800</xdr:rowOff>
    </xdr:to>
    <xdr:sp macro="" textlink="">
      <xdr:nvSpPr>
        <xdr:cNvPr id="79" name="楕円 78">
          <a:extLst>
            <a:ext uri="{FF2B5EF4-FFF2-40B4-BE49-F238E27FC236}">
              <a16:creationId xmlns:a16="http://schemas.microsoft.com/office/drawing/2014/main" id="{538CDFA6-41D4-426F-8322-B216F738400F}"/>
            </a:ext>
          </a:extLst>
        </xdr:cNvPr>
        <xdr:cNvSpPr/>
      </xdr:nvSpPr>
      <xdr:spPr>
        <a:xfrm>
          <a:off x="1968500" y="66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0</xdr:rowOff>
    </xdr:from>
    <xdr:to>
      <xdr:col>15</xdr:col>
      <xdr:colOff>50800</xdr:colOff>
      <xdr:row>39</xdr:row>
      <xdr:rowOff>36195</xdr:rowOff>
    </xdr:to>
    <xdr:cxnSp macro="">
      <xdr:nvCxnSpPr>
        <xdr:cNvPr id="80" name="直線コネクタ 79">
          <a:extLst>
            <a:ext uri="{FF2B5EF4-FFF2-40B4-BE49-F238E27FC236}">
              <a16:creationId xmlns:a16="http://schemas.microsoft.com/office/drawing/2014/main" id="{2CDFAC26-0C4B-4A14-BF26-E50D1D5230B7}"/>
            </a:ext>
          </a:extLst>
        </xdr:cNvPr>
        <xdr:cNvCxnSpPr/>
      </xdr:nvCxnSpPr>
      <xdr:spPr>
        <a:xfrm>
          <a:off x="2019300" y="66865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95885</xdr:rowOff>
    </xdr:from>
    <xdr:to>
      <xdr:col>6</xdr:col>
      <xdr:colOff>38100</xdr:colOff>
      <xdr:row>39</xdr:row>
      <xdr:rowOff>26035</xdr:rowOff>
    </xdr:to>
    <xdr:sp macro="" textlink="">
      <xdr:nvSpPr>
        <xdr:cNvPr id="81" name="楕円 80">
          <a:extLst>
            <a:ext uri="{FF2B5EF4-FFF2-40B4-BE49-F238E27FC236}">
              <a16:creationId xmlns:a16="http://schemas.microsoft.com/office/drawing/2014/main" id="{9ABBABE5-3116-4E1D-B0D2-ABB7905367B8}"/>
            </a:ext>
          </a:extLst>
        </xdr:cNvPr>
        <xdr:cNvSpPr/>
      </xdr:nvSpPr>
      <xdr:spPr>
        <a:xfrm>
          <a:off x="1079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146685</xdr:rowOff>
    </xdr:from>
    <xdr:to>
      <xdr:col>10</xdr:col>
      <xdr:colOff>114300</xdr:colOff>
      <xdr:row>39</xdr:row>
      <xdr:rowOff>0</xdr:rowOff>
    </xdr:to>
    <xdr:cxnSp macro="">
      <xdr:nvCxnSpPr>
        <xdr:cNvPr id="82" name="直線コネクタ 81">
          <a:extLst>
            <a:ext uri="{FF2B5EF4-FFF2-40B4-BE49-F238E27FC236}">
              <a16:creationId xmlns:a16="http://schemas.microsoft.com/office/drawing/2014/main" id="{8D154612-E71C-4D8E-9C1C-6B99010E7547}"/>
            </a:ext>
          </a:extLst>
        </xdr:cNvPr>
        <xdr:cNvCxnSpPr/>
      </xdr:nvCxnSpPr>
      <xdr:spPr>
        <a:xfrm>
          <a:off x="1130300" y="666178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8DB69CD6-7A39-4B1D-8411-92BCC06272DC}"/>
            </a:ext>
          </a:extLst>
        </xdr:cNvPr>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5E5C2EE6-FE1F-42EE-BA9A-E47B3DAE7301}"/>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B422281E-0EF5-48DA-81B5-97A52CBA66B0}"/>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04B18F4D-801A-4262-AA28-DA1C10CFC11C}"/>
            </a:ext>
          </a:extLst>
        </xdr:cNvPr>
        <xdr:cNvSpPr txBox="1"/>
      </xdr:nvSpPr>
      <xdr:spPr>
        <a:xfrm>
          <a:off x="927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114317</xdr:rowOff>
    </xdr:from>
    <xdr:ext cx="405111" cy="259045"/>
    <xdr:sp macro="" textlink="">
      <xdr:nvSpPr>
        <xdr:cNvPr id="87" name="n_1mainValue【道路】&#10;有形固定資産減価償却率">
          <a:extLst>
            <a:ext uri="{FF2B5EF4-FFF2-40B4-BE49-F238E27FC236}">
              <a16:creationId xmlns:a16="http://schemas.microsoft.com/office/drawing/2014/main" id="{626F3B20-BB6F-495D-8613-61FBA5E5091C}"/>
            </a:ext>
          </a:extLst>
        </xdr:cNvPr>
        <xdr:cNvSpPr txBox="1"/>
      </xdr:nvSpPr>
      <xdr:spPr>
        <a:xfrm>
          <a:off x="3582044" y="680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78122</xdr:rowOff>
    </xdr:from>
    <xdr:ext cx="405111" cy="259045"/>
    <xdr:sp macro="" textlink="">
      <xdr:nvSpPr>
        <xdr:cNvPr id="88" name="n_2mainValue【道路】&#10;有形固定資産減価償却率">
          <a:extLst>
            <a:ext uri="{FF2B5EF4-FFF2-40B4-BE49-F238E27FC236}">
              <a16:creationId xmlns:a16="http://schemas.microsoft.com/office/drawing/2014/main" id="{DFF779E5-DC5D-4B33-9086-2FA503270EFF}"/>
            </a:ext>
          </a:extLst>
        </xdr:cNvPr>
        <xdr:cNvSpPr txBox="1"/>
      </xdr:nvSpPr>
      <xdr:spPr>
        <a:xfrm>
          <a:off x="2705744"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41927</xdr:rowOff>
    </xdr:from>
    <xdr:ext cx="405111" cy="259045"/>
    <xdr:sp macro="" textlink="">
      <xdr:nvSpPr>
        <xdr:cNvPr id="89" name="n_3mainValue【道路】&#10;有形固定資産減価償却率">
          <a:extLst>
            <a:ext uri="{FF2B5EF4-FFF2-40B4-BE49-F238E27FC236}">
              <a16:creationId xmlns:a16="http://schemas.microsoft.com/office/drawing/2014/main" id="{556F61FC-3ECC-4884-97D7-B33F7DD5432F}"/>
            </a:ext>
          </a:extLst>
        </xdr:cNvPr>
        <xdr:cNvSpPr txBox="1"/>
      </xdr:nvSpPr>
      <xdr:spPr>
        <a:xfrm>
          <a:off x="1816744" y="672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17162</xdr:rowOff>
    </xdr:from>
    <xdr:ext cx="405111" cy="259045"/>
    <xdr:sp macro="" textlink="">
      <xdr:nvSpPr>
        <xdr:cNvPr id="90" name="n_4mainValue【道路】&#10;有形固定資産減価償却率">
          <a:extLst>
            <a:ext uri="{FF2B5EF4-FFF2-40B4-BE49-F238E27FC236}">
              <a16:creationId xmlns:a16="http://schemas.microsoft.com/office/drawing/2014/main" id="{B62C5B0A-D476-4CCB-ABCB-05703C8E673C}"/>
            </a:ext>
          </a:extLst>
        </xdr:cNvPr>
        <xdr:cNvSpPr txBox="1"/>
      </xdr:nvSpPr>
      <xdr:spPr>
        <a:xfrm>
          <a:off x="9277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4997BDF-C0A8-4EE1-A556-A981E6B6AD1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A65DD1F-C89C-4FFE-80D5-BC63F4BDEAA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FBF3F74-2027-4D0A-AC7B-B2776F255FF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F1247DA-8833-4E4F-8FB6-E204959C679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E1B9A37-EE3C-4FCB-BCD1-16B641F94DB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C0AA3ED-B65A-4890-8E06-9B5EE68FB90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82D914C-7242-4DC8-9A0B-3EEE3850CA8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FF4DD03-5424-470E-A35D-ABF38B3543F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F80DC98-8E04-47CC-8C55-897EEFAB157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78C6E8A-8719-40FB-96E9-482E1DAD633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E863175F-D9D2-4265-9AE4-394C4946A1C2}"/>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80D039CF-9DDF-438F-A08D-C5C126B3A697}"/>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7BAEE9BC-C038-46BC-96A0-E5CBB8AB8212}"/>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254B7AB0-0E13-463E-A151-4E2ADEA09FFE}"/>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A7921361-C721-45DD-A9FA-5B931AABE8A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BA576FE2-37FA-420D-B5F3-F9B09A3C4644}"/>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A0624854-68B5-4292-A48F-B3D83154C9ED}"/>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0394574A-D29A-4EDB-9071-142E8FB845D1}"/>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F743A9F-D6E2-4AB7-9BD5-5315C7F14B1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4AB22F8-FF36-4B77-9D7A-3A1D2AB2CBA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4A2BC2D-BE29-4B89-B680-5CF73028152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E4E05463-B2C6-40F8-8E42-9CDFE935B2F4}"/>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1C41BBC1-D6BA-472F-8042-E845F326290B}"/>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C246E0AB-0863-47A1-BCC2-389526C83A59}"/>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8B3A874D-37C6-490D-AAA4-C2D9D4C379F2}"/>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1BE05C74-16FA-4747-93E4-D503C28ADFFC}"/>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0C88575D-69AC-4B34-B34A-94DCF5FA8AE7}"/>
            </a:ext>
          </a:extLst>
        </xdr:cNvPr>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D7DB23A3-B2DA-496E-ADFE-2FBF5F6FAA2A}"/>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FF982CB0-922D-486A-99CE-0DAAB8EB5228}"/>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58B621D6-45A6-4813-B8A8-BEC1C7632677}"/>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9E4D03D8-376E-4241-889F-0291E44F5F70}"/>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129440</xdr:rowOff>
    </xdr:from>
    <xdr:to>
      <xdr:col>36</xdr:col>
      <xdr:colOff>165100</xdr:colOff>
      <xdr:row>41</xdr:row>
      <xdr:rowOff>59590</xdr:rowOff>
    </xdr:to>
    <xdr:sp macro="" textlink="">
      <xdr:nvSpPr>
        <xdr:cNvPr id="122" name="フローチャート: 判断 121">
          <a:extLst>
            <a:ext uri="{FF2B5EF4-FFF2-40B4-BE49-F238E27FC236}">
              <a16:creationId xmlns:a16="http://schemas.microsoft.com/office/drawing/2014/main" id="{E4065157-2B03-407B-AB50-A850A04A7615}"/>
            </a:ext>
          </a:extLst>
        </xdr:cNvPr>
        <xdr:cNvSpPr/>
      </xdr:nvSpPr>
      <xdr:spPr>
        <a:xfrm>
          <a:off x="6921500" y="69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C405636-D53E-4CFE-8FC1-7EE8F4F5038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D4871E8-3EA0-43ED-8551-D65DBF204AF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45FA67D-4342-4DD0-94D5-0FBB22C90E1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99E3338-EE32-4309-8A38-229DEC353A8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7CA84DA-22D3-412F-9B39-79E640F9799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165637</xdr:rowOff>
    </xdr:from>
    <xdr:to>
      <xdr:col>55</xdr:col>
      <xdr:colOff>50800</xdr:colOff>
      <xdr:row>41</xdr:row>
      <xdr:rowOff>95787</xdr:rowOff>
    </xdr:to>
    <xdr:sp macro="" textlink="">
      <xdr:nvSpPr>
        <xdr:cNvPr id="128" name="楕円 127">
          <a:extLst>
            <a:ext uri="{FF2B5EF4-FFF2-40B4-BE49-F238E27FC236}">
              <a16:creationId xmlns:a16="http://schemas.microsoft.com/office/drawing/2014/main" id="{6BDDF513-72D5-4024-A0C0-E5C0B7D28BE3}"/>
            </a:ext>
          </a:extLst>
        </xdr:cNvPr>
        <xdr:cNvSpPr/>
      </xdr:nvSpPr>
      <xdr:spPr>
        <a:xfrm>
          <a:off x="10426700" y="702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80564</xdr:rowOff>
    </xdr:from>
    <xdr:ext cx="534377" cy="259045"/>
    <xdr:sp macro="" textlink="">
      <xdr:nvSpPr>
        <xdr:cNvPr id="129" name="【道路】&#10;一人当たり延長該当値テキスト">
          <a:extLst>
            <a:ext uri="{FF2B5EF4-FFF2-40B4-BE49-F238E27FC236}">
              <a16:creationId xmlns:a16="http://schemas.microsoft.com/office/drawing/2014/main" id="{BE77FD3C-251D-4460-9CBC-25A76802921B}"/>
            </a:ext>
          </a:extLst>
        </xdr:cNvPr>
        <xdr:cNvSpPr txBox="1"/>
      </xdr:nvSpPr>
      <xdr:spPr>
        <a:xfrm>
          <a:off x="10515600" y="693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167976</xdr:rowOff>
    </xdr:from>
    <xdr:to>
      <xdr:col>50</xdr:col>
      <xdr:colOff>165100</xdr:colOff>
      <xdr:row>41</xdr:row>
      <xdr:rowOff>98126</xdr:rowOff>
    </xdr:to>
    <xdr:sp macro="" textlink="">
      <xdr:nvSpPr>
        <xdr:cNvPr id="130" name="楕円 129">
          <a:extLst>
            <a:ext uri="{FF2B5EF4-FFF2-40B4-BE49-F238E27FC236}">
              <a16:creationId xmlns:a16="http://schemas.microsoft.com/office/drawing/2014/main" id="{30B4207C-67AC-4E62-95F0-47EB49332998}"/>
            </a:ext>
          </a:extLst>
        </xdr:cNvPr>
        <xdr:cNvSpPr/>
      </xdr:nvSpPr>
      <xdr:spPr>
        <a:xfrm>
          <a:off x="9588500" y="702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44987</xdr:rowOff>
    </xdr:from>
    <xdr:to>
      <xdr:col>55</xdr:col>
      <xdr:colOff>0</xdr:colOff>
      <xdr:row>41</xdr:row>
      <xdr:rowOff>47326</xdr:rowOff>
    </xdr:to>
    <xdr:cxnSp macro="">
      <xdr:nvCxnSpPr>
        <xdr:cNvPr id="131" name="直線コネクタ 130">
          <a:extLst>
            <a:ext uri="{FF2B5EF4-FFF2-40B4-BE49-F238E27FC236}">
              <a16:creationId xmlns:a16="http://schemas.microsoft.com/office/drawing/2014/main" id="{A8314419-DEA3-450B-A334-2D83A4800B37}"/>
            </a:ext>
          </a:extLst>
        </xdr:cNvPr>
        <xdr:cNvCxnSpPr/>
      </xdr:nvCxnSpPr>
      <xdr:spPr>
        <a:xfrm flipV="1">
          <a:off x="9639300" y="7074437"/>
          <a:ext cx="838200" cy="2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170462</xdr:rowOff>
    </xdr:from>
    <xdr:to>
      <xdr:col>46</xdr:col>
      <xdr:colOff>38100</xdr:colOff>
      <xdr:row>41</xdr:row>
      <xdr:rowOff>100612</xdr:rowOff>
    </xdr:to>
    <xdr:sp macro="" textlink="">
      <xdr:nvSpPr>
        <xdr:cNvPr id="132" name="楕円 131">
          <a:extLst>
            <a:ext uri="{FF2B5EF4-FFF2-40B4-BE49-F238E27FC236}">
              <a16:creationId xmlns:a16="http://schemas.microsoft.com/office/drawing/2014/main" id="{FFB1F327-C08D-457F-A046-B760F0F12004}"/>
            </a:ext>
          </a:extLst>
        </xdr:cNvPr>
        <xdr:cNvSpPr/>
      </xdr:nvSpPr>
      <xdr:spPr>
        <a:xfrm>
          <a:off x="8699500" y="702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47326</xdr:rowOff>
    </xdr:from>
    <xdr:to>
      <xdr:col>50</xdr:col>
      <xdr:colOff>114300</xdr:colOff>
      <xdr:row>41</xdr:row>
      <xdr:rowOff>49812</xdr:rowOff>
    </xdr:to>
    <xdr:cxnSp macro="">
      <xdr:nvCxnSpPr>
        <xdr:cNvPr id="133" name="直線コネクタ 132">
          <a:extLst>
            <a:ext uri="{FF2B5EF4-FFF2-40B4-BE49-F238E27FC236}">
              <a16:creationId xmlns:a16="http://schemas.microsoft.com/office/drawing/2014/main" id="{CD5749C5-CC3B-4DAC-BA4D-C11CCC948406}"/>
            </a:ext>
          </a:extLst>
        </xdr:cNvPr>
        <xdr:cNvCxnSpPr/>
      </xdr:nvCxnSpPr>
      <xdr:spPr>
        <a:xfrm flipV="1">
          <a:off x="8750300" y="7076776"/>
          <a:ext cx="889000" cy="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608</xdr:rowOff>
    </xdr:from>
    <xdr:to>
      <xdr:col>41</xdr:col>
      <xdr:colOff>101600</xdr:colOff>
      <xdr:row>41</xdr:row>
      <xdr:rowOff>102208</xdr:rowOff>
    </xdr:to>
    <xdr:sp macro="" textlink="">
      <xdr:nvSpPr>
        <xdr:cNvPr id="134" name="楕円 133">
          <a:extLst>
            <a:ext uri="{FF2B5EF4-FFF2-40B4-BE49-F238E27FC236}">
              <a16:creationId xmlns:a16="http://schemas.microsoft.com/office/drawing/2014/main" id="{08BF3EA9-CFC4-44F4-B393-1679B8331BE5}"/>
            </a:ext>
          </a:extLst>
        </xdr:cNvPr>
        <xdr:cNvSpPr/>
      </xdr:nvSpPr>
      <xdr:spPr>
        <a:xfrm>
          <a:off x="7810500" y="7030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49812</xdr:rowOff>
    </xdr:from>
    <xdr:to>
      <xdr:col>45</xdr:col>
      <xdr:colOff>177800</xdr:colOff>
      <xdr:row>41</xdr:row>
      <xdr:rowOff>51408</xdr:rowOff>
    </xdr:to>
    <xdr:cxnSp macro="">
      <xdr:nvCxnSpPr>
        <xdr:cNvPr id="135" name="直線コネクタ 134">
          <a:extLst>
            <a:ext uri="{FF2B5EF4-FFF2-40B4-BE49-F238E27FC236}">
              <a16:creationId xmlns:a16="http://schemas.microsoft.com/office/drawing/2014/main" id="{1D04C000-EA1E-472A-A8B0-4B44A9D822D6}"/>
            </a:ext>
          </a:extLst>
        </xdr:cNvPr>
        <xdr:cNvCxnSpPr/>
      </xdr:nvCxnSpPr>
      <xdr:spPr>
        <a:xfrm flipV="1">
          <a:off x="7861300" y="7079262"/>
          <a:ext cx="889000" cy="1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1555</xdr:rowOff>
    </xdr:from>
    <xdr:to>
      <xdr:col>36</xdr:col>
      <xdr:colOff>165100</xdr:colOff>
      <xdr:row>41</xdr:row>
      <xdr:rowOff>103155</xdr:rowOff>
    </xdr:to>
    <xdr:sp macro="" textlink="">
      <xdr:nvSpPr>
        <xdr:cNvPr id="136" name="楕円 135">
          <a:extLst>
            <a:ext uri="{FF2B5EF4-FFF2-40B4-BE49-F238E27FC236}">
              <a16:creationId xmlns:a16="http://schemas.microsoft.com/office/drawing/2014/main" id="{6CED71A4-B35E-4CB7-A4F0-99B284A386B7}"/>
            </a:ext>
          </a:extLst>
        </xdr:cNvPr>
        <xdr:cNvSpPr/>
      </xdr:nvSpPr>
      <xdr:spPr>
        <a:xfrm>
          <a:off x="6921500" y="703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51408</xdr:rowOff>
    </xdr:from>
    <xdr:to>
      <xdr:col>41</xdr:col>
      <xdr:colOff>50800</xdr:colOff>
      <xdr:row>41</xdr:row>
      <xdr:rowOff>52355</xdr:rowOff>
    </xdr:to>
    <xdr:cxnSp macro="">
      <xdr:nvCxnSpPr>
        <xdr:cNvPr id="137" name="直線コネクタ 136">
          <a:extLst>
            <a:ext uri="{FF2B5EF4-FFF2-40B4-BE49-F238E27FC236}">
              <a16:creationId xmlns:a16="http://schemas.microsoft.com/office/drawing/2014/main" id="{958BF98E-0DBD-468A-A2F1-92798F93F6C8}"/>
            </a:ext>
          </a:extLst>
        </xdr:cNvPr>
        <xdr:cNvCxnSpPr/>
      </xdr:nvCxnSpPr>
      <xdr:spPr>
        <a:xfrm flipV="1">
          <a:off x="6972300" y="7080858"/>
          <a:ext cx="889000" cy="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4A0ADEDB-0614-44B9-9242-B69D7453D51A}"/>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630BE67F-4C21-4D52-8DF6-9BB227E56EFC}"/>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7436C9A3-C1DA-4F31-A255-8985D1269173}"/>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76117</xdr:rowOff>
    </xdr:from>
    <xdr:ext cx="534377" cy="259045"/>
    <xdr:sp macro="" textlink="">
      <xdr:nvSpPr>
        <xdr:cNvPr id="141" name="n_4aveValue【道路】&#10;一人当たり延長">
          <a:extLst>
            <a:ext uri="{FF2B5EF4-FFF2-40B4-BE49-F238E27FC236}">
              <a16:creationId xmlns:a16="http://schemas.microsoft.com/office/drawing/2014/main" id="{7557FC59-7219-4DA3-9E07-FC1CD663CE87}"/>
            </a:ext>
          </a:extLst>
        </xdr:cNvPr>
        <xdr:cNvSpPr txBox="1"/>
      </xdr:nvSpPr>
      <xdr:spPr>
        <a:xfrm>
          <a:off x="6705111" y="676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89253</xdr:rowOff>
    </xdr:from>
    <xdr:ext cx="534377" cy="259045"/>
    <xdr:sp macro="" textlink="">
      <xdr:nvSpPr>
        <xdr:cNvPr id="142" name="n_1mainValue【道路】&#10;一人当たり延長">
          <a:extLst>
            <a:ext uri="{FF2B5EF4-FFF2-40B4-BE49-F238E27FC236}">
              <a16:creationId xmlns:a16="http://schemas.microsoft.com/office/drawing/2014/main" id="{0CAF16BF-C77D-48F4-8533-3891E50F4651}"/>
            </a:ext>
          </a:extLst>
        </xdr:cNvPr>
        <xdr:cNvSpPr txBox="1"/>
      </xdr:nvSpPr>
      <xdr:spPr>
        <a:xfrm>
          <a:off x="9359411" y="7118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91739</xdr:rowOff>
    </xdr:from>
    <xdr:ext cx="534377" cy="259045"/>
    <xdr:sp macro="" textlink="">
      <xdr:nvSpPr>
        <xdr:cNvPr id="143" name="n_2mainValue【道路】&#10;一人当たり延長">
          <a:extLst>
            <a:ext uri="{FF2B5EF4-FFF2-40B4-BE49-F238E27FC236}">
              <a16:creationId xmlns:a16="http://schemas.microsoft.com/office/drawing/2014/main" id="{E8E34B9B-699D-404E-B866-258A3346A994}"/>
            </a:ext>
          </a:extLst>
        </xdr:cNvPr>
        <xdr:cNvSpPr txBox="1"/>
      </xdr:nvSpPr>
      <xdr:spPr>
        <a:xfrm>
          <a:off x="8483111" y="7121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93335</xdr:rowOff>
    </xdr:from>
    <xdr:ext cx="534377" cy="259045"/>
    <xdr:sp macro="" textlink="">
      <xdr:nvSpPr>
        <xdr:cNvPr id="144" name="n_3mainValue【道路】&#10;一人当たり延長">
          <a:extLst>
            <a:ext uri="{FF2B5EF4-FFF2-40B4-BE49-F238E27FC236}">
              <a16:creationId xmlns:a16="http://schemas.microsoft.com/office/drawing/2014/main" id="{BB3AB797-961B-429B-9D07-FC806916F751}"/>
            </a:ext>
          </a:extLst>
        </xdr:cNvPr>
        <xdr:cNvSpPr txBox="1"/>
      </xdr:nvSpPr>
      <xdr:spPr>
        <a:xfrm>
          <a:off x="7594111" y="7122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94282</xdr:rowOff>
    </xdr:from>
    <xdr:ext cx="534377" cy="259045"/>
    <xdr:sp macro="" textlink="">
      <xdr:nvSpPr>
        <xdr:cNvPr id="145" name="n_4mainValue【道路】&#10;一人当たり延長">
          <a:extLst>
            <a:ext uri="{FF2B5EF4-FFF2-40B4-BE49-F238E27FC236}">
              <a16:creationId xmlns:a16="http://schemas.microsoft.com/office/drawing/2014/main" id="{FBC544C1-E351-4F0F-943F-2A7340E82A2B}"/>
            </a:ext>
          </a:extLst>
        </xdr:cNvPr>
        <xdr:cNvSpPr txBox="1"/>
      </xdr:nvSpPr>
      <xdr:spPr>
        <a:xfrm>
          <a:off x="6705111" y="7123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BFF0EA24-8564-402C-ADF0-04D0B9FCCAE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F30E768-5AB5-40C7-AC69-81DC6FCB8D6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858D04AF-19E0-401B-BC45-EDFA860E8CF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6475130-E6EC-4B49-95DA-63F3B06E5D6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AB38F31-7155-4E6C-AF5F-E0C61FC21D3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0B607D6-5206-477C-B8D9-20B59C5A449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C4C77BCC-4631-4E50-BF49-CFC09D8E6AC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FA055BE-22A4-4DEB-9008-62A19AC49F4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FC67B09-ACA4-4411-9142-22F703C8A49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87D29CD-64E5-4AD5-8E8C-6B6596A1379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96F981A-65F2-43DD-B294-B2A75A54711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D417FDFC-38C1-4FD9-B14A-78DF5BF9DAA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DE8C8728-9609-41ED-A947-A55E7061E66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403C6F9A-1334-4743-99AD-8B44A2BE2D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B2AFB329-1F7B-44BD-B63E-BDD69064164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B21918F9-E9C6-42FE-A6A3-E32F295F959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8719C0C7-9896-48BF-9355-7FB36ABC9AA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2310894D-68C9-4A89-988D-6F785E92B6C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6050CCBF-C510-4242-AE2D-FECC9FA3152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50D2F4A4-D9A0-4502-84B1-892596147D4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796B732F-B3A5-460E-806A-EFE51E8D7AD1}"/>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E60D2D9F-B62D-4A59-A4A6-2522A71AC90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9FC5EE5E-D922-452E-917A-7D40BE5E561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EA692F12-DC76-47CB-97BD-F486A42059C5}"/>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CE58E4DA-50C3-4D06-8340-D8B5582CE568}"/>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3EDAB11E-ED67-4B34-9727-997DE55485EB}"/>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649E436D-09AD-46B4-9C15-1E95E294A18E}"/>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D865D5BB-EDC4-400E-869E-F8D2F4A3FDED}"/>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A32C619E-577C-4749-8389-6878045FCBE4}"/>
            </a:ext>
          </a:extLst>
        </xdr:cNvPr>
        <xdr:cNvSpPr txBox="1"/>
      </xdr:nvSpPr>
      <xdr:spPr>
        <a:xfrm>
          <a:off x="4673600" y="1016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BEB4C812-7FE4-473F-A034-2B773021040E}"/>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0426AD8A-E136-4E99-BB10-970C72C49366}"/>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661A20E7-DA1C-4B75-BBE8-112F54A3E37E}"/>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BDCA5D21-4B7A-4D65-91C0-80FB4144BF3F}"/>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29210</xdr:rowOff>
    </xdr:from>
    <xdr:to>
      <xdr:col>6</xdr:col>
      <xdr:colOff>38100</xdr:colOff>
      <xdr:row>60</xdr:row>
      <xdr:rowOff>130810</xdr:rowOff>
    </xdr:to>
    <xdr:sp macro="" textlink="">
      <xdr:nvSpPr>
        <xdr:cNvPr id="179" name="フローチャート: 判断 178">
          <a:extLst>
            <a:ext uri="{FF2B5EF4-FFF2-40B4-BE49-F238E27FC236}">
              <a16:creationId xmlns:a16="http://schemas.microsoft.com/office/drawing/2014/main" id="{5071D0C5-E310-4A58-812A-A0A6CA55A925}"/>
            </a:ext>
          </a:extLst>
        </xdr:cNvPr>
        <xdr:cNvSpPr/>
      </xdr:nvSpPr>
      <xdr:spPr>
        <a:xfrm>
          <a:off x="1079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EB7DAF99-003D-4CF5-B474-8FC1B9CF8A6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2AB75AA2-65CF-418C-91AA-A66EF1773DE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2152F78-569C-4657-9D95-669C8144793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1C8D225-4397-427C-8387-68CCD8215E6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110694D-521F-4F8B-881B-EAE7476CE0E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123190</xdr:rowOff>
    </xdr:from>
    <xdr:to>
      <xdr:col>24</xdr:col>
      <xdr:colOff>114300</xdr:colOff>
      <xdr:row>61</xdr:row>
      <xdr:rowOff>53340</xdr:rowOff>
    </xdr:to>
    <xdr:sp macro="" textlink="">
      <xdr:nvSpPr>
        <xdr:cNvPr id="185" name="楕円 184">
          <a:extLst>
            <a:ext uri="{FF2B5EF4-FFF2-40B4-BE49-F238E27FC236}">
              <a16:creationId xmlns:a16="http://schemas.microsoft.com/office/drawing/2014/main" id="{6A088755-14CC-4D36-8229-C742815927EE}"/>
            </a:ext>
          </a:extLst>
        </xdr:cNvPr>
        <xdr:cNvSpPr/>
      </xdr:nvSpPr>
      <xdr:spPr>
        <a:xfrm>
          <a:off x="4584700" y="1041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101617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FF2AC6F5-561B-4009-89E5-1791BFB1D033}"/>
            </a:ext>
          </a:extLst>
        </xdr:cNvPr>
        <xdr:cNvSpPr txBox="1"/>
      </xdr:nvSpPr>
      <xdr:spPr>
        <a:xfrm>
          <a:off x="4673600" y="10388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104140</xdr:rowOff>
    </xdr:from>
    <xdr:to>
      <xdr:col>20</xdr:col>
      <xdr:colOff>38100</xdr:colOff>
      <xdr:row>61</xdr:row>
      <xdr:rowOff>34290</xdr:rowOff>
    </xdr:to>
    <xdr:sp macro="" textlink="">
      <xdr:nvSpPr>
        <xdr:cNvPr id="187" name="楕円 186">
          <a:extLst>
            <a:ext uri="{FF2B5EF4-FFF2-40B4-BE49-F238E27FC236}">
              <a16:creationId xmlns:a16="http://schemas.microsoft.com/office/drawing/2014/main" id="{89D16575-6E0F-46B8-96FB-00BDD1555427}"/>
            </a:ext>
          </a:extLst>
        </xdr:cNvPr>
        <xdr:cNvSpPr/>
      </xdr:nvSpPr>
      <xdr:spPr>
        <a:xfrm>
          <a:off x="3746500" y="1039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154940</xdr:rowOff>
    </xdr:from>
    <xdr:to>
      <xdr:col>24</xdr:col>
      <xdr:colOff>63500</xdr:colOff>
      <xdr:row>61</xdr:row>
      <xdr:rowOff>2540</xdr:rowOff>
    </xdr:to>
    <xdr:cxnSp macro="">
      <xdr:nvCxnSpPr>
        <xdr:cNvPr id="188" name="直線コネクタ 187">
          <a:extLst>
            <a:ext uri="{FF2B5EF4-FFF2-40B4-BE49-F238E27FC236}">
              <a16:creationId xmlns:a16="http://schemas.microsoft.com/office/drawing/2014/main" id="{BA701929-61CC-4491-BC30-6216A3E132ED}"/>
            </a:ext>
          </a:extLst>
        </xdr:cNvPr>
        <xdr:cNvCxnSpPr/>
      </xdr:nvCxnSpPr>
      <xdr:spPr>
        <a:xfrm>
          <a:off x="3797300" y="1044194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99060</xdr:rowOff>
    </xdr:from>
    <xdr:to>
      <xdr:col>15</xdr:col>
      <xdr:colOff>101600</xdr:colOff>
      <xdr:row>61</xdr:row>
      <xdr:rowOff>29210</xdr:rowOff>
    </xdr:to>
    <xdr:sp macro="" textlink="">
      <xdr:nvSpPr>
        <xdr:cNvPr id="189" name="楕円 188">
          <a:extLst>
            <a:ext uri="{FF2B5EF4-FFF2-40B4-BE49-F238E27FC236}">
              <a16:creationId xmlns:a16="http://schemas.microsoft.com/office/drawing/2014/main" id="{0BFF2A63-1E5A-4F72-BC3C-C46DF00A5E2D}"/>
            </a:ext>
          </a:extLst>
        </xdr:cNvPr>
        <xdr:cNvSpPr/>
      </xdr:nvSpPr>
      <xdr:spPr>
        <a:xfrm>
          <a:off x="28575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149860</xdr:rowOff>
    </xdr:from>
    <xdr:to>
      <xdr:col>19</xdr:col>
      <xdr:colOff>177800</xdr:colOff>
      <xdr:row>60</xdr:row>
      <xdr:rowOff>154940</xdr:rowOff>
    </xdr:to>
    <xdr:cxnSp macro="">
      <xdr:nvCxnSpPr>
        <xdr:cNvPr id="190" name="直線コネクタ 189">
          <a:extLst>
            <a:ext uri="{FF2B5EF4-FFF2-40B4-BE49-F238E27FC236}">
              <a16:creationId xmlns:a16="http://schemas.microsoft.com/office/drawing/2014/main" id="{15D56485-9782-48FF-ADFC-245B8CEC6FF9}"/>
            </a:ext>
          </a:extLst>
        </xdr:cNvPr>
        <xdr:cNvCxnSpPr/>
      </xdr:nvCxnSpPr>
      <xdr:spPr>
        <a:xfrm>
          <a:off x="2908300" y="1043686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96520</xdr:rowOff>
    </xdr:from>
    <xdr:to>
      <xdr:col>10</xdr:col>
      <xdr:colOff>165100</xdr:colOff>
      <xdr:row>61</xdr:row>
      <xdr:rowOff>26670</xdr:rowOff>
    </xdr:to>
    <xdr:sp macro="" textlink="">
      <xdr:nvSpPr>
        <xdr:cNvPr id="191" name="楕円 190">
          <a:extLst>
            <a:ext uri="{FF2B5EF4-FFF2-40B4-BE49-F238E27FC236}">
              <a16:creationId xmlns:a16="http://schemas.microsoft.com/office/drawing/2014/main" id="{0CDBB1E5-BB04-4CB6-982A-0B21B16FE619}"/>
            </a:ext>
          </a:extLst>
        </xdr:cNvPr>
        <xdr:cNvSpPr/>
      </xdr:nvSpPr>
      <xdr:spPr>
        <a:xfrm>
          <a:off x="1968500" y="1038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147320</xdr:rowOff>
    </xdr:from>
    <xdr:to>
      <xdr:col>15</xdr:col>
      <xdr:colOff>50800</xdr:colOff>
      <xdr:row>60</xdr:row>
      <xdr:rowOff>149860</xdr:rowOff>
    </xdr:to>
    <xdr:cxnSp macro="">
      <xdr:nvCxnSpPr>
        <xdr:cNvPr id="192" name="直線コネクタ 191">
          <a:extLst>
            <a:ext uri="{FF2B5EF4-FFF2-40B4-BE49-F238E27FC236}">
              <a16:creationId xmlns:a16="http://schemas.microsoft.com/office/drawing/2014/main" id="{590B09DF-C564-4E5E-9C75-9EE735ED2092}"/>
            </a:ext>
          </a:extLst>
        </xdr:cNvPr>
        <xdr:cNvCxnSpPr/>
      </xdr:nvCxnSpPr>
      <xdr:spPr>
        <a:xfrm>
          <a:off x="2019300" y="1043432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92710</xdr:rowOff>
    </xdr:from>
    <xdr:to>
      <xdr:col>6</xdr:col>
      <xdr:colOff>38100</xdr:colOff>
      <xdr:row>61</xdr:row>
      <xdr:rowOff>22860</xdr:rowOff>
    </xdr:to>
    <xdr:sp macro="" textlink="">
      <xdr:nvSpPr>
        <xdr:cNvPr id="193" name="楕円 192">
          <a:extLst>
            <a:ext uri="{FF2B5EF4-FFF2-40B4-BE49-F238E27FC236}">
              <a16:creationId xmlns:a16="http://schemas.microsoft.com/office/drawing/2014/main" id="{EC6A70E6-A51B-40F3-80D0-8F0CEAB45222}"/>
            </a:ext>
          </a:extLst>
        </xdr:cNvPr>
        <xdr:cNvSpPr/>
      </xdr:nvSpPr>
      <xdr:spPr>
        <a:xfrm>
          <a:off x="1079500" y="1037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143510</xdr:rowOff>
    </xdr:from>
    <xdr:to>
      <xdr:col>10</xdr:col>
      <xdr:colOff>114300</xdr:colOff>
      <xdr:row>60</xdr:row>
      <xdr:rowOff>147320</xdr:rowOff>
    </xdr:to>
    <xdr:cxnSp macro="">
      <xdr:nvCxnSpPr>
        <xdr:cNvPr id="194" name="直線コネクタ 193">
          <a:extLst>
            <a:ext uri="{FF2B5EF4-FFF2-40B4-BE49-F238E27FC236}">
              <a16:creationId xmlns:a16="http://schemas.microsoft.com/office/drawing/2014/main" id="{A2061E15-2B7A-4160-BF66-9D467AE71FF3}"/>
            </a:ext>
          </a:extLst>
        </xdr:cNvPr>
        <xdr:cNvCxnSpPr/>
      </xdr:nvCxnSpPr>
      <xdr:spPr>
        <a:xfrm>
          <a:off x="1130300" y="104305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5FC74E5F-E62D-493D-81D2-75A2BEE3933D}"/>
            </a:ext>
          </a:extLst>
        </xdr:cNvPr>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B6292E0C-B543-4E45-B9EE-2D391F49BF88}"/>
            </a:ext>
          </a:extLst>
        </xdr:cNvPr>
        <xdr:cNvSpPr txBox="1"/>
      </xdr:nvSpPr>
      <xdr:spPr>
        <a:xfrm>
          <a:off x="2705744" y="1007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2BED866B-321F-4C56-A866-69D39DF14F4D}"/>
            </a:ext>
          </a:extLst>
        </xdr:cNvPr>
        <xdr:cNvSpPr txBox="1"/>
      </xdr:nvSpPr>
      <xdr:spPr>
        <a:xfrm>
          <a:off x="1816744"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147337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0C685C10-09DE-43D6-832B-E9B3709A5D2E}"/>
            </a:ext>
          </a:extLst>
        </xdr:cNvPr>
        <xdr:cNvSpPr txBox="1"/>
      </xdr:nvSpPr>
      <xdr:spPr>
        <a:xfrm>
          <a:off x="927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25417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D9E1CEC2-EE02-4F8E-8BE9-378C402ADB28}"/>
            </a:ext>
          </a:extLst>
        </xdr:cNvPr>
        <xdr:cNvSpPr txBox="1"/>
      </xdr:nvSpPr>
      <xdr:spPr>
        <a:xfrm>
          <a:off x="3582044" y="1048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20337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57542577-326F-45DE-833C-1F09A799DEB3}"/>
            </a:ext>
          </a:extLst>
        </xdr:cNvPr>
        <xdr:cNvSpPr txBox="1"/>
      </xdr:nvSpPr>
      <xdr:spPr>
        <a:xfrm>
          <a:off x="2705744" y="1047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17797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A6E7B94D-A501-47E2-8EE8-57CC9DA5F33F}"/>
            </a:ext>
          </a:extLst>
        </xdr:cNvPr>
        <xdr:cNvSpPr txBox="1"/>
      </xdr:nvSpPr>
      <xdr:spPr>
        <a:xfrm>
          <a:off x="1816744" y="10476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13987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4F001657-DB6E-403D-A22D-3C105DAFB80A}"/>
            </a:ext>
          </a:extLst>
        </xdr:cNvPr>
        <xdr:cNvSpPr txBox="1"/>
      </xdr:nvSpPr>
      <xdr:spPr>
        <a:xfrm>
          <a:off x="927744" y="10472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2F544F2E-FFD4-4BEE-8F73-F163529814A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4D11A569-AA5B-46DE-81AF-A7392E619F2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C8CD0507-8676-4D2B-858D-DDE9178A456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E6427524-8430-486E-9D29-3595042F002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23CE38ED-3D9C-48ED-8B7C-2A25A376C0C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274CD398-425D-4F2B-9C88-3E613F4E991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7D3F937B-588D-44F6-B173-B0D30A2316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97D94C3-AA70-4758-9823-448C73876C9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C43F8AE0-22F2-45D3-ABDA-74B245B5890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67541F56-D4B2-481C-B13B-04C6894DD3D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6CB4793B-FCC0-4DA0-A0A9-016F434BEC4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909988D9-D474-4226-9998-3B9597144EAC}"/>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F5883026-9482-4C98-B5F7-309D1AE3EFC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8C1D66A6-9F6E-427D-9B19-D3A9F02D4E52}"/>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BC355156-CF5A-4F4B-ACDF-29AFB6FB738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05D6A2E8-70B9-4281-8116-F4B8B70C019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10343E0B-1032-4989-B367-052755F341B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082DC205-FD45-4700-9A8F-FC1C70D19187}"/>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70018A21-1DCE-4821-B74C-DF9E0192826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5E64D80B-F5A2-4E13-944C-0AF7B0CF5A94}"/>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9F392C1F-9B3F-4962-B90D-F2594AE1E1B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554C775C-3E72-4A9B-A8C0-162AAD76A30B}"/>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A4DE7E7-44D6-4834-95ED-0FD3D4CE987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A71520BC-6334-49E3-B070-A933FABC9F5C}"/>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5B925FD9-F05A-488F-B791-A5B1A6DEAB92}"/>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0EBE95EC-D902-492D-86C7-FE1FEF16D049}"/>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7E4629D3-C61D-4563-A957-EC2273D7CC06}"/>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D5EDC291-499C-4804-8BA5-0C9A61590C74}"/>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91453026-2392-4FC9-B60D-3478EE6333D8}"/>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7ECD4A06-510B-4832-AD1B-D2472D21D3BB}"/>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2450AD16-C023-4DDA-8B0D-A56C81A444F3}"/>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9F7C699E-D20F-4E22-999C-C45CB2E1E6AB}"/>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91AE7DA2-DFD6-4127-80B1-1A1380CC9B11}"/>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52132</xdr:rowOff>
    </xdr:from>
    <xdr:to>
      <xdr:col>36</xdr:col>
      <xdr:colOff>165100</xdr:colOff>
      <xdr:row>63</xdr:row>
      <xdr:rowOff>153732</xdr:rowOff>
    </xdr:to>
    <xdr:sp macro="" textlink="">
      <xdr:nvSpPr>
        <xdr:cNvPr id="236" name="フローチャート: 判断 235">
          <a:extLst>
            <a:ext uri="{FF2B5EF4-FFF2-40B4-BE49-F238E27FC236}">
              <a16:creationId xmlns:a16="http://schemas.microsoft.com/office/drawing/2014/main" id="{72DFA657-C8EB-4B41-AB9D-4A0304CAA770}"/>
            </a:ext>
          </a:extLst>
        </xdr:cNvPr>
        <xdr:cNvSpPr/>
      </xdr:nvSpPr>
      <xdr:spPr>
        <a:xfrm>
          <a:off x="6921500" y="10853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133F800-F59C-440E-AD4D-178DD319F66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9543728-81B8-4681-819E-E74B80786DB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1BEFE76-3119-45CA-89FF-31C5D789A43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86581CC-1492-4E56-9D40-F23517A1E02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6724BC9-B181-43DC-9E35-2395940D6BA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157976</xdr:rowOff>
    </xdr:from>
    <xdr:to>
      <xdr:col>55</xdr:col>
      <xdr:colOff>50800</xdr:colOff>
      <xdr:row>64</xdr:row>
      <xdr:rowOff>88126</xdr:rowOff>
    </xdr:to>
    <xdr:sp macro="" textlink="">
      <xdr:nvSpPr>
        <xdr:cNvPr id="242" name="楕円 241">
          <a:extLst>
            <a:ext uri="{FF2B5EF4-FFF2-40B4-BE49-F238E27FC236}">
              <a16:creationId xmlns:a16="http://schemas.microsoft.com/office/drawing/2014/main" id="{92230A6C-4C6B-4F75-8DD6-0A2770A4804E}"/>
            </a:ext>
          </a:extLst>
        </xdr:cNvPr>
        <xdr:cNvSpPr/>
      </xdr:nvSpPr>
      <xdr:spPr>
        <a:xfrm>
          <a:off x="10426700" y="1095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72903</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F7E2397F-BE9B-42BA-A4B5-B2489F87B136}"/>
            </a:ext>
          </a:extLst>
        </xdr:cNvPr>
        <xdr:cNvSpPr txBox="1"/>
      </xdr:nvSpPr>
      <xdr:spPr>
        <a:xfrm>
          <a:off x="10515600" y="10874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158981</xdr:rowOff>
    </xdr:from>
    <xdr:to>
      <xdr:col>50</xdr:col>
      <xdr:colOff>165100</xdr:colOff>
      <xdr:row>64</xdr:row>
      <xdr:rowOff>89131</xdr:rowOff>
    </xdr:to>
    <xdr:sp macro="" textlink="">
      <xdr:nvSpPr>
        <xdr:cNvPr id="244" name="楕円 243">
          <a:extLst>
            <a:ext uri="{FF2B5EF4-FFF2-40B4-BE49-F238E27FC236}">
              <a16:creationId xmlns:a16="http://schemas.microsoft.com/office/drawing/2014/main" id="{1DEF0B24-E000-481B-B08F-CF569DDBD998}"/>
            </a:ext>
          </a:extLst>
        </xdr:cNvPr>
        <xdr:cNvSpPr/>
      </xdr:nvSpPr>
      <xdr:spPr>
        <a:xfrm>
          <a:off x="9588500" y="1096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37326</xdr:rowOff>
    </xdr:from>
    <xdr:to>
      <xdr:col>55</xdr:col>
      <xdr:colOff>0</xdr:colOff>
      <xdr:row>64</xdr:row>
      <xdr:rowOff>38331</xdr:rowOff>
    </xdr:to>
    <xdr:cxnSp macro="">
      <xdr:nvCxnSpPr>
        <xdr:cNvPr id="245" name="直線コネクタ 244">
          <a:extLst>
            <a:ext uri="{FF2B5EF4-FFF2-40B4-BE49-F238E27FC236}">
              <a16:creationId xmlns:a16="http://schemas.microsoft.com/office/drawing/2014/main" id="{510DC6E5-1085-44D1-BBB9-C0BC245DE8A8}"/>
            </a:ext>
          </a:extLst>
        </xdr:cNvPr>
        <xdr:cNvCxnSpPr/>
      </xdr:nvCxnSpPr>
      <xdr:spPr>
        <a:xfrm flipV="1">
          <a:off x="9639300" y="11010126"/>
          <a:ext cx="8382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160489</xdr:rowOff>
    </xdr:from>
    <xdr:to>
      <xdr:col>46</xdr:col>
      <xdr:colOff>38100</xdr:colOff>
      <xdr:row>64</xdr:row>
      <xdr:rowOff>90639</xdr:rowOff>
    </xdr:to>
    <xdr:sp macro="" textlink="">
      <xdr:nvSpPr>
        <xdr:cNvPr id="246" name="楕円 245">
          <a:extLst>
            <a:ext uri="{FF2B5EF4-FFF2-40B4-BE49-F238E27FC236}">
              <a16:creationId xmlns:a16="http://schemas.microsoft.com/office/drawing/2014/main" id="{C4B7D405-EF43-48CF-B60B-A552BE03E851}"/>
            </a:ext>
          </a:extLst>
        </xdr:cNvPr>
        <xdr:cNvSpPr/>
      </xdr:nvSpPr>
      <xdr:spPr>
        <a:xfrm>
          <a:off x="8699500" y="109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38331</xdr:rowOff>
    </xdr:from>
    <xdr:to>
      <xdr:col>50</xdr:col>
      <xdr:colOff>114300</xdr:colOff>
      <xdr:row>64</xdr:row>
      <xdr:rowOff>39839</xdr:rowOff>
    </xdr:to>
    <xdr:cxnSp macro="">
      <xdr:nvCxnSpPr>
        <xdr:cNvPr id="247" name="直線コネクタ 246">
          <a:extLst>
            <a:ext uri="{FF2B5EF4-FFF2-40B4-BE49-F238E27FC236}">
              <a16:creationId xmlns:a16="http://schemas.microsoft.com/office/drawing/2014/main" id="{77D43935-F71A-4FFF-BC40-A3530E4305B0}"/>
            </a:ext>
          </a:extLst>
        </xdr:cNvPr>
        <xdr:cNvCxnSpPr/>
      </xdr:nvCxnSpPr>
      <xdr:spPr>
        <a:xfrm flipV="1">
          <a:off x="8750300" y="11011131"/>
          <a:ext cx="889000" cy="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161834</xdr:rowOff>
    </xdr:from>
    <xdr:to>
      <xdr:col>41</xdr:col>
      <xdr:colOff>101600</xdr:colOff>
      <xdr:row>64</xdr:row>
      <xdr:rowOff>91984</xdr:rowOff>
    </xdr:to>
    <xdr:sp macro="" textlink="">
      <xdr:nvSpPr>
        <xdr:cNvPr id="248" name="楕円 247">
          <a:extLst>
            <a:ext uri="{FF2B5EF4-FFF2-40B4-BE49-F238E27FC236}">
              <a16:creationId xmlns:a16="http://schemas.microsoft.com/office/drawing/2014/main" id="{2D34A4D2-68A1-4138-923C-3BA5300AD015}"/>
            </a:ext>
          </a:extLst>
        </xdr:cNvPr>
        <xdr:cNvSpPr/>
      </xdr:nvSpPr>
      <xdr:spPr>
        <a:xfrm>
          <a:off x="7810500" y="1096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39839</xdr:rowOff>
    </xdr:from>
    <xdr:to>
      <xdr:col>45</xdr:col>
      <xdr:colOff>177800</xdr:colOff>
      <xdr:row>64</xdr:row>
      <xdr:rowOff>41184</xdr:rowOff>
    </xdr:to>
    <xdr:cxnSp macro="">
      <xdr:nvCxnSpPr>
        <xdr:cNvPr id="249" name="直線コネクタ 248">
          <a:extLst>
            <a:ext uri="{FF2B5EF4-FFF2-40B4-BE49-F238E27FC236}">
              <a16:creationId xmlns:a16="http://schemas.microsoft.com/office/drawing/2014/main" id="{7AB00D1B-48C3-4CEA-8950-122E22D444FA}"/>
            </a:ext>
          </a:extLst>
        </xdr:cNvPr>
        <xdr:cNvCxnSpPr/>
      </xdr:nvCxnSpPr>
      <xdr:spPr>
        <a:xfrm flipV="1">
          <a:off x="7861300" y="11012639"/>
          <a:ext cx="889000" cy="1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162813</xdr:rowOff>
    </xdr:from>
    <xdr:to>
      <xdr:col>36</xdr:col>
      <xdr:colOff>165100</xdr:colOff>
      <xdr:row>64</xdr:row>
      <xdr:rowOff>92963</xdr:rowOff>
    </xdr:to>
    <xdr:sp macro="" textlink="">
      <xdr:nvSpPr>
        <xdr:cNvPr id="250" name="楕円 249">
          <a:extLst>
            <a:ext uri="{FF2B5EF4-FFF2-40B4-BE49-F238E27FC236}">
              <a16:creationId xmlns:a16="http://schemas.microsoft.com/office/drawing/2014/main" id="{47583882-8AB0-4B90-8372-0B9D2AC9A892}"/>
            </a:ext>
          </a:extLst>
        </xdr:cNvPr>
        <xdr:cNvSpPr/>
      </xdr:nvSpPr>
      <xdr:spPr>
        <a:xfrm>
          <a:off x="6921500" y="1096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41184</xdr:rowOff>
    </xdr:from>
    <xdr:to>
      <xdr:col>41</xdr:col>
      <xdr:colOff>50800</xdr:colOff>
      <xdr:row>64</xdr:row>
      <xdr:rowOff>42163</xdr:rowOff>
    </xdr:to>
    <xdr:cxnSp macro="">
      <xdr:nvCxnSpPr>
        <xdr:cNvPr id="251" name="直線コネクタ 250">
          <a:extLst>
            <a:ext uri="{FF2B5EF4-FFF2-40B4-BE49-F238E27FC236}">
              <a16:creationId xmlns:a16="http://schemas.microsoft.com/office/drawing/2014/main" id="{EF2BBEF8-EA0B-4B0F-A9AD-EFD1F3EEB8A3}"/>
            </a:ext>
          </a:extLst>
        </xdr:cNvPr>
        <xdr:cNvCxnSpPr/>
      </xdr:nvCxnSpPr>
      <xdr:spPr>
        <a:xfrm flipV="1">
          <a:off x="6972300" y="11013984"/>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75ABCE94-8E4C-4E4D-86D1-CF48F8317275}"/>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8EC1ED56-C257-4E88-B136-4FB8B70380F8}"/>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83C552C7-B53A-470B-AA43-95C833BA502B}"/>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170259</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5A7CD3B8-EE8C-4010-A6C6-300AC2C4F0B2}"/>
            </a:ext>
          </a:extLst>
        </xdr:cNvPr>
        <xdr:cNvSpPr txBox="1"/>
      </xdr:nvSpPr>
      <xdr:spPr>
        <a:xfrm>
          <a:off x="6627205" y="106287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80258</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3A4589E3-7AAC-40E2-927C-93D66D19182C}"/>
            </a:ext>
          </a:extLst>
        </xdr:cNvPr>
        <xdr:cNvSpPr txBox="1"/>
      </xdr:nvSpPr>
      <xdr:spPr>
        <a:xfrm>
          <a:off x="9327095" y="11053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81766</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7478F774-1AD2-4B3E-8A69-F2F4AFE6BE16}"/>
            </a:ext>
          </a:extLst>
        </xdr:cNvPr>
        <xdr:cNvSpPr txBox="1"/>
      </xdr:nvSpPr>
      <xdr:spPr>
        <a:xfrm>
          <a:off x="8450795" y="11054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83111</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4F571301-2293-4FF9-9D79-134C16D44F6E}"/>
            </a:ext>
          </a:extLst>
        </xdr:cNvPr>
        <xdr:cNvSpPr txBox="1"/>
      </xdr:nvSpPr>
      <xdr:spPr>
        <a:xfrm>
          <a:off x="7561795" y="11055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84090</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420F885A-9613-4C1C-8E96-7590E927DC63}"/>
            </a:ext>
          </a:extLst>
        </xdr:cNvPr>
        <xdr:cNvSpPr txBox="1"/>
      </xdr:nvSpPr>
      <xdr:spPr>
        <a:xfrm>
          <a:off x="6672795" y="11056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D88EEC60-8BE0-4789-AB5B-0A21757BF61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FADA9ADB-35FF-41DE-B9DF-FD2055A50FE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93031349-CB98-4E9B-9A04-02289E35AAA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47472BA8-36B5-41C9-A1AF-6C8A30904CE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73E938B6-34C3-4B16-9059-88F0A7789D8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8C67C662-392D-43D1-88CF-A0FB817147C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AEE73933-DDDA-4FAA-92F9-0050E8A8FFE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BAAB7190-7DFF-4A65-A3AB-AD2B43280B4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B7B1C2BD-C17A-4BF6-9EF5-1B79464CAF5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D036B289-B0C7-437A-A11E-64E8AAA10D8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F845D683-4F73-44FB-A926-0A193355A47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203E4574-82D7-4BDA-AC0C-B5EACB7EC18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697A780F-0C17-4903-A857-B4DB42CF482F}"/>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68E7BED3-62F5-416E-B3A9-0ED501875EC6}"/>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2AB6FB6-ED4C-4297-9A3B-4298859B2DC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6F0130A8-185D-4034-A49E-A1F49151056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BB526166-098D-42EA-8131-77D3E53D0DD3}"/>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C6D03E19-EF7E-460C-B0D8-7DF24ABFF86E}"/>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F4220462-5361-4A1C-AAE6-A8C1D66FF76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B6B0EBF9-D2A9-41B1-9BA7-30F3A6F69EEA}"/>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86088EE0-9CF1-4932-9607-5AF20462891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CF6343B7-4BCC-4ACA-B88E-C1B98127AC3E}"/>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9AE91023-5F83-4882-A32A-C593FFE906AA}"/>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A9BDEF56-D977-4E76-BA5A-7FC47D2AE28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EAB0ED4F-1F95-453A-A631-F62DEF7A758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7CA7C784-9E0F-41F9-9A6A-CE1E0AFAD218}"/>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F5737250-F7EC-4D3D-9B05-26DDDE4F208F}"/>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2A080661-0498-4348-8DF8-99A97C07491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2EDC3C8D-588B-4866-8E33-41BC3E8EE9FD}"/>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CC18C28E-9C91-4289-BDEF-7539F0EF66F3}"/>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47EBD31A-6149-4986-BF5D-17A6BED5D452}"/>
            </a:ext>
          </a:extLst>
        </xdr:cNvPr>
        <xdr:cNvSpPr txBox="1"/>
      </xdr:nvSpPr>
      <xdr:spPr>
        <a:xfrm>
          <a:off x="4673600" y="1424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418DAFF0-26F3-4B44-95D2-0A5686D4EF7B}"/>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9C05B8FB-1774-41EB-936E-FD42F1B1078D}"/>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B119B5F4-4345-42E1-85B4-E5259C03AF48}"/>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C62ABB74-F6D1-4AA4-BC38-2D0F58378A95}"/>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5" name="フローチャート: 判断 294">
          <a:extLst>
            <a:ext uri="{FF2B5EF4-FFF2-40B4-BE49-F238E27FC236}">
              <a16:creationId xmlns:a16="http://schemas.microsoft.com/office/drawing/2014/main" id="{62A38E76-3A2F-4993-96E2-A1661C1BB598}"/>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445956C1-D78D-41AB-8A5A-1D4BC856B82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1FEA5ECE-0C1A-4E11-8C9F-E218A8D0079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BFDE43E-8AF3-4B89-A238-36A805F16B6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1625DCA-F06B-4D53-8E95-CB7223717C0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03DCA2B-9BF0-4F11-AB8D-93DB721F62D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147320</xdr:rowOff>
    </xdr:from>
    <xdr:to>
      <xdr:col>24</xdr:col>
      <xdr:colOff>114300</xdr:colOff>
      <xdr:row>83</xdr:row>
      <xdr:rowOff>77470</xdr:rowOff>
    </xdr:to>
    <xdr:sp macro="" textlink="">
      <xdr:nvSpPr>
        <xdr:cNvPr id="301" name="楕円 300">
          <a:extLst>
            <a:ext uri="{FF2B5EF4-FFF2-40B4-BE49-F238E27FC236}">
              <a16:creationId xmlns:a16="http://schemas.microsoft.com/office/drawing/2014/main" id="{E4F482B4-E693-49CC-99BB-E002A820EB39}"/>
            </a:ext>
          </a:extLst>
        </xdr:cNvPr>
        <xdr:cNvSpPr/>
      </xdr:nvSpPr>
      <xdr:spPr>
        <a:xfrm>
          <a:off x="45847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170197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CD843E89-6BC0-4CB6-928A-E56C506CC64B}"/>
            </a:ext>
          </a:extLst>
        </xdr:cNvPr>
        <xdr:cNvSpPr txBox="1"/>
      </xdr:nvSpPr>
      <xdr:spPr>
        <a:xfrm>
          <a:off x="4673600" y="1405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24856</xdr:rowOff>
    </xdr:from>
    <xdr:to>
      <xdr:col>20</xdr:col>
      <xdr:colOff>38100</xdr:colOff>
      <xdr:row>83</xdr:row>
      <xdr:rowOff>126456</xdr:rowOff>
    </xdr:to>
    <xdr:sp macro="" textlink="">
      <xdr:nvSpPr>
        <xdr:cNvPr id="303" name="楕円 302">
          <a:extLst>
            <a:ext uri="{FF2B5EF4-FFF2-40B4-BE49-F238E27FC236}">
              <a16:creationId xmlns:a16="http://schemas.microsoft.com/office/drawing/2014/main" id="{D8DC5B2F-99E6-4AA7-9411-BD29C5D5575C}"/>
            </a:ext>
          </a:extLst>
        </xdr:cNvPr>
        <xdr:cNvSpPr/>
      </xdr:nvSpPr>
      <xdr:spPr>
        <a:xfrm>
          <a:off x="3746500" y="1425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26670</xdr:rowOff>
    </xdr:from>
    <xdr:to>
      <xdr:col>24</xdr:col>
      <xdr:colOff>63500</xdr:colOff>
      <xdr:row>83</xdr:row>
      <xdr:rowOff>75656</xdr:rowOff>
    </xdr:to>
    <xdr:cxnSp macro="">
      <xdr:nvCxnSpPr>
        <xdr:cNvPr id="304" name="直線コネクタ 303">
          <a:extLst>
            <a:ext uri="{FF2B5EF4-FFF2-40B4-BE49-F238E27FC236}">
              <a16:creationId xmlns:a16="http://schemas.microsoft.com/office/drawing/2014/main" id="{53FC705B-1309-43E9-8605-953BC3633225}"/>
            </a:ext>
          </a:extLst>
        </xdr:cNvPr>
        <xdr:cNvCxnSpPr/>
      </xdr:nvCxnSpPr>
      <xdr:spPr>
        <a:xfrm flipV="1">
          <a:off x="3797300" y="14257020"/>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166914</xdr:rowOff>
    </xdr:from>
    <xdr:to>
      <xdr:col>15</xdr:col>
      <xdr:colOff>101600</xdr:colOff>
      <xdr:row>83</xdr:row>
      <xdr:rowOff>97064</xdr:rowOff>
    </xdr:to>
    <xdr:sp macro="" textlink="">
      <xdr:nvSpPr>
        <xdr:cNvPr id="305" name="楕円 304">
          <a:extLst>
            <a:ext uri="{FF2B5EF4-FFF2-40B4-BE49-F238E27FC236}">
              <a16:creationId xmlns:a16="http://schemas.microsoft.com/office/drawing/2014/main" id="{40947FD0-F241-49C5-97EA-ABC1EE158C1C}"/>
            </a:ext>
          </a:extLst>
        </xdr:cNvPr>
        <xdr:cNvSpPr/>
      </xdr:nvSpPr>
      <xdr:spPr>
        <a:xfrm>
          <a:off x="2857500" y="1422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46264</xdr:rowOff>
    </xdr:from>
    <xdr:to>
      <xdr:col>19</xdr:col>
      <xdr:colOff>177800</xdr:colOff>
      <xdr:row>83</xdr:row>
      <xdr:rowOff>75656</xdr:rowOff>
    </xdr:to>
    <xdr:cxnSp macro="">
      <xdr:nvCxnSpPr>
        <xdr:cNvPr id="306" name="直線コネクタ 305">
          <a:extLst>
            <a:ext uri="{FF2B5EF4-FFF2-40B4-BE49-F238E27FC236}">
              <a16:creationId xmlns:a16="http://schemas.microsoft.com/office/drawing/2014/main" id="{8B51D20A-592C-4F64-B356-A488C365BCB2}"/>
            </a:ext>
          </a:extLst>
        </xdr:cNvPr>
        <xdr:cNvCxnSpPr/>
      </xdr:nvCxnSpPr>
      <xdr:spPr>
        <a:xfrm>
          <a:off x="2908300" y="1427661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132624</xdr:rowOff>
    </xdr:from>
    <xdr:to>
      <xdr:col>10</xdr:col>
      <xdr:colOff>165100</xdr:colOff>
      <xdr:row>83</xdr:row>
      <xdr:rowOff>62774</xdr:rowOff>
    </xdr:to>
    <xdr:sp macro="" textlink="">
      <xdr:nvSpPr>
        <xdr:cNvPr id="307" name="楕円 306">
          <a:extLst>
            <a:ext uri="{FF2B5EF4-FFF2-40B4-BE49-F238E27FC236}">
              <a16:creationId xmlns:a16="http://schemas.microsoft.com/office/drawing/2014/main" id="{8F21385A-D9DA-40B9-BE78-FA5196D57D75}"/>
            </a:ext>
          </a:extLst>
        </xdr:cNvPr>
        <xdr:cNvSpPr/>
      </xdr:nvSpPr>
      <xdr:spPr>
        <a:xfrm>
          <a:off x="1968500" y="1419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11974</xdr:rowOff>
    </xdr:from>
    <xdr:to>
      <xdr:col>15</xdr:col>
      <xdr:colOff>50800</xdr:colOff>
      <xdr:row>83</xdr:row>
      <xdr:rowOff>46264</xdr:rowOff>
    </xdr:to>
    <xdr:cxnSp macro="">
      <xdr:nvCxnSpPr>
        <xdr:cNvPr id="308" name="直線コネクタ 307">
          <a:extLst>
            <a:ext uri="{FF2B5EF4-FFF2-40B4-BE49-F238E27FC236}">
              <a16:creationId xmlns:a16="http://schemas.microsoft.com/office/drawing/2014/main" id="{0062D090-0DE0-4E9F-8833-40FEF69BF9A5}"/>
            </a:ext>
          </a:extLst>
        </xdr:cNvPr>
        <xdr:cNvCxnSpPr/>
      </xdr:nvCxnSpPr>
      <xdr:spPr>
        <a:xfrm>
          <a:off x="2019300" y="1424232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52614</xdr:rowOff>
    </xdr:from>
    <xdr:to>
      <xdr:col>6</xdr:col>
      <xdr:colOff>38100</xdr:colOff>
      <xdr:row>83</xdr:row>
      <xdr:rowOff>154214</xdr:rowOff>
    </xdr:to>
    <xdr:sp macro="" textlink="">
      <xdr:nvSpPr>
        <xdr:cNvPr id="309" name="楕円 308">
          <a:extLst>
            <a:ext uri="{FF2B5EF4-FFF2-40B4-BE49-F238E27FC236}">
              <a16:creationId xmlns:a16="http://schemas.microsoft.com/office/drawing/2014/main" id="{80F191F0-CED3-477D-8BB9-C846496184C4}"/>
            </a:ext>
          </a:extLst>
        </xdr:cNvPr>
        <xdr:cNvSpPr/>
      </xdr:nvSpPr>
      <xdr:spPr>
        <a:xfrm>
          <a:off x="1079500" y="1428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11974</xdr:rowOff>
    </xdr:from>
    <xdr:to>
      <xdr:col>10</xdr:col>
      <xdr:colOff>114300</xdr:colOff>
      <xdr:row>83</xdr:row>
      <xdr:rowOff>103414</xdr:rowOff>
    </xdr:to>
    <xdr:cxnSp macro="">
      <xdr:nvCxnSpPr>
        <xdr:cNvPr id="310" name="直線コネクタ 309">
          <a:extLst>
            <a:ext uri="{FF2B5EF4-FFF2-40B4-BE49-F238E27FC236}">
              <a16:creationId xmlns:a16="http://schemas.microsoft.com/office/drawing/2014/main" id="{B3322A92-37E9-46DC-8993-07D59F8593B5}"/>
            </a:ext>
          </a:extLst>
        </xdr:cNvPr>
        <xdr:cNvCxnSpPr/>
      </xdr:nvCxnSpPr>
      <xdr:spPr>
        <a:xfrm flipV="1">
          <a:off x="1130300" y="1424232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a:extLst>
            <a:ext uri="{FF2B5EF4-FFF2-40B4-BE49-F238E27FC236}">
              <a16:creationId xmlns:a16="http://schemas.microsoft.com/office/drawing/2014/main" id="{985DE3ED-0778-4DF7-A068-C4316FAE0D91}"/>
            </a:ext>
          </a:extLst>
        </xdr:cNvPr>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a:extLst>
            <a:ext uri="{FF2B5EF4-FFF2-40B4-BE49-F238E27FC236}">
              <a16:creationId xmlns:a16="http://schemas.microsoft.com/office/drawing/2014/main" id="{CEE5FFF6-FC5E-49CD-BAF1-C8F066A4DD1A}"/>
            </a:ext>
          </a:extLst>
        </xdr:cNvPr>
        <xdr:cNvSpPr txBox="1"/>
      </xdr:nvSpPr>
      <xdr:spPr>
        <a:xfrm>
          <a:off x="2705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13" name="n_3aveValue【公営住宅】&#10;有形固定資産減価償却率">
          <a:extLst>
            <a:ext uri="{FF2B5EF4-FFF2-40B4-BE49-F238E27FC236}">
              <a16:creationId xmlns:a16="http://schemas.microsoft.com/office/drawing/2014/main" id="{C3EAD8C0-D029-4722-B911-F3096D3CC369}"/>
            </a:ext>
          </a:extLst>
        </xdr:cNvPr>
        <xdr:cNvSpPr txBox="1"/>
      </xdr:nvSpPr>
      <xdr:spPr>
        <a:xfrm>
          <a:off x="1816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314" name="n_4aveValue【公営住宅】&#10;有形固定資産減価償却率">
          <a:extLst>
            <a:ext uri="{FF2B5EF4-FFF2-40B4-BE49-F238E27FC236}">
              <a16:creationId xmlns:a16="http://schemas.microsoft.com/office/drawing/2014/main" id="{2FEAC22A-FAE7-4C19-BA53-FFC855FA406B}"/>
            </a:ext>
          </a:extLst>
        </xdr:cNvPr>
        <xdr:cNvSpPr txBox="1"/>
      </xdr:nvSpPr>
      <xdr:spPr>
        <a:xfrm>
          <a:off x="927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142983</xdr:rowOff>
    </xdr:from>
    <xdr:ext cx="405111" cy="259045"/>
    <xdr:sp macro="" textlink="">
      <xdr:nvSpPr>
        <xdr:cNvPr id="315" name="n_1mainValue【公営住宅】&#10;有形固定資産減価償却率">
          <a:extLst>
            <a:ext uri="{FF2B5EF4-FFF2-40B4-BE49-F238E27FC236}">
              <a16:creationId xmlns:a16="http://schemas.microsoft.com/office/drawing/2014/main" id="{840522FB-9E6C-48AB-9E46-08F0E58FE9DE}"/>
            </a:ext>
          </a:extLst>
        </xdr:cNvPr>
        <xdr:cNvSpPr txBox="1"/>
      </xdr:nvSpPr>
      <xdr:spPr>
        <a:xfrm>
          <a:off x="3582044" y="1403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113591</xdr:rowOff>
    </xdr:from>
    <xdr:ext cx="405111" cy="259045"/>
    <xdr:sp macro="" textlink="">
      <xdr:nvSpPr>
        <xdr:cNvPr id="316" name="n_2mainValue【公営住宅】&#10;有形固定資産減価償却率">
          <a:extLst>
            <a:ext uri="{FF2B5EF4-FFF2-40B4-BE49-F238E27FC236}">
              <a16:creationId xmlns:a16="http://schemas.microsoft.com/office/drawing/2014/main" id="{06AE68C7-F827-4F80-98AC-46D39453F917}"/>
            </a:ext>
          </a:extLst>
        </xdr:cNvPr>
        <xdr:cNvSpPr txBox="1"/>
      </xdr:nvSpPr>
      <xdr:spPr>
        <a:xfrm>
          <a:off x="2705744" y="1400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79301</xdr:rowOff>
    </xdr:from>
    <xdr:ext cx="405111" cy="259045"/>
    <xdr:sp macro="" textlink="">
      <xdr:nvSpPr>
        <xdr:cNvPr id="317" name="n_3mainValue【公営住宅】&#10;有形固定資産減価償却率">
          <a:extLst>
            <a:ext uri="{FF2B5EF4-FFF2-40B4-BE49-F238E27FC236}">
              <a16:creationId xmlns:a16="http://schemas.microsoft.com/office/drawing/2014/main" id="{E6D2A59D-F2A3-4859-8E3A-C8411F451F94}"/>
            </a:ext>
          </a:extLst>
        </xdr:cNvPr>
        <xdr:cNvSpPr txBox="1"/>
      </xdr:nvSpPr>
      <xdr:spPr>
        <a:xfrm>
          <a:off x="1816744" y="1396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145341</xdr:rowOff>
    </xdr:from>
    <xdr:ext cx="405111" cy="259045"/>
    <xdr:sp macro="" textlink="">
      <xdr:nvSpPr>
        <xdr:cNvPr id="318" name="n_4mainValue【公営住宅】&#10;有形固定資産減価償却率">
          <a:extLst>
            <a:ext uri="{FF2B5EF4-FFF2-40B4-BE49-F238E27FC236}">
              <a16:creationId xmlns:a16="http://schemas.microsoft.com/office/drawing/2014/main" id="{D8F8440C-70A9-40A4-9D4B-7580E0252EC5}"/>
            </a:ext>
          </a:extLst>
        </xdr:cNvPr>
        <xdr:cNvSpPr txBox="1"/>
      </xdr:nvSpPr>
      <xdr:spPr>
        <a:xfrm>
          <a:off x="927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D79111C2-1010-4602-923B-FA349D88D7A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CD58D6DD-C2DB-457F-B8BA-50CD1437E40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F0255FA8-1D2E-4A55-BEF8-5DE937792BA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B67699C4-D0B6-400E-8F19-543E3FD449C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78226590-33E7-4386-9934-1462C7459FA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8D76EDF2-AAB7-46B2-A5BC-C866E6CD539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56656353-0DEB-4428-83C3-CC0A894BF1C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2CB8632C-0A01-47F1-96E6-8CD1C8A94C8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82A45CCC-1295-4E13-9C24-8C3A0DD5C5B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33F6302E-2156-4D90-A7A9-045D230F133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ACCC65A8-4940-476A-88F8-C38735C5C9EC}"/>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DB947828-8EE8-4C38-810F-C735DB12045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1056DA1E-E8B7-45BC-945D-BAA8EDC082E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0A26B4EF-7BD4-453E-AFDF-5802B914282F}"/>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2DD2E4C8-0617-435B-98EE-488A1E10A4B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8B74420D-64A4-4178-A97F-181B4F9A75EA}"/>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E62B3325-9741-4487-89ED-782DBCDC6C1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E3E08679-70AD-4589-99BA-80AFD20CBAC8}"/>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9752AE1F-3817-4FBF-B3E0-83DEF80DC66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F77CDCDB-D2E0-46BF-ADB0-41AB1D200128}"/>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506E781-C910-4022-961E-AF893FBE27C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9B0C6A26-FA9C-4F0E-8161-2E96CC76E54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4E30A5B1-E30A-45CC-A48F-F8632C5D225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D08E94A0-6087-48D0-A55B-B5AE24F37294}"/>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132224D1-81EB-4D01-A14A-675EEFBF8310}"/>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201A97CA-9F49-44A5-A7B5-0E985FB83230}"/>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D1336EB6-46B9-43A0-B75F-768A5C026194}"/>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B304EEC5-CF87-461E-BF71-B4EE7641FE31}"/>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77EE50B1-B11F-4084-8E7D-C766A83ECEC6}"/>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AEE652DE-FAB4-45F0-B60A-BA4F9FF2D061}"/>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D953DFEF-A4BC-435A-9D03-A4BAB50BA6CE}"/>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56BC8F02-16AD-456E-A31F-0CD243224AAF}"/>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2112B797-1D4B-47E8-8BDE-EC4B76DA50FB}"/>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137491</xdr:rowOff>
    </xdr:from>
    <xdr:to>
      <xdr:col>36</xdr:col>
      <xdr:colOff>165100</xdr:colOff>
      <xdr:row>86</xdr:row>
      <xdr:rowOff>67641</xdr:rowOff>
    </xdr:to>
    <xdr:sp macro="" textlink="">
      <xdr:nvSpPr>
        <xdr:cNvPr id="352" name="フローチャート: 判断 351">
          <a:extLst>
            <a:ext uri="{FF2B5EF4-FFF2-40B4-BE49-F238E27FC236}">
              <a16:creationId xmlns:a16="http://schemas.microsoft.com/office/drawing/2014/main" id="{658A5EC1-A720-46A2-A4A0-DCDE55BC2439}"/>
            </a:ext>
          </a:extLst>
        </xdr:cNvPr>
        <xdr:cNvSpPr/>
      </xdr:nvSpPr>
      <xdr:spPr>
        <a:xfrm>
          <a:off x="6921500" y="14710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C41B40E-158D-4844-805C-8D34FBFCF30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AE28679-4766-424A-986B-F03EE9BF801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32057B4-743F-4D20-BD7E-DCF05ED6F9F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6FDD3D0-F7DB-4025-A3D7-5E64267B3DA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AD536F8-EFC2-490A-A2E1-D0BDA557235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120574</xdr:rowOff>
    </xdr:from>
    <xdr:to>
      <xdr:col>55</xdr:col>
      <xdr:colOff>50800</xdr:colOff>
      <xdr:row>86</xdr:row>
      <xdr:rowOff>50724</xdr:rowOff>
    </xdr:to>
    <xdr:sp macro="" textlink="">
      <xdr:nvSpPr>
        <xdr:cNvPr id="358" name="楕円 357">
          <a:extLst>
            <a:ext uri="{FF2B5EF4-FFF2-40B4-BE49-F238E27FC236}">
              <a16:creationId xmlns:a16="http://schemas.microsoft.com/office/drawing/2014/main" id="{D6337F6F-46F4-48EF-87DB-E90E5428FC62}"/>
            </a:ext>
          </a:extLst>
        </xdr:cNvPr>
        <xdr:cNvSpPr/>
      </xdr:nvSpPr>
      <xdr:spPr>
        <a:xfrm>
          <a:off x="10426700" y="1469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46880</xdr:rowOff>
    </xdr:from>
    <xdr:ext cx="469744" cy="259045"/>
    <xdr:sp macro="" textlink="">
      <xdr:nvSpPr>
        <xdr:cNvPr id="359" name="【公営住宅】&#10;一人当たり面積該当値テキスト">
          <a:extLst>
            <a:ext uri="{FF2B5EF4-FFF2-40B4-BE49-F238E27FC236}">
              <a16:creationId xmlns:a16="http://schemas.microsoft.com/office/drawing/2014/main" id="{B82B76D2-308A-4CBE-B40A-2EC26A86FD82}"/>
            </a:ext>
          </a:extLst>
        </xdr:cNvPr>
        <xdr:cNvSpPr txBox="1"/>
      </xdr:nvSpPr>
      <xdr:spPr>
        <a:xfrm>
          <a:off x="10515600" y="146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125640</xdr:rowOff>
    </xdr:from>
    <xdr:to>
      <xdr:col>50</xdr:col>
      <xdr:colOff>165100</xdr:colOff>
      <xdr:row>86</xdr:row>
      <xdr:rowOff>55790</xdr:rowOff>
    </xdr:to>
    <xdr:sp macro="" textlink="">
      <xdr:nvSpPr>
        <xdr:cNvPr id="360" name="楕円 359">
          <a:extLst>
            <a:ext uri="{FF2B5EF4-FFF2-40B4-BE49-F238E27FC236}">
              <a16:creationId xmlns:a16="http://schemas.microsoft.com/office/drawing/2014/main" id="{719C0FA1-CF34-40D3-AA4C-0CD937806791}"/>
            </a:ext>
          </a:extLst>
        </xdr:cNvPr>
        <xdr:cNvSpPr/>
      </xdr:nvSpPr>
      <xdr:spPr>
        <a:xfrm>
          <a:off x="9588500" y="1469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171374</xdr:rowOff>
    </xdr:from>
    <xdr:to>
      <xdr:col>55</xdr:col>
      <xdr:colOff>0</xdr:colOff>
      <xdr:row>86</xdr:row>
      <xdr:rowOff>4990</xdr:rowOff>
    </xdr:to>
    <xdr:cxnSp macro="">
      <xdr:nvCxnSpPr>
        <xdr:cNvPr id="361" name="直線コネクタ 360">
          <a:extLst>
            <a:ext uri="{FF2B5EF4-FFF2-40B4-BE49-F238E27FC236}">
              <a16:creationId xmlns:a16="http://schemas.microsoft.com/office/drawing/2014/main" id="{6FD6D438-E070-4303-BE0A-C27A4DA3D71D}"/>
            </a:ext>
          </a:extLst>
        </xdr:cNvPr>
        <xdr:cNvCxnSpPr/>
      </xdr:nvCxnSpPr>
      <xdr:spPr>
        <a:xfrm flipV="1">
          <a:off x="9639300" y="14744624"/>
          <a:ext cx="838200" cy="5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126442</xdr:rowOff>
    </xdr:from>
    <xdr:to>
      <xdr:col>46</xdr:col>
      <xdr:colOff>38100</xdr:colOff>
      <xdr:row>86</xdr:row>
      <xdr:rowOff>56592</xdr:rowOff>
    </xdr:to>
    <xdr:sp macro="" textlink="">
      <xdr:nvSpPr>
        <xdr:cNvPr id="362" name="楕円 361">
          <a:extLst>
            <a:ext uri="{FF2B5EF4-FFF2-40B4-BE49-F238E27FC236}">
              <a16:creationId xmlns:a16="http://schemas.microsoft.com/office/drawing/2014/main" id="{34D6842C-69EA-4ED8-978D-BD874C229816}"/>
            </a:ext>
          </a:extLst>
        </xdr:cNvPr>
        <xdr:cNvSpPr/>
      </xdr:nvSpPr>
      <xdr:spPr>
        <a:xfrm>
          <a:off x="8699500" y="1469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4990</xdr:rowOff>
    </xdr:from>
    <xdr:to>
      <xdr:col>50</xdr:col>
      <xdr:colOff>114300</xdr:colOff>
      <xdr:row>86</xdr:row>
      <xdr:rowOff>5792</xdr:rowOff>
    </xdr:to>
    <xdr:cxnSp macro="">
      <xdr:nvCxnSpPr>
        <xdr:cNvPr id="363" name="直線コネクタ 362">
          <a:extLst>
            <a:ext uri="{FF2B5EF4-FFF2-40B4-BE49-F238E27FC236}">
              <a16:creationId xmlns:a16="http://schemas.microsoft.com/office/drawing/2014/main" id="{76B09D63-2867-4B9B-BCBD-CEA0680EA83C}"/>
            </a:ext>
          </a:extLst>
        </xdr:cNvPr>
        <xdr:cNvCxnSpPr/>
      </xdr:nvCxnSpPr>
      <xdr:spPr>
        <a:xfrm flipV="1">
          <a:off x="8750300" y="14749690"/>
          <a:ext cx="889000" cy="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128499</xdr:rowOff>
    </xdr:from>
    <xdr:to>
      <xdr:col>41</xdr:col>
      <xdr:colOff>101600</xdr:colOff>
      <xdr:row>86</xdr:row>
      <xdr:rowOff>58649</xdr:rowOff>
    </xdr:to>
    <xdr:sp macro="" textlink="">
      <xdr:nvSpPr>
        <xdr:cNvPr id="364" name="楕円 363">
          <a:extLst>
            <a:ext uri="{FF2B5EF4-FFF2-40B4-BE49-F238E27FC236}">
              <a16:creationId xmlns:a16="http://schemas.microsoft.com/office/drawing/2014/main" id="{E7456F19-F055-4E5D-92F9-5BA0E81C0F9E}"/>
            </a:ext>
          </a:extLst>
        </xdr:cNvPr>
        <xdr:cNvSpPr/>
      </xdr:nvSpPr>
      <xdr:spPr>
        <a:xfrm>
          <a:off x="7810500" y="1470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5792</xdr:rowOff>
    </xdr:from>
    <xdr:to>
      <xdr:col>45</xdr:col>
      <xdr:colOff>177800</xdr:colOff>
      <xdr:row>86</xdr:row>
      <xdr:rowOff>7849</xdr:rowOff>
    </xdr:to>
    <xdr:cxnSp macro="">
      <xdr:nvCxnSpPr>
        <xdr:cNvPr id="365" name="直線コネクタ 364">
          <a:extLst>
            <a:ext uri="{FF2B5EF4-FFF2-40B4-BE49-F238E27FC236}">
              <a16:creationId xmlns:a16="http://schemas.microsoft.com/office/drawing/2014/main" id="{997B3FD8-AB9B-4322-A64A-8C7644D58D0E}"/>
            </a:ext>
          </a:extLst>
        </xdr:cNvPr>
        <xdr:cNvCxnSpPr/>
      </xdr:nvCxnSpPr>
      <xdr:spPr>
        <a:xfrm flipV="1">
          <a:off x="7861300" y="14750492"/>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141987</xdr:rowOff>
    </xdr:from>
    <xdr:to>
      <xdr:col>36</xdr:col>
      <xdr:colOff>165100</xdr:colOff>
      <xdr:row>86</xdr:row>
      <xdr:rowOff>72137</xdr:rowOff>
    </xdr:to>
    <xdr:sp macro="" textlink="">
      <xdr:nvSpPr>
        <xdr:cNvPr id="366" name="楕円 365">
          <a:extLst>
            <a:ext uri="{FF2B5EF4-FFF2-40B4-BE49-F238E27FC236}">
              <a16:creationId xmlns:a16="http://schemas.microsoft.com/office/drawing/2014/main" id="{7280A0A3-EB08-4F0A-9780-07203E8721F1}"/>
            </a:ext>
          </a:extLst>
        </xdr:cNvPr>
        <xdr:cNvSpPr/>
      </xdr:nvSpPr>
      <xdr:spPr>
        <a:xfrm>
          <a:off x="6921500" y="1471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7849</xdr:rowOff>
    </xdr:from>
    <xdr:to>
      <xdr:col>41</xdr:col>
      <xdr:colOff>50800</xdr:colOff>
      <xdr:row>86</xdr:row>
      <xdr:rowOff>21337</xdr:rowOff>
    </xdr:to>
    <xdr:cxnSp macro="">
      <xdr:nvCxnSpPr>
        <xdr:cNvPr id="367" name="直線コネクタ 366">
          <a:extLst>
            <a:ext uri="{FF2B5EF4-FFF2-40B4-BE49-F238E27FC236}">
              <a16:creationId xmlns:a16="http://schemas.microsoft.com/office/drawing/2014/main" id="{65538020-BCC9-4873-B86D-817A950F28A1}"/>
            </a:ext>
          </a:extLst>
        </xdr:cNvPr>
        <xdr:cNvCxnSpPr/>
      </xdr:nvCxnSpPr>
      <xdr:spPr>
        <a:xfrm flipV="1">
          <a:off x="6972300" y="14752549"/>
          <a:ext cx="88900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A0086546-E0A2-4506-9ACF-E4910CEC05D8}"/>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1041AFBF-D9C5-4E2E-8F7D-08598F2EDD70}"/>
            </a:ext>
          </a:extLst>
        </xdr:cNvPr>
        <xdr:cNvSpPr txBox="1"/>
      </xdr:nvSpPr>
      <xdr:spPr>
        <a:xfrm>
          <a:off x="8515427" y="144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67085CAF-F12F-4884-9DCC-ED3105220CE5}"/>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84168</xdr:rowOff>
    </xdr:from>
    <xdr:ext cx="469744" cy="259045"/>
    <xdr:sp macro="" textlink="">
      <xdr:nvSpPr>
        <xdr:cNvPr id="371" name="n_4aveValue【公営住宅】&#10;一人当たり面積">
          <a:extLst>
            <a:ext uri="{FF2B5EF4-FFF2-40B4-BE49-F238E27FC236}">
              <a16:creationId xmlns:a16="http://schemas.microsoft.com/office/drawing/2014/main" id="{FA05F315-A14A-4F40-A93F-E6C72EA4E025}"/>
            </a:ext>
          </a:extLst>
        </xdr:cNvPr>
        <xdr:cNvSpPr txBox="1"/>
      </xdr:nvSpPr>
      <xdr:spPr>
        <a:xfrm>
          <a:off x="6737427" y="14485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46917</xdr:rowOff>
    </xdr:from>
    <xdr:ext cx="469744" cy="259045"/>
    <xdr:sp macro="" textlink="">
      <xdr:nvSpPr>
        <xdr:cNvPr id="372" name="n_1mainValue【公営住宅】&#10;一人当たり面積">
          <a:extLst>
            <a:ext uri="{FF2B5EF4-FFF2-40B4-BE49-F238E27FC236}">
              <a16:creationId xmlns:a16="http://schemas.microsoft.com/office/drawing/2014/main" id="{0CD74DC7-9AFD-4F16-877F-87095FC5760A}"/>
            </a:ext>
          </a:extLst>
        </xdr:cNvPr>
        <xdr:cNvSpPr txBox="1"/>
      </xdr:nvSpPr>
      <xdr:spPr>
        <a:xfrm>
          <a:off x="9391727" y="14791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47719</xdr:rowOff>
    </xdr:from>
    <xdr:ext cx="469744" cy="259045"/>
    <xdr:sp macro="" textlink="">
      <xdr:nvSpPr>
        <xdr:cNvPr id="373" name="n_2mainValue【公営住宅】&#10;一人当たり面積">
          <a:extLst>
            <a:ext uri="{FF2B5EF4-FFF2-40B4-BE49-F238E27FC236}">
              <a16:creationId xmlns:a16="http://schemas.microsoft.com/office/drawing/2014/main" id="{D9C17DE2-022F-4FEF-8AA4-EF2620895AD0}"/>
            </a:ext>
          </a:extLst>
        </xdr:cNvPr>
        <xdr:cNvSpPr txBox="1"/>
      </xdr:nvSpPr>
      <xdr:spPr>
        <a:xfrm>
          <a:off x="8515427" y="1479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49776</xdr:rowOff>
    </xdr:from>
    <xdr:ext cx="469744" cy="259045"/>
    <xdr:sp macro="" textlink="">
      <xdr:nvSpPr>
        <xdr:cNvPr id="374" name="n_3mainValue【公営住宅】&#10;一人当たり面積">
          <a:extLst>
            <a:ext uri="{FF2B5EF4-FFF2-40B4-BE49-F238E27FC236}">
              <a16:creationId xmlns:a16="http://schemas.microsoft.com/office/drawing/2014/main" id="{1E4E308A-8548-4D8D-82D4-C56901AF0FC8}"/>
            </a:ext>
          </a:extLst>
        </xdr:cNvPr>
        <xdr:cNvSpPr txBox="1"/>
      </xdr:nvSpPr>
      <xdr:spPr>
        <a:xfrm>
          <a:off x="7626427" y="14794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63264</xdr:rowOff>
    </xdr:from>
    <xdr:ext cx="469744" cy="259045"/>
    <xdr:sp macro="" textlink="">
      <xdr:nvSpPr>
        <xdr:cNvPr id="375" name="n_4mainValue【公営住宅】&#10;一人当たり面積">
          <a:extLst>
            <a:ext uri="{FF2B5EF4-FFF2-40B4-BE49-F238E27FC236}">
              <a16:creationId xmlns:a16="http://schemas.microsoft.com/office/drawing/2014/main" id="{4D3D3385-BD60-4EC8-8BF2-F51BC8466B22}"/>
            </a:ext>
          </a:extLst>
        </xdr:cNvPr>
        <xdr:cNvSpPr txBox="1"/>
      </xdr:nvSpPr>
      <xdr:spPr>
        <a:xfrm>
          <a:off x="6737427" y="1480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91DBBD19-A739-4D3F-AE82-713CF605D53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9383A54-0A5E-4543-A3DC-846A2184BCD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F721CFF8-52A5-4D53-BDB2-67F4E5A7D16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45CB829-616A-44BE-A604-D7F3A0FD362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95DC1C2-4517-4569-AD08-DC891A3DF35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C5B4688D-2068-4831-B250-2A2D11517DB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69E111E-83A3-4AF8-A50C-5EC537C5086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232B3827-E922-40B5-BED4-1E6ADEC1201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B99EF19F-280E-4A6C-B920-95EE4ED7310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58A1FC15-693F-4F08-892E-DA1B9E4C3F0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CBC4FE41-B7EA-4A28-BC7B-058D914F96E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B57E4E1E-D222-42CF-93D3-79069D923AC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AB344FFF-B891-4D3A-AE49-8735F8DBA768}"/>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B5793DB3-B66C-4230-AD92-8112731870C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7C57B641-5332-492C-8C40-A25DD4B91E0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890AD2E-E67C-40D8-9F44-20DD060C516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59C99599-E39B-46FA-81EE-8BC68ECE829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3CCB5B1A-F21A-4A68-8A49-A12D23E69D62}"/>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E2A14C85-807D-468B-9299-33FAC5FA5E95}"/>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4E03D306-E236-459A-B8B7-16BB89D2A87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BB773CBE-8B9A-49CC-A97C-4A08B904A40E}"/>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2060A95A-6380-4DD7-9CD0-8FF818D9A415}"/>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29413AD4-D544-4B05-B735-BD2D9ADD305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FB9A8D45-9479-4673-80E7-DB16D895B9D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16CBBB52-B014-4413-BEA4-3BB76E428DF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30480</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B452C74F-242C-4D69-BF91-622700476248}"/>
            </a:ext>
          </a:extLst>
        </xdr:cNvPr>
        <xdr:cNvCxnSpPr/>
      </xdr:nvCxnSpPr>
      <xdr:spPr>
        <a:xfrm flipV="1">
          <a:off x="4634865"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港湾・漁港】&#10;有形固定資産減価償却率最小値テキスト">
          <a:extLst>
            <a:ext uri="{FF2B5EF4-FFF2-40B4-BE49-F238E27FC236}">
              <a16:creationId xmlns:a16="http://schemas.microsoft.com/office/drawing/2014/main" id="{2575249A-D52C-4FC5-8347-A5344C5E330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A503ECC-BF3D-41AA-8737-345A98A83942}"/>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148607</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1B2EA8D3-DB1C-490C-BB60-DBE178EBCBFC}"/>
            </a:ext>
          </a:extLst>
        </xdr:cNvPr>
        <xdr:cNvSpPr txBox="1"/>
      </xdr:nvSpPr>
      <xdr:spPr>
        <a:xfrm>
          <a:off x="4673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30480</xdr:rowOff>
    </xdr:from>
    <xdr:to>
      <xdr:col>24</xdr:col>
      <xdr:colOff>152400</xdr:colOff>
      <xdr:row>100</xdr:row>
      <xdr:rowOff>30480</xdr:rowOff>
    </xdr:to>
    <xdr:cxnSp macro="">
      <xdr:nvCxnSpPr>
        <xdr:cNvPr id="405" name="直線コネクタ 404">
          <a:extLst>
            <a:ext uri="{FF2B5EF4-FFF2-40B4-BE49-F238E27FC236}">
              <a16:creationId xmlns:a16="http://schemas.microsoft.com/office/drawing/2014/main" id="{CFA8A5F0-5EA6-47D8-AB9E-DC7886C78619}"/>
            </a:ext>
          </a:extLst>
        </xdr:cNvPr>
        <xdr:cNvCxnSpPr/>
      </xdr:nvCxnSpPr>
      <xdr:spPr>
        <a:xfrm>
          <a:off x="4546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B62CC04C-32D5-4804-8563-3C7385725641}"/>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C62F1AD3-DFE7-4BB8-B957-7A97A36C2B50}"/>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170724</xdr:rowOff>
    </xdr:from>
    <xdr:to>
      <xdr:col>20</xdr:col>
      <xdr:colOff>38100</xdr:colOff>
      <xdr:row>105</xdr:row>
      <xdr:rowOff>100874</xdr:rowOff>
    </xdr:to>
    <xdr:sp macro="" textlink="">
      <xdr:nvSpPr>
        <xdr:cNvPr id="408" name="フローチャート: 判断 407">
          <a:extLst>
            <a:ext uri="{FF2B5EF4-FFF2-40B4-BE49-F238E27FC236}">
              <a16:creationId xmlns:a16="http://schemas.microsoft.com/office/drawing/2014/main" id="{02F8A5DA-9C36-4516-861A-24BEBF61DBB0}"/>
            </a:ext>
          </a:extLst>
        </xdr:cNvPr>
        <xdr:cNvSpPr/>
      </xdr:nvSpPr>
      <xdr:spPr>
        <a:xfrm>
          <a:off x="3746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156029</xdr:rowOff>
    </xdr:from>
    <xdr:to>
      <xdr:col>15</xdr:col>
      <xdr:colOff>101600</xdr:colOff>
      <xdr:row>105</xdr:row>
      <xdr:rowOff>86179</xdr:rowOff>
    </xdr:to>
    <xdr:sp macro="" textlink="">
      <xdr:nvSpPr>
        <xdr:cNvPr id="409" name="フローチャート: 判断 408">
          <a:extLst>
            <a:ext uri="{FF2B5EF4-FFF2-40B4-BE49-F238E27FC236}">
              <a16:creationId xmlns:a16="http://schemas.microsoft.com/office/drawing/2014/main" id="{9684C3BE-BEC6-4D51-B96C-9E1BF938E175}"/>
            </a:ext>
          </a:extLst>
        </xdr:cNvPr>
        <xdr:cNvSpPr/>
      </xdr:nvSpPr>
      <xdr:spPr>
        <a:xfrm>
          <a:off x="2857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129902</xdr:rowOff>
    </xdr:from>
    <xdr:to>
      <xdr:col>10</xdr:col>
      <xdr:colOff>165100</xdr:colOff>
      <xdr:row>105</xdr:row>
      <xdr:rowOff>60052</xdr:rowOff>
    </xdr:to>
    <xdr:sp macro="" textlink="">
      <xdr:nvSpPr>
        <xdr:cNvPr id="410" name="フローチャート: 判断 409">
          <a:extLst>
            <a:ext uri="{FF2B5EF4-FFF2-40B4-BE49-F238E27FC236}">
              <a16:creationId xmlns:a16="http://schemas.microsoft.com/office/drawing/2014/main" id="{EDC71E2F-0A46-4870-A8E9-6920BC8E9986}"/>
            </a:ext>
          </a:extLst>
        </xdr:cNvPr>
        <xdr:cNvSpPr/>
      </xdr:nvSpPr>
      <xdr:spPr>
        <a:xfrm>
          <a:off x="1968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123371</xdr:rowOff>
    </xdr:from>
    <xdr:to>
      <xdr:col>6</xdr:col>
      <xdr:colOff>38100</xdr:colOff>
      <xdr:row>104</xdr:row>
      <xdr:rowOff>53521</xdr:rowOff>
    </xdr:to>
    <xdr:sp macro="" textlink="">
      <xdr:nvSpPr>
        <xdr:cNvPr id="411" name="フローチャート: 判断 410">
          <a:extLst>
            <a:ext uri="{FF2B5EF4-FFF2-40B4-BE49-F238E27FC236}">
              <a16:creationId xmlns:a16="http://schemas.microsoft.com/office/drawing/2014/main" id="{01550405-699B-401B-A088-A8DB5C28D41E}"/>
            </a:ext>
          </a:extLst>
        </xdr:cNvPr>
        <xdr:cNvSpPr/>
      </xdr:nvSpPr>
      <xdr:spPr>
        <a:xfrm>
          <a:off x="1079500" y="1778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5DD3C80-DCB1-4206-8924-5748D97F32F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6B11D6BD-D390-4B3B-AA1B-A72EA259CFD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C5A3D99-2DA8-4389-AE6B-5E786228DFB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31D81FF-6A20-456D-8946-2AB5F997613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9280AAE-EA00-40CE-8651-B64A41A0EC1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84182</xdr:rowOff>
    </xdr:from>
    <xdr:to>
      <xdr:col>24</xdr:col>
      <xdr:colOff>114300</xdr:colOff>
      <xdr:row>105</xdr:row>
      <xdr:rowOff>14332</xdr:rowOff>
    </xdr:to>
    <xdr:sp macro="" textlink="">
      <xdr:nvSpPr>
        <xdr:cNvPr id="417" name="楕円 416">
          <a:extLst>
            <a:ext uri="{FF2B5EF4-FFF2-40B4-BE49-F238E27FC236}">
              <a16:creationId xmlns:a16="http://schemas.microsoft.com/office/drawing/2014/main" id="{F1C1C5D6-D09E-40FD-9276-A648EF8AC178}"/>
            </a:ext>
          </a:extLst>
        </xdr:cNvPr>
        <xdr:cNvSpPr/>
      </xdr:nvSpPr>
      <xdr:spPr>
        <a:xfrm>
          <a:off x="45847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107059</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5E5081A4-8052-456F-AB93-E346D8EADFCC}"/>
            </a:ext>
          </a:extLst>
        </xdr:cNvPr>
        <xdr:cNvSpPr txBox="1"/>
      </xdr:nvSpPr>
      <xdr:spPr>
        <a:xfrm>
          <a:off x="4673600" y="17766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41729</xdr:rowOff>
    </xdr:from>
    <xdr:to>
      <xdr:col>20</xdr:col>
      <xdr:colOff>38100</xdr:colOff>
      <xdr:row>104</xdr:row>
      <xdr:rowOff>143329</xdr:rowOff>
    </xdr:to>
    <xdr:sp macro="" textlink="">
      <xdr:nvSpPr>
        <xdr:cNvPr id="419" name="楕円 418">
          <a:extLst>
            <a:ext uri="{FF2B5EF4-FFF2-40B4-BE49-F238E27FC236}">
              <a16:creationId xmlns:a16="http://schemas.microsoft.com/office/drawing/2014/main" id="{EF7797F3-7984-45EB-AABA-E1E074086D64}"/>
            </a:ext>
          </a:extLst>
        </xdr:cNvPr>
        <xdr:cNvSpPr/>
      </xdr:nvSpPr>
      <xdr:spPr>
        <a:xfrm>
          <a:off x="3746500" y="1787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92529</xdr:rowOff>
    </xdr:from>
    <xdr:to>
      <xdr:col>24</xdr:col>
      <xdr:colOff>63500</xdr:colOff>
      <xdr:row>104</xdr:row>
      <xdr:rowOff>134982</xdr:rowOff>
    </xdr:to>
    <xdr:cxnSp macro="">
      <xdr:nvCxnSpPr>
        <xdr:cNvPr id="420" name="直線コネクタ 419">
          <a:extLst>
            <a:ext uri="{FF2B5EF4-FFF2-40B4-BE49-F238E27FC236}">
              <a16:creationId xmlns:a16="http://schemas.microsoft.com/office/drawing/2014/main" id="{28D93C82-6061-4E64-86E2-959592D9F3B2}"/>
            </a:ext>
          </a:extLst>
        </xdr:cNvPr>
        <xdr:cNvCxnSpPr/>
      </xdr:nvCxnSpPr>
      <xdr:spPr>
        <a:xfrm>
          <a:off x="3797300" y="17923329"/>
          <a:ext cx="8382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170724</xdr:rowOff>
    </xdr:from>
    <xdr:to>
      <xdr:col>15</xdr:col>
      <xdr:colOff>101600</xdr:colOff>
      <xdr:row>104</xdr:row>
      <xdr:rowOff>100874</xdr:rowOff>
    </xdr:to>
    <xdr:sp macro="" textlink="">
      <xdr:nvSpPr>
        <xdr:cNvPr id="421" name="楕円 420">
          <a:extLst>
            <a:ext uri="{FF2B5EF4-FFF2-40B4-BE49-F238E27FC236}">
              <a16:creationId xmlns:a16="http://schemas.microsoft.com/office/drawing/2014/main" id="{86D3C609-2973-4CA8-AEF9-10B27F270B14}"/>
            </a:ext>
          </a:extLst>
        </xdr:cNvPr>
        <xdr:cNvSpPr/>
      </xdr:nvSpPr>
      <xdr:spPr>
        <a:xfrm>
          <a:off x="2857500" y="1783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50074</xdr:rowOff>
    </xdr:from>
    <xdr:to>
      <xdr:col>19</xdr:col>
      <xdr:colOff>177800</xdr:colOff>
      <xdr:row>104</xdr:row>
      <xdr:rowOff>92529</xdr:rowOff>
    </xdr:to>
    <xdr:cxnSp macro="">
      <xdr:nvCxnSpPr>
        <xdr:cNvPr id="422" name="直線コネクタ 421">
          <a:extLst>
            <a:ext uri="{FF2B5EF4-FFF2-40B4-BE49-F238E27FC236}">
              <a16:creationId xmlns:a16="http://schemas.microsoft.com/office/drawing/2014/main" id="{DFB4674F-A3A7-42DD-ACD4-9E7D5E7771A0}"/>
            </a:ext>
          </a:extLst>
        </xdr:cNvPr>
        <xdr:cNvCxnSpPr/>
      </xdr:nvCxnSpPr>
      <xdr:spPr>
        <a:xfrm>
          <a:off x="2908300" y="1788087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133169</xdr:rowOff>
    </xdr:from>
    <xdr:to>
      <xdr:col>10</xdr:col>
      <xdr:colOff>165100</xdr:colOff>
      <xdr:row>104</xdr:row>
      <xdr:rowOff>63319</xdr:rowOff>
    </xdr:to>
    <xdr:sp macro="" textlink="">
      <xdr:nvSpPr>
        <xdr:cNvPr id="423" name="楕円 422">
          <a:extLst>
            <a:ext uri="{FF2B5EF4-FFF2-40B4-BE49-F238E27FC236}">
              <a16:creationId xmlns:a16="http://schemas.microsoft.com/office/drawing/2014/main" id="{FEA539FE-1665-4E66-A1EB-50063CAD9A96}"/>
            </a:ext>
          </a:extLst>
        </xdr:cNvPr>
        <xdr:cNvSpPr/>
      </xdr:nvSpPr>
      <xdr:spPr>
        <a:xfrm>
          <a:off x="1968500" y="1779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12519</xdr:rowOff>
    </xdr:from>
    <xdr:to>
      <xdr:col>15</xdr:col>
      <xdr:colOff>50800</xdr:colOff>
      <xdr:row>104</xdr:row>
      <xdr:rowOff>50074</xdr:rowOff>
    </xdr:to>
    <xdr:cxnSp macro="">
      <xdr:nvCxnSpPr>
        <xdr:cNvPr id="424" name="直線コネクタ 423">
          <a:extLst>
            <a:ext uri="{FF2B5EF4-FFF2-40B4-BE49-F238E27FC236}">
              <a16:creationId xmlns:a16="http://schemas.microsoft.com/office/drawing/2014/main" id="{82841D04-5C44-4521-A470-82F7E6EB039D}"/>
            </a:ext>
          </a:extLst>
        </xdr:cNvPr>
        <xdr:cNvCxnSpPr/>
      </xdr:nvCxnSpPr>
      <xdr:spPr>
        <a:xfrm>
          <a:off x="2019300" y="1784331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131536</xdr:rowOff>
    </xdr:from>
    <xdr:to>
      <xdr:col>6</xdr:col>
      <xdr:colOff>38100</xdr:colOff>
      <xdr:row>104</xdr:row>
      <xdr:rowOff>61686</xdr:rowOff>
    </xdr:to>
    <xdr:sp macro="" textlink="">
      <xdr:nvSpPr>
        <xdr:cNvPr id="425" name="楕円 424">
          <a:extLst>
            <a:ext uri="{FF2B5EF4-FFF2-40B4-BE49-F238E27FC236}">
              <a16:creationId xmlns:a16="http://schemas.microsoft.com/office/drawing/2014/main" id="{C7C6E453-38CC-4EC2-BE7E-D3398B193277}"/>
            </a:ext>
          </a:extLst>
        </xdr:cNvPr>
        <xdr:cNvSpPr/>
      </xdr:nvSpPr>
      <xdr:spPr>
        <a:xfrm>
          <a:off x="1079500" y="1779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10886</xdr:rowOff>
    </xdr:from>
    <xdr:to>
      <xdr:col>10</xdr:col>
      <xdr:colOff>114300</xdr:colOff>
      <xdr:row>104</xdr:row>
      <xdr:rowOff>12519</xdr:rowOff>
    </xdr:to>
    <xdr:cxnSp macro="">
      <xdr:nvCxnSpPr>
        <xdr:cNvPr id="426" name="直線コネクタ 425">
          <a:extLst>
            <a:ext uri="{FF2B5EF4-FFF2-40B4-BE49-F238E27FC236}">
              <a16:creationId xmlns:a16="http://schemas.microsoft.com/office/drawing/2014/main" id="{E9F10FFA-C909-485A-A328-FC254CFB7BEE}"/>
            </a:ext>
          </a:extLst>
        </xdr:cNvPr>
        <xdr:cNvCxnSpPr/>
      </xdr:nvCxnSpPr>
      <xdr:spPr>
        <a:xfrm>
          <a:off x="1130300" y="1784168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92001</xdr:rowOff>
    </xdr:from>
    <xdr:ext cx="405111" cy="259045"/>
    <xdr:sp macro="" textlink="">
      <xdr:nvSpPr>
        <xdr:cNvPr id="427" name="n_1aveValue【港湾・漁港】&#10;有形固定資産減価償却率">
          <a:extLst>
            <a:ext uri="{FF2B5EF4-FFF2-40B4-BE49-F238E27FC236}">
              <a16:creationId xmlns:a16="http://schemas.microsoft.com/office/drawing/2014/main" id="{64F5C777-34C6-4C69-8482-7A22C105B6B9}"/>
            </a:ext>
          </a:extLst>
        </xdr:cNvPr>
        <xdr:cNvSpPr txBox="1"/>
      </xdr:nvSpPr>
      <xdr:spPr>
        <a:xfrm>
          <a:off x="3582044" y="180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77306</xdr:rowOff>
    </xdr:from>
    <xdr:ext cx="405111" cy="259045"/>
    <xdr:sp macro="" textlink="">
      <xdr:nvSpPr>
        <xdr:cNvPr id="428" name="n_2aveValue【港湾・漁港】&#10;有形固定資産減価償却率">
          <a:extLst>
            <a:ext uri="{FF2B5EF4-FFF2-40B4-BE49-F238E27FC236}">
              <a16:creationId xmlns:a16="http://schemas.microsoft.com/office/drawing/2014/main" id="{6AE71CA4-9BE4-4F93-A616-9A9E160F083E}"/>
            </a:ext>
          </a:extLst>
        </xdr:cNvPr>
        <xdr:cNvSpPr txBox="1"/>
      </xdr:nvSpPr>
      <xdr:spPr>
        <a:xfrm>
          <a:off x="2705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51179</xdr:rowOff>
    </xdr:from>
    <xdr:ext cx="405111" cy="259045"/>
    <xdr:sp macro="" textlink="">
      <xdr:nvSpPr>
        <xdr:cNvPr id="429" name="n_3aveValue【港湾・漁港】&#10;有形固定資産減価償却率">
          <a:extLst>
            <a:ext uri="{FF2B5EF4-FFF2-40B4-BE49-F238E27FC236}">
              <a16:creationId xmlns:a16="http://schemas.microsoft.com/office/drawing/2014/main" id="{9B476439-9037-498E-A7F7-E18BD9CF21E4}"/>
            </a:ext>
          </a:extLst>
        </xdr:cNvPr>
        <xdr:cNvSpPr txBox="1"/>
      </xdr:nvSpPr>
      <xdr:spPr>
        <a:xfrm>
          <a:off x="18167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70048</xdr:rowOff>
    </xdr:from>
    <xdr:ext cx="405111" cy="259045"/>
    <xdr:sp macro="" textlink="">
      <xdr:nvSpPr>
        <xdr:cNvPr id="430" name="n_4aveValue【港湾・漁港】&#10;有形固定資産減価償却率">
          <a:extLst>
            <a:ext uri="{FF2B5EF4-FFF2-40B4-BE49-F238E27FC236}">
              <a16:creationId xmlns:a16="http://schemas.microsoft.com/office/drawing/2014/main" id="{BD434CAC-BE1D-4838-9A53-3D93FCCFB7DF}"/>
            </a:ext>
          </a:extLst>
        </xdr:cNvPr>
        <xdr:cNvSpPr txBox="1"/>
      </xdr:nvSpPr>
      <xdr:spPr>
        <a:xfrm>
          <a:off x="927744" y="17557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159856</xdr:rowOff>
    </xdr:from>
    <xdr:ext cx="405111" cy="259045"/>
    <xdr:sp macro="" textlink="">
      <xdr:nvSpPr>
        <xdr:cNvPr id="431" name="n_1mainValue【港湾・漁港】&#10;有形固定資産減価償却率">
          <a:extLst>
            <a:ext uri="{FF2B5EF4-FFF2-40B4-BE49-F238E27FC236}">
              <a16:creationId xmlns:a16="http://schemas.microsoft.com/office/drawing/2014/main" id="{80156152-109D-4988-A1AF-9B51963B6459}"/>
            </a:ext>
          </a:extLst>
        </xdr:cNvPr>
        <xdr:cNvSpPr txBox="1"/>
      </xdr:nvSpPr>
      <xdr:spPr>
        <a:xfrm>
          <a:off x="35820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117401</xdr:rowOff>
    </xdr:from>
    <xdr:ext cx="405111" cy="259045"/>
    <xdr:sp macro="" textlink="">
      <xdr:nvSpPr>
        <xdr:cNvPr id="432" name="n_2mainValue【港湾・漁港】&#10;有形固定資産減価償却率">
          <a:extLst>
            <a:ext uri="{FF2B5EF4-FFF2-40B4-BE49-F238E27FC236}">
              <a16:creationId xmlns:a16="http://schemas.microsoft.com/office/drawing/2014/main" id="{50DBB3CA-2B27-46B6-9CBF-DBA46DCF74CA}"/>
            </a:ext>
          </a:extLst>
        </xdr:cNvPr>
        <xdr:cNvSpPr txBox="1"/>
      </xdr:nvSpPr>
      <xdr:spPr>
        <a:xfrm>
          <a:off x="2705744" y="1760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79846</xdr:rowOff>
    </xdr:from>
    <xdr:ext cx="405111" cy="259045"/>
    <xdr:sp macro="" textlink="">
      <xdr:nvSpPr>
        <xdr:cNvPr id="433" name="n_3mainValue【港湾・漁港】&#10;有形固定資産減価償却率">
          <a:extLst>
            <a:ext uri="{FF2B5EF4-FFF2-40B4-BE49-F238E27FC236}">
              <a16:creationId xmlns:a16="http://schemas.microsoft.com/office/drawing/2014/main" id="{365F3836-8287-46DD-BE0A-D96E049C3004}"/>
            </a:ext>
          </a:extLst>
        </xdr:cNvPr>
        <xdr:cNvSpPr txBox="1"/>
      </xdr:nvSpPr>
      <xdr:spPr>
        <a:xfrm>
          <a:off x="1816744" y="1756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52813</xdr:rowOff>
    </xdr:from>
    <xdr:ext cx="405111" cy="259045"/>
    <xdr:sp macro="" textlink="">
      <xdr:nvSpPr>
        <xdr:cNvPr id="434" name="n_4mainValue【港湾・漁港】&#10;有形固定資産減価償却率">
          <a:extLst>
            <a:ext uri="{FF2B5EF4-FFF2-40B4-BE49-F238E27FC236}">
              <a16:creationId xmlns:a16="http://schemas.microsoft.com/office/drawing/2014/main" id="{CAE1B210-BBE2-4483-9E4C-0A5835710212}"/>
            </a:ext>
          </a:extLst>
        </xdr:cNvPr>
        <xdr:cNvSpPr txBox="1"/>
      </xdr:nvSpPr>
      <xdr:spPr>
        <a:xfrm>
          <a:off x="927744" y="1788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5089C94D-597F-4A72-9DAE-DCD8DBD969D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73B0A882-F655-4FD1-B0C4-DBE2AB60917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607879FB-46FA-47E5-84A0-74E16132C75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42D587CC-3DF1-437A-AA28-11F4B9C2AEA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826A67C-BE0B-46B7-BED6-C8E0F6FE792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7FF17C1F-7231-4005-9471-97A998AA120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7A715266-0C4E-46CC-9EFB-FD7CC99503D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76416A60-C146-4D46-B842-1002D4570D5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E7D85F79-D208-4550-9E68-D477CECFF1A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7742DA23-DAA2-4851-8DEA-44E227B64C8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4E42F3F1-EEB4-4884-B98E-5CDBA5128B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a:extLst>
            <a:ext uri="{FF2B5EF4-FFF2-40B4-BE49-F238E27FC236}">
              <a16:creationId xmlns:a16="http://schemas.microsoft.com/office/drawing/2014/main" id="{7F0CE2E3-BF35-478D-AB3E-AB14AEABD10C}"/>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5E80D307-D75E-46D9-94F0-B45E6B0E10D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105</xdr:row>
      <xdr:rowOff>143527</xdr:rowOff>
    </xdr:from>
    <xdr:ext cx="749692" cy="259045"/>
    <xdr:sp macro="" textlink="">
      <xdr:nvSpPr>
        <xdr:cNvPr id="448" name="テキスト ボックス 447">
          <a:extLst>
            <a:ext uri="{FF2B5EF4-FFF2-40B4-BE49-F238E27FC236}">
              <a16:creationId xmlns:a16="http://schemas.microsoft.com/office/drawing/2014/main" id="{553498EB-637E-439B-8708-5BA88B23B5F2}"/>
            </a:ext>
          </a:extLst>
        </xdr:cNvPr>
        <xdr:cNvSpPr txBox="1"/>
      </xdr:nvSpPr>
      <xdr:spPr>
        <a:xfrm>
          <a:off x="5854308" y="18145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EBCBBE71-03C2-4FEB-B521-AB868EFCF8B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103</xdr:row>
      <xdr:rowOff>105427</xdr:rowOff>
    </xdr:from>
    <xdr:ext cx="749692" cy="259045"/>
    <xdr:sp macro="" textlink="">
      <xdr:nvSpPr>
        <xdr:cNvPr id="450" name="テキスト ボックス 449">
          <a:extLst>
            <a:ext uri="{FF2B5EF4-FFF2-40B4-BE49-F238E27FC236}">
              <a16:creationId xmlns:a16="http://schemas.microsoft.com/office/drawing/2014/main" id="{498A17C5-ADA3-4196-8D7F-808F9D67A73A}"/>
            </a:ext>
          </a:extLst>
        </xdr:cNvPr>
        <xdr:cNvSpPr txBox="1"/>
      </xdr:nvSpPr>
      <xdr:spPr>
        <a:xfrm>
          <a:off x="5854308" y="17764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E63E964B-E546-49C5-AA14-D47DABBEAA6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101</xdr:row>
      <xdr:rowOff>67327</xdr:rowOff>
    </xdr:from>
    <xdr:ext cx="749692" cy="259045"/>
    <xdr:sp macro="" textlink="">
      <xdr:nvSpPr>
        <xdr:cNvPr id="452" name="テキスト ボックス 451">
          <a:extLst>
            <a:ext uri="{FF2B5EF4-FFF2-40B4-BE49-F238E27FC236}">
              <a16:creationId xmlns:a16="http://schemas.microsoft.com/office/drawing/2014/main" id="{143C8624-BD4D-422F-9EC6-4EF50288B222}"/>
            </a:ext>
          </a:extLst>
        </xdr:cNvPr>
        <xdr:cNvSpPr txBox="1"/>
      </xdr:nvSpPr>
      <xdr:spPr>
        <a:xfrm>
          <a:off x="5854308" y="17383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2A907B72-8C9C-468D-B785-2A7B100F1739}"/>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99</xdr:row>
      <xdr:rowOff>29227</xdr:rowOff>
    </xdr:from>
    <xdr:ext cx="813813" cy="259045"/>
    <xdr:sp macro="" textlink="">
      <xdr:nvSpPr>
        <xdr:cNvPr id="454" name="テキスト ボックス 453">
          <a:extLst>
            <a:ext uri="{FF2B5EF4-FFF2-40B4-BE49-F238E27FC236}">
              <a16:creationId xmlns:a16="http://schemas.microsoft.com/office/drawing/2014/main" id="{499DA797-8C01-420F-9950-68F10BB917F7}"/>
            </a:ext>
          </a:extLst>
        </xdr:cNvPr>
        <xdr:cNvSpPr txBox="1"/>
      </xdr:nvSpPr>
      <xdr:spPr>
        <a:xfrm>
          <a:off x="5790187" y="17002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95CC187-AB0A-4282-AF91-86483545DE2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96</xdr:row>
      <xdr:rowOff>162577</xdr:rowOff>
    </xdr:from>
    <xdr:ext cx="813813" cy="259045"/>
    <xdr:sp macro="" textlink="">
      <xdr:nvSpPr>
        <xdr:cNvPr id="456" name="テキスト ボックス 455">
          <a:extLst>
            <a:ext uri="{FF2B5EF4-FFF2-40B4-BE49-F238E27FC236}">
              <a16:creationId xmlns:a16="http://schemas.microsoft.com/office/drawing/2014/main" id="{5E910647-74FA-426D-9ED3-57E48EFDF7FD}"/>
            </a:ext>
          </a:extLst>
        </xdr:cNvPr>
        <xdr:cNvSpPr txBox="1"/>
      </xdr:nvSpPr>
      <xdr:spPr>
        <a:xfrm>
          <a:off x="5790187" y="16621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B4B40AB3-2C6E-4824-99DC-A9D14A01593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156976</xdr:rowOff>
    </xdr:from>
    <xdr:to>
      <xdr:col>54</xdr:col>
      <xdr:colOff>189865</xdr:colOff>
      <xdr:row>108</xdr:row>
      <xdr:rowOff>152144</xdr:rowOff>
    </xdr:to>
    <xdr:cxnSp macro="">
      <xdr:nvCxnSpPr>
        <xdr:cNvPr id="458" name="直線コネクタ 457">
          <a:extLst>
            <a:ext uri="{FF2B5EF4-FFF2-40B4-BE49-F238E27FC236}">
              <a16:creationId xmlns:a16="http://schemas.microsoft.com/office/drawing/2014/main" id="{AE8615B5-F3CD-4149-B6EF-957A538301FF}"/>
            </a:ext>
          </a:extLst>
        </xdr:cNvPr>
        <xdr:cNvCxnSpPr/>
      </xdr:nvCxnSpPr>
      <xdr:spPr>
        <a:xfrm flipV="1">
          <a:off x="10476865" y="17130526"/>
          <a:ext cx="0" cy="1538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155971</xdr:rowOff>
    </xdr:from>
    <xdr:ext cx="534377" cy="259045"/>
    <xdr:sp macro="" textlink="">
      <xdr:nvSpPr>
        <xdr:cNvPr id="459" name="【港湾・漁港】&#10;一人当たり有形固定資産（償却資産）額最小値テキスト">
          <a:extLst>
            <a:ext uri="{FF2B5EF4-FFF2-40B4-BE49-F238E27FC236}">
              <a16:creationId xmlns:a16="http://schemas.microsoft.com/office/drawing/2014/main" id="{E527F89D-8098-47E7-887C-85129271E419}"/>
            </a:ext>
          </a:extLst>
        </xdr:cNvPr>
        <xdr:cNvSpPr txBox="1"/>
      </xdr:nvSpPr>
      <xdr:spPr>
        <a:xfrm>
          <a:off x="10515600" y="1867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152144</xdr:rowOff>
    </xdr:from>
    <xdr:to>
      <xdr:col>55</xdr:col>
      <xdr:colOff>88900</xdr:colOff>
      <xdr:row>108</xdr:row>
      <xdr:rowOff>152144</xdr:rowOff>
    </xdr:to>
    <xdr:cxnSp macro="">
      <xdr:nvCxnSpPr>
        <xdr:cNvPr id="460" name="直線コネクタ 459">
          <a:extLst>
            <a:ext uri="{FF2B5EF4-FFF2-40B4-BE49-F238E27FC236}">
              <a16:creationId xmlns:a16="http://schemas.microsoft.com/office/drawing/2014/main" id="{059A04E0-D759-4D19-91CD-43221B316EAF}"/>
            </a:ext>
          </a:extLst>
        </xdr:cNvPr>
        <xdr:cNvCxnSpPr/>
      </xdr:nvCxnSpPr>
      <xdr:spPr>
        <a:xfrm>
          <a:off x="10388600" y="18668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103653</xdr:rowOff>
    </xdr:from>
    <xdr:ext cx="819455" cy="259045"/>
    <xdr:sp macro="" textlink="">
      <xdr:nvSpPr>
        <xdr:cNvPr id="461" name="【港湾・漁港】&#10;一人当たり有形固定資産（償却資産）額最大値テキスト">
          <a:extLst>
            <a:ext uri="{FF2B5EF4-FFF2-40B4-BE49-F238E27FC236}">
              <a16:creationId xmlns:a16="http://schemas.microsoft.com/office/drawing/2014/main" id="{8F18F003-0F71-4306-B453-908EE1AE3076}"/>
            </a:ext>
          </a:extLst>
        </xdr:cNvPr>
        <xdr:cNvSpPr txBox="1"/>
      </xdr:nvSpPr>
      <xdr:spPr>
        <a:xfrm>
          <a:off x="10515600" y="16905753"/>
          <a:ext cx="81945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121,139,600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156976</xdr:rowOff>
    </xdr:from>
    <xdr:to>
      <xdr:col>55</xdr:col>
      <xdr:colOff>88900</xdr:colOff>
      <xdr:row>99</xdr:row>
      <xdr:rowOff>156976</xdr:rowOff>
    </xdr:to>
    <xdr:cxnSp macro="">
      <xdr:nvCxnSpPr>
        <xdr:cNvPr id="462" name="直線コネクタ 461">
          <a:extLst>
            <a:ext uri="{FF2B5EF4-FFF2-40B4-BE49-F238E27FC236}">
              <a16:creationId xmlns:a16="http://schemas.microsoft.com/office/drawing/2014/main" id="{8A5F369B-FFB9-4A77-B96B-F450DE5420CB}"/>
            </a:ext>
          </a:extLst>
        </xdr:cNvPr>
        <xdr:cNvCxnSpPr/>
      </xdr:nvCxnSpPr>
      <xdr:spPr>
        <a:xfrm>
          <a:off x="10388600" y="17130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56340</xdr:rowOff>
    </xdr:from>
    <xdr:ext cx="690189" cy="259045"/>
    <xdr:sp macro="" textlink="">
      <xdr:nvSpPr>
        <xdr:cNvPr id="463" name="【港湾・漁港】&#10;一人当たり有形固定資産（償却資産）額平均値テキスト">
          <a:extLst>
            <a:ext uri="{FF2B5EF4-FFF2-40B4-BE49-F238E27FC236}">
              <a16:creationId xmlns:a16="http://schemas.microsoft.com/office/drawing/2014/main" id="{725BA8E7-1B29-4B98-9D8C-036C488FD9B8}"/>
            </a:ext>
          </a:extLst>
        </xdr:cNvPr>
        <xdr:cNvSpPr txBox="1"/>
      </xdr:nvSpPr>
      <xdr:spPr>
        <a:xfrm>
          <a:off x="10515600" y="1840149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5,365,148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33463</xdr:rowOff>
    </xdr:from>
    <xdr:to>
      <xdr:col>55</xdr:col>
      <xdr:colOff>50800</xdr:colOff>
      <xdr:row>108</xdr:row>
      <xdr:rowOff>135063</xdr:rowOff>
    </xdr:to>
    <xdr:sp macro="" textlink="">
      <xdr:nvSpPr>
        <xdr:cNvPr id="464" name="フローチャート: 判断 463">
          <a:extLst>
            <a:ext uri="{FF2B5EF4-FFF2-40B4-BE49-F238E27FC236}">
              <a16:creationId xmlns:a16="http://schemas.microsoft.com/office/drawing/2014/main" id="{FB1091E3-0D0A-45A1-9CC1-818FEE10E116}"/>
            </a:ext>
          </a:extLst>
        </xdr:cNvPr>
        <xdr:cNvSpPr/>
      </xdr:nvSpPr>
      <xdr:spPr>
        <a:xfrm>
          <a:off x="10426700" y="18550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35733</xdr:rowOff>
    </xdr:from>
    <xdr:to>
      <xdr:col>50</xdr:col>
      <xdr:colOff>165100</xdr:colOff>
      <xdr:row>108</xdr:row>
      <xdr:rowOff>137333</xdr:rowOff>
    </xdr:to>
    <xdr:sp macro="" textlink="">
      <xdr:nvSpPr>
        <xdr:cNvPr id="465" name="フローチャート: 判断 464">
          <a:extLst>
            <a:ext uri="{FF2B5EF4-FFF2-40B4-BE49-F238E27FC236}">
              <a16:creationId xmlns:a16="http://schemas.microsoft.com/office/drawing/2014/main" id="{D69AAE59-3040-48F0-A1EC-9710B1A84EBE}"/>
            </a:ext>
          </a:extLst>
        </xdr:cNvPr>
        <xdr:cNvSpPr/>
      </xdr:nvSpPr>
      <xdr:spPr>
        <a:xfrm>
          <a:off x="9588500" y="18552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38157</xdr:rowOff>
    </xdr:from>
    <xdr:to>
      <xdr:col>46</xdr:col>
      <xdr:colOff>38100</xdr:colOff>
      <xdr:row>108</xdr:row>
      <xdr:rowOff>139757</xdr:rowOff>
    </xdr:to>
    <xdr:sp macro="" textlink="">
      <xdr:nvSpPr>
        <xdr:cNvPr id="466" name="フローチャート: 判断 465">
          <a:extLst>
            <a:ext uri="{FF2B5EF4-FFF2-40B4-BE49-F238E27FC236}">
              <a16:creationId xmlns:a16="http://schemas.microsoft.com/office/drawing/2014/main" id="{FA0369A0-104B-4C65-A601-1114C442ECA8}"/>
            </a:ext>
          </a:extLst>
        </xdr:cNvPr>
        <xdr:cNvSpPr/>
      </xdr:nvSpPr>
      <xdr:spPr>
        <a:xfrm>
          <a:off x="8699500" y="18554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46558</xdr:rowOff>
    </xdr:from>
    <xdr:to>
      <xdr:col>41</xdr:col>
      <xdr:colOff>101600</xdr:colOff>
      <xdr:row>108</xdr:row>
      <xdr:rowOff>148158</xdr:rowOff>
    </xdr:to>
    <xdr:sp macro="" textlink="">
      <xdr:nvSpPr>
        <xdr:cNvPr id="467" name="フローチャート: 判断 466">
          <a:extLst>
            <a:ext uri="{FF2B5EF4-FFF2-40B4-BE49-F238E27FC236}">
              <a16:creationId xmlns:a16="http://schemas.microsoft.com/office/drawing/2014/main" id="{CD282E94-CBB5-4584-9B88-94D413E3B357}"/>
            </a:ext>
          </a:extLst>
        </xdr:cNvPr>
        <xdr:cNvSpPr/>
      </xdr:nvSpPr>
      <xdr:spPr>
        <a:xfrm>
          <a:off x="7810500" y="18563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89973</xdr:rowOff>
    </xdr:from>
    <xdr:to>
      <xdr:col>36</xdr:col>
      <xdr:colOff>165100</xdr:colOff>
      <xdr:row>109</xdr:row>
      <xdr:rowOff>20123</xdr:rowOff>
    </xdr:to>
    <xdr:sp macro="" textlink="">
      <xdr:nvSpPr>
        <xdr:cNvPr id="468" name="フローチャート: 判断 467">
          <a:extLst>
            <a:ext uri="{FF2B5EF4-FFF2-40B4-BE49-F238E27FC236}">
              <a16:creationId xmlns:a16="http://schemas.microsoft.com/office/drawing/2014/main" id="{A1463284-BEF5-4627-997C-C816DA9FCD63}"/>
            </a:ext>
          </a:extLst>
        </xdr:cNvPr>
        <xdr:cNvSpPr/>
      </xdr:nvSpPr>
      <xdr:spPr>
        <a:xfrm>
          <a:off x="6921500" y="1860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775F2883-2FD2-4D5B-99A2-EBAED9D9A6C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D9B62B6-FDF3-4C8E-BFBE-6252350A6BF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EC61197-D852-4C12-BE93-32182B0CDD3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E4BD569-6B9D-4364-B826-40489F27148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FB260C4-197D-4176-9311-829644B9F22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93376</xdr:rowOff>
    </xdr:from>
    <xdr:to>
      <xdr:col>55</xdr:col>
      <xdr:colOff>50800</xdr:colOff>
      <xdr:row>109</xdr:row>
      <xdr:rowOff>23526</xdr:rowOff>
    </xdr:to>
    <xdr:sp macro="" textlink="">
      <xdr:nvSpPr>
        <xdr:cNvPr id="474" name="楕円 473">
          <a:extLst>
            <a:ext uri="{FF2B5EF4-FFF2-40B4-BE49-F238E27FC236}">
              <a16:creationId xmlns:a16="http://schemas.microsoft.com/office/drawing/2014/main" id="{DE077E26-4D95-4DF1-96A3-D3FAC95B3A1A}"/>
            </a:ext>
          </a:extLst>
        </xdr:cNvPr>
        <xdr:cNvSpPr/>
      </xdr:nvSpPr>
      <xdr:spPr>
        <a:xfrm>
          <a:off x="10426700" y="1860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11889</xdr:rowOff>
    </xdr:from>
    <xdr:ext cx="599010" cy="259045"/>
    <xdr:sp macro="" textlink="">
      <xdr:nvSpPr>
        <xdr:cNvPr id="475" name="【港湾・漁港】&#10;一人当たり有形固定資産（償却資産）額該当値テキスト">
          <a:extLst>
            <a:ext uri="{FF2B5EF4-FFF2-40B4-BE49-F238E27FC236}">
              <a16:creationId xmlns:a16="http://schemas.microsoft.com/office/drawing/2014/main" id="{5D921773-5607-4669-9E0F-FBC09723F36B}"/>
            </a:ext>
          </a:extLst>
        </xdr:cNvPr>
        <xdr:cNvSpPr txBox="1"/>
      </xdr:nvSpPr>
      <xdr:spPr>
        <a:xfrm>
          <a:off x="10515600" y="18528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93591</xdr:rowOff>
    </xdr:from>
    <xdr:to>
      <xdr:col>50</xdr:col>
      <xdr:colOff>165100</xdr:colOff>
      <xdr:row>109</xdr:row>
      <xdr:rowOff>23741</xdr:rowOff>
    </xdr:to>
    <xdr:sp macro="" textlink="">
      <xdr:nvSpPr>
        <xdr:cNvPr id="476" name="楕円 475">
          <a:extLst>
            <a:ext uri="{FF2B5EF4-FFF2-40B4-BE49-F238E27FC236}">
              <a16:creationId xmlns:a16="http://schemas.microsoft.com/office/drawing/2014/main" id="{2C3BB94F-368B-45DB-8DD8-76361955171A}"/>
            </a:ext>
          </a:extLst>
        </xdr:cNvPr>
        <xdr:cNvSpPr/>
      </xdr:nvSpPr>
      <xdr:spPr>
        <a:xfrm>
          <a:off x="9588500" y="186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144176</xdr:rowOff>
    </xdr:from>
    <xdr:to>
      <xdr:col>55</xdr:col>
      <xdr:colOff>0</xdr:colOff>
      <xdr:row>108</xdr:row>
      <xdr:rowOff>144391</xdr:rowOff>
    </xdr:to>
    <xdr:cxnSp macro="">
      <xdr:nvCxnSpPr>
        <xdr:cNvPr id="477" name="直線コネクタ 476">
          <a:extLst>
            <a:ext uri="{FF2B5EF4-FFF2-40B4-BE49-F238E27FC236}">
              <a16:creationId xmlns:a16="http://schemas.microsoft.com/office/drawing/2014/main" id="{287ECE45-9A44-40A8-9F5B-FCEA61AF9A41}"/>
            </a:ext>
          </a:extLst>
        </xdr:cNvPr>
        <xdr:cNvCxnSpPr/>
      </xdr:nvCxnSpPr>
      <xdr:spPr>
        <a:xfrm flipV="1">
          <a:off x="9639300" y="18660776"/>
          <a:ext cx="838200" cy="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93791</xdr:rowOff>
    </xdr:from>
    <xdr:to>
      <xdr:col>46</xdr:col>
      <xdr:colOff>38100</xdr:colOff>
      <xdr:row>109</xdr:row>
      <xdr:rowOff>23941</xdr:rowOff>
    </xdr:to>
    <xdr:sp macro="" textlink="">
      <xdr:nvSpPr>
        <xdr:cNvPr id="478" name="楕円 477">
          <a:extLst>
            <a:ext uri="{FF2B5EF4-FFF2-40B4-BE49-F238E27FC236}">
              <a16:creationId xmlns:a16="http://schemas.microsoft.com/office/drawing/2014/main" id="{4A40AEC1-045B-4E6D-9454-0A9DE3F176EA}"/>
            </a:ext>
          </a:extLst>
        </xdr:cNvPr>
        <xdr:cNvSpPr/>
      </xdr:nvSpPr>
      <xdr:spPr>
        <a:xfrm>
          <a:off x="8699500" y="1861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144391</xdr:rowOff>
    </xdr:from>
    <xdr:to>
      <xdr:col>50</xdr:col>
      <xdr:colOff>114300</xdr:colOff>
      <xdr:row>108</xdr:row>
      <xdr:rowOff>144591</xdr:rowOff>
    </xdr:to>
    <xdr:cxnSp macro="">
      <xdr:nvCxnSpPr>
        <xdr:cNvPr id="479" name="直線コネクタ 478">
          <a:extLst>
            <a:ext uri="{FF2B5EF4-FFF2-40B4-BE49-F238E27FC236}">
              <a16:creationId xmlns:a16="http://schemas.microsoft.com/office/drawing/2014/main" id="{A1EA1AC9-2C18-48F1-B211-0EA7540EDC8E}"/>
            </a:ext>
          </a:extLst>
        </xdr:cNvPr>
        <xdr:cNvCxnSpPr/>
      </xdr:nvCxnSpPr>
      <xdr:spPr>
        <a:xfrm flipV="1">
          <a:off x="8750300" y="18660991"/>
          <a:ext cx="889000" cy="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93991</xdr:rowOff>
    </xdr:from>
    <xdr:to>
      <xdr:col>41</xdr:col>
      <xdr:colOff>101600</xdr:colOff>
      <xdr:row>109</xdr:row>
      <xdr:rowOff>24141</xdr:rowOff>
    </xdr:to>
    <xdr:sp macro="" textlink="">
      <xdr:nvSpPr>
        <xdr:cNvPr id="480" name="楕円 479">
          <a:extLst>
            <a:ext uri="{FF2B5EF4-FFF2-40B4-BE49-F238E27FC236}">
              <a16:creationId xmlns:a16="http://schemas.microsoft.com/office/drawing/2014/main" id="{B4FF2FD1-51E2-49D8-AF3C-F7BD7A32561D}"/>
            </a:ext>
          </a:extLst>
        </xdr:cNvPr>
        <xdr:cNvSpPr/>
      </xdr:nvSpPr>
      <xdr:spPr>
        <a:xfrm>
          <a:off x="7810500" y="1861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144591</xdr:rowOff>
    </xdr:from>
    <xdr:to>
      <xdr:col>45</xdr:col>
      <xdr:colOff>177800</xdr:colOff>
      <xdr:row>108</xdr:row>
      <xdr:rowOff>144791</xdr:rowOff>
    </xdr:to>
    <xdr:cxnSp macro="">
      <xdr:nvCxnSpPr>
        <xdr:cNvPr id="481" name="直線コネクタ 480">
          <a:extLst>
            <a:ext uri="{FF2B5EF4-FFF2-40B4-BE49-F238E27FC236}">
              <a16:creationId xmlns:a16="http://schemas.microsoft.com/office/drawing/2014/main" id="{C4CAE19B-FA3C-4DFB-AAB7-CEF590695964}"/>
            </a:ext>
          </a:extLst>
        </xdr:cNvPr>
        <xdr:cNvCxnSpPr/>
      </xdr:nvCxnSpPr>
      <xdr:spPr>
        <a:xfrm flipV="1">
          <a:off x="7861300" y="18661191"/>
          <a:ext cx="889000" cy="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94441</xdr:rowOff>
    </xdr:from>
    <xdr:to>
      <xdr:col>36</xdr:col>
      <xdr:colOff>165100</xdr:colOff>
      <xdr:row>109</xdr:row>
      <xdr:rowOff>24591</xdr:rowOff>
    </xdr:to>
    <xdr:sp macro="" textlink="">
      <xdr:nvSpPr>
        <xdr:cNvPr id="482" name="楕円 481">
          <a:extLst>
            <a:ext uri="{FF2B5EF4-FFF2-40B4-BE49-F238E27FC236}">
              <a16:creationId xmlns:a16="http://schemas.microsoft.com/office/drawing/2014/main" id="{43220AF1-0D91-4866-96AE-483DF166C75C}"/>
            </a:ext>
          </a:extLst>
        </xdr:cNvPr>
        <xdr:cNvSpPr/>
      </xdr:nvSpPr>
      <xdr:spPr>
        <a:xfrm>
          <a:off x="6921500" y="1861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144791</xdr:rowOff>
    </xdr:from>
    <xdr:to>
      <xdr:col>41</xdr:col>
      <xdr:colOff>50800</xdr:colOff>
      <xdr:row>108</xdr:row>
      <xdr:rowOff>145241</xdr:rowOff>
    </xdr:to>
    <xdr:cxnSp macro="">
      <xdr:nvCxnSpPr>
        <xdr:cNvPr id="483" name="直線コネクタ 482">
          <a:extLst>
            <a:ext uri="{FF2B5EF4-FFF2-40B4-BE49-F238E27FC236}">
              <a16:creationId xmlns:a16="http://schemas.microsoft.com/office/drawing/2014/main" id="{A54C68D4-E35D-461A-B6E6-CCEA234C7976}"/>
            </a:ext>
          </a:extLst>
        </xdr:cNvPr>
        <xdr:cNvCxnSpPr/>
      </xdr:nvCxnSpPr>
      <xdr:spPr>
        <a:xfrm flipV="1">
          <a:off x="6972300" y="18661391"/>
          <a:ext cx="889000" cy="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106</xdr:row>
      <xdr:rowOff>153860</xdr:rowOff>
    </xdr:from>
    <xdr:ext cx="690189" cy="259045"/>
    <xdr:sp macro="" textlink="">
      <xdr:nvSpPr>
        <xdr:cNvPr id="484" name="n_1aveValue【港湾・漁港】&#10;一人当たり有形固定資産（償却資産）額">
          <a:extLst>
            <a:ext uri="{FF2B5EF4-FFF2-40B4-BE49-F238E27FC236}">
              <a16:creationId xmlns:a16="http://schemas.microsoft.com/office/drawing/2014/main" id="{FCC28A14-02C5-47C9-B13E-653728AD1FE7}"/>
            </a:ext>
          </a:extLst>
        </xdr:cNvPr>
        <xdr:cNvSpPr txBox="1"/>
      </xdr:nvSpPr>
      <xdr:spPr>
        <a:xfrm>
          <a:off x="9281505" y="183275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156284</xdr:rowOff>
    </xdr:from>
    <xdr:ext cx="690189" cy="259045"/>
    <xdr:sp macro="" textlink="">
      <xdr:nvSpPr>
        <xdr:cNvPr id="485" name="n_2aveValue【港湾・漁港】&#10;一人当たり有形固定資産（償却資産）額">
          <a:extLst>
            <a:ext uri="{FF2B5EF4-FFF2-40B4-BE49-F238E27FC236}">
              <a16:creationId xmlns:a16="http://schemas.microsoft.com/office/drawing/2014/main" id="{A3C9C020-53D5-485C-9CEC-8B62B1273675}"/>
            </a:ext>
          </a:extLst>
        </xdr:cNvPr>
        <xdr:cNvSpPr txBox="1"/>
      </xdr:nvSpPr>
      <xdr:spPr>
        <a:xfrm>
          <a:off x="8405205" y="183299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164685</xdr:rowOff>
    </xdr:from>
    <xdr:ext cx="690189" cy="259045"/>
    <xdr:sp macro="" textlink="">
      <xdr:nvSpPr>
        <xdr:cNvPr id="486" name="n_3aveValue【港湾・漁港】&#10;一人当たり有形固定資産（償却資産）額">
          <a:extLst>
            <a:ext uri="{FF2B5EF4-FFF2-40B4-BE49-F238E27FC236}">
              <a16:creationId xmlns:a16="http://schemas.microsoft.com/office/drawing/2014/main" id="{6478183D-45DC-49DC-B867-8F2396648595}"/>
            </a:ext>
          </a:extLst>
        </xdr:cNvPr>
        <xdr:cNvSpPr txBox="1"/>
      </xdr:nvSpPr>
      <xdr:spPr>
        <a:xfrm>
          <a:off x="7516205" y="183383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36650</xdr:rowOff>
    </xdr:from>
    <xdr:ext cx="599010" cy="259045"/>
    <xdr:sp macro="" textlink="">
      <xdr:nvSpPr>
        <xdr:cNvPr id="487" name="n_4aveValue【港湾・漁港】&#10;一人当たり有形固定資産（償却資産）額">
          <a:extLst>
            <a:ext uri="{FF2B5EF4-FFF2-40B4-BE49-F238E27FC236}">
              <a16:creationId xmlns:a16="http://schemas.microsoft.com/office/drawing/2014/main" id="{D047FE7B-A045-4671-BA6A-097E13188FA3}"/>
            </a:ext>
          </a:extLst>
        </xdr:cNvPr>
        <xdr:cNvSpPr txBox="1"/>
      </xdr:nvSpPr>
      <xdr:spPr>
        <a:xfrm>
          <a:off x="6672795" y="1838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109</xdr:row>
      <xdr:rowOff>14868</xdr:rowOff>
    </xdr:from>
    <xdr:ext cx="599010" cy="259045"/>
    <xdr:sp macro="" textlink="">
      <xdr:nvSpPr>
        <xdr:cNvPr id="488" name="n_1mainValue【港湾・漁港】&#10;一人当たり有形固定資産（償却資産）額">
          <a:extLst>
            <a:ext uri="{FF2B5EF4-FFF2-40B4-BE49-F238E27FC236}">
              <a16:creationId xmlns:a16="http://schemas.microsoft.com/office/drawing/2014/main" id="{C58AA1F0-11B0-42D4-9489-9E848C47C573}"/>
            </a:ext>
          </a:extLst>
        </xdr:cNvPr>
        <xdr:cNvSpPr txBox="1"/>
      </xdr:nvSpPr>
      <xdr:spPr>
        <a:xfrm>
          <a:off x="9327095" y="18702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109</xdr:row>
      <xdr:rowOff>15068</xdr:rowOff>
    </xdr:from>
    <xdr:ext cx="599010" cy="259045"/>
    <xdr:sp macro="" textlink="">
      <xdr:nvSpPr>
        <xdr:cNvPr id="489" name="n_2mainValue【港湾・漁港】&#10;一人当たり有形固定資産（償却資産）額">
          <a:extLst>
            <a:ext uri="{FF2B5EF4-FFF2-40B4-BE49-F238E27FC236}">
              <a16:creationId xmlns:a16="http://schemas.microsoft.com/office/drawing/2014/main" id="{5AC9886C-424B-40EF-89F0-0AA850279CC0}"/>
            </a:ext>
          </a:extLst>
        </xdr:cNvPr>
        <xdr:cNvSpPr txBox="1"/>
      </xdr:nvSpPr>
      <xdr:spPr>
        <a:xfrm>
          <a:off x="8450795" y="18703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109</xdr:row>
      <xdr:rowOff>15268</xdr:rowOff>
    </xdr:from>
    <xdr:ext cx="599010" cy="259045"/>
    <xdr:sp macro="" textlink="">
      <xdr:nvSpPr>
        <xdr:cNvPr id="490" name="n_3mainValue【港湾・漁港】&#10;一人当たり有形固定資産（償却資産）額">
          <a:extLst>
            <a:ext uri="{FF2B5EF4-FFF2-40B4-BE49-F238E27FC236}">
              <a16:creationId xmlns:a16="http://schemas.microsoft.com/office/drawing/2014/main" id="{3E52AF8C-7027-4841-AB82-A131F394E388}"/>
            </a:ext>
          </a:extLst>
        </xdr:cNvPr>
        <xdr:cNvSpPr txBox="1"/>
      </xdr:nvSpPr>
      <xdr:spPr>
        <a:xfrm>
          <a:off x="7561795" y="1870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109</xdr:row>
      <xdr:rowOff>15718</xdr:rowOff>
    </xdr:from>
    <xdr:ext cx="599010" cy="259045"/>
    <xdr:sp macro="" textlink="">
      <xdr:nvSpPr>
        <xdr:cNvPr id="491" name="n_4mainValue【港湾・漁港】&#10;一人当たり有形固定資産（償却資産）額">
          <a:extLst>
            <a:ext uri="{FF2B5EF4-FFF2-40B4-BE49-F238E27FC236}">
              <a16:creationId xmlns:a16="http://schemas.microsoft.com/office/drawing/2014/main" id="{7C6444F6-F4F0-4332-B141-66E30A4E59C6}"/>
            </a:ext>
          </a:extLst>
        </xdr:cNvPr>
        <xdr:cNvSpPr txBox="1"/>
      </xdr:nvSpPr>
      <xdr:spPr>
        <a:xfrm>
          <a:off x="6672795" y="18703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1918C30D-6C0E-40C3-897B-122CBD96ACC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E971395E-B674-4CB7-8FE9-8037C278CB2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227EBD97-5C56-4B21-B3D4-3069BDF4466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6CE9E3AC-B592-4784-892D-56779F625A8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DF81FB39-6A76-4C39-B534-6045A6C4961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C92F1CF3-839F-4F0B-B14A-154BA0F0E1F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36E0DBE6-D1BE-4766-963F-1CB1BA9E283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9D5C91C6-C6BA-4594-8059-56F3F2F57D9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E85C0A87-F06A-4F86-8C91-276D547CBED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EB4FD43F-9A58-482B-956C-DAFEFEA1D8A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20245A36-09C9-4E32-AB75-D39C705CAE9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3" name="直線コネクタ 502">
          <a:extLst>
            <a:ext uri="{FF2B5EF4-FFF2-40B4-BE49-F238E27FC236}">
              <a16:creationId xmlns:a16="http://schemas.microsoft.com/office/drawing/2014/main" id="{F3171686-074E-4E0F-A383-B3FCF359FDE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4" name="テキスト ボックス 503">
          <a:extLst>
            <a:ext uri="{FF2B5EF4-FFF2-40B4-BE49-F238E27FC236}">
              <a16:creationId xmlns:a16="http://schemas.microsoft.com/office/drawing/2014/main" id="{DBA0B869-6FA6-4EA1-8DFF-E318020F086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5" name="直線コネクタ 504">
          <a:extLst>
            <a:ext uri="{FF2B5EF4-FFF2-40B4-BE49-F238E27FC236}">
              <a16:creationId xmlns:a16="http://schemas.microsoft.com/office/drawing/2014/main" id="{0E1E5804-517C-490E-B557-640A60DB258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6" name="テキスト ボックス 505">
          <a:extLst>
            <a:ext uri="{FF2B5EF4-FFF2-40B4-BE49-F238E27FC236}">
              <a16:creationId xmlns:a16="http://schemas.microsoft.com/office/drawing/2014/main" id="{DA2B5514-2405-4090-882B-09390E8BB273}"/>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7" name="直線コネクタ 506">
          <a:extLst>
            <a:ext uri="{FF2B5EF4-FFF2-40B4-BE49-F238E27FC236}">
              <a16:creationId xmlns:a16="http://schemas.microsoft.com/office/drawing/2014/main" id="{2D1F75C4-10EF-45D9-8C88-853EED524E2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8" name="テキスト ボックス 507">
          <a:extLst>
            <a:ext uri="{FF2B5EF4-FFF2-40B4-BE49-F238E27FC236}">
              <a16:creationId xmlns:a16="http://schemas.microsoft.com/office/drawing/2014/main" id="{45C7D3A8-455D-450B-AA75-FEB962CDF02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9" name="直線コネクタ 508">
          <a:extLst>
            <a:ext uri="{FF2B5EF4-FFF2-40B4-BE49-F238E27FC236}">
              <a16:creationId xmlns:a16="http://schemas.microsoft.com/office/drawing/2014/main" id="{C53DF86B-D103-442F-9562-9B48A5C8167B}"/>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0" name="テキスト ボックス 509">
          <a:extLst>
            <a:ext uri="{FF2B5EF4-FFF2-40B4-BE49-F238E27FC236}">
              <a16:creationId xmlns:a16="http://schemas.microsoft.com/office/drawing/2014/main" id="{682EF62D-F239-4C65-8BBA-EEAFBE27558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1" name="直線コネクタ 510">
          <a:extLst>
            <a:ext uri="{FF2B5EF4-FFF2-40B4-BE49-F238E27FC236}">
              <a16:creationId xmlns:a16="http://schemas.microsoft.com/office/drawing/2014/main" id="{F1A7FD9D-F267-434A-97E1-3B4F6129B4C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2" name="テキスト ボックス 511">
          <a:extLst>
            <a:ext uri="{FF2B5EF4-FFF2-40B4-BE49-F238E27FC236}">
              <a16:creationId xmlns:a16="http://schemas.microsoft.com/office/drawing/2014/main" id="{1C62E586-F392-4AEF-A303-9046914703D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3" name="直線コネクタ 512">
          <a:extLst>
            <a:ext uri="{FF2B5EF4-FFF2-40B4-BE49-F238E27FC236}">
              <a16:creationId xmlns:a16="http://schemas.microsoft.com/office/drawing/2014/main" id="{DB368A79-5F28-42BE-B4FA-61DBC04F0B3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4" name="テキスト ボックス 513">
          <a:extLst>
            <a:ext uri="{FF2B5EF4-FFF2-40B4-BE49-F238E27FC236}">
              <a16:creationId xmlns:a16="http://schemas.microsoft.com/office/drawing/2014/main" id="{876347AF-D87F-484D-AD25-07B413B3FCE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A25E9D05-F9FD-4D96-9B24-C1F7FF60D91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6" name="【認定こども園・幼稚園・保育所】&#10;有形固定資産減価償却率グラフ枠">
          <a:extLst>
            <a:ext uri="{FF2B5EF4-FFF2-40B4-BE49-F238E27FC236}">
              <a16:creationId xmlns:a16="http://schemas.microsoft.com/office/drawing/2014/main" id="{EE7FC49C-949E-4A16-A24B-6841712179E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517" name="直線コネクタ 516">
          <a:extLst>
            <a:ext uri="{FF2B5EF4-FFF2-40B4-BE49-F238E27FC236}">
              <a16:creationId xmlns:a16="http://schemas.microsoft.com/office/drawing/2014/main" id="{AA387B22-2EE6-4CAF-BE1E-FB9B369E014B}"/>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8" name="【認定こども園・幼稚園・保育所】&#10;有形固定資産減価償却率最小値テキスト">
          <a:extLst>
            <a:ext uri="{FF2B5EF4-FFF2-40B4-BE49-F238E27FC236}">
              <a16:creationId xmlns:a16="http://schemas.microsoft.com/office/drawing/2014/main" id="{267CBC50-03C1-46EB-8469-1425825F607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9" name="直線コネクタ 518">
          <a:extLst>
            <a:ext uri="{FF2B5EF4-FFF2-40B4-BE49-F238E27FC236}">
              <a16:creationId xmlns:a16="http://schemas.microsoft.com/office/drawing/2014/main" id="{9C421475-E34F-4471-8E30-7E25249F7FE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520" name="【認定こども園・幼稚園・保育所】&#10;有形固定資産減価償却率最大値テキスト">
          <a:extLst>
            <a:ext uri="{FF2B5EF4-FFF2-40B4-BE49-F238E27FC236}">
              <a16:creationId xmlns:a16="http://schemas.microsoft.com/office/drawing/2014/main" id="{9B3285F2-A96C-4EC6-8CD0-9B5C9E13D137}"/>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521" name="直線コネクタ 520">
          <a:extLst>
            <a:ext uri="{FF2B5EF4-FFF2-40B4-BE49-F238E27FC236}">
              <a16:creationId xmlns:a16="http://schemas.microsoft.com/office/drawing/2014/main" id="{ADE2F2C0-4694-43F2-9DB3-5EDCDE10C617}"/>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522" name="【認定こども園・幼稚園・保育所】&#10;有形固定資産減価償却率平均値テキスト">
          <a:extLst>
            <a:ext uri="{FF2B5EF4-FFF2-40B4-BE49-F238E27FC236}">
              <a16:creationId xmlns:a16="http://schemas.microsoft.com/office/drawing/2014/main" id="{F2064A21-D1B0-421F-9155-497310C5155A}"/>
            </a:ext>
          </a:extLst>
        </xdr:cNvPr>
        <xdr:cNvSpPr txBox="1"/>
      </xdr:nvSpPr>
      <xdr:spPr>
        <a:xfrm>
          <a:off x="16357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523" name="フローチャート: 判断 522">
          <a:extLst>
            <a:ext uri="{FF2B5EF4-FFF2-40B4-BE49-F238E27FC236}">
              <a16:creationId xmlns:a16="http://schemas.microsoft.com/office/drawing/2014/main" id="{45359B39-C835-4F4D-ADB9-1CDE3D32D8E7}"/>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524" name="フローチャート: 判断 523">
          <a:extLst>
            <a:ext uri="{FF2B5EF4-FFF2-40B4-BE49-F238E27FC236}">
              <a16:creationId xmlns:a16="http://schemas.microsoft.com/office/drawing/2014/main" id="{8A4EC671-7478-458C-9A5A-1AD49578B78D}"/>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525" name="フローチャート: 判断 524">
          <a:extLst>
            <a:ext uri="{FF2B5EF4-FFF2-40B4-BE49-F238E27FC236}">
              <a16:creationId xmlns:a16="http://schemas.microsoft.com/office/drawing/2014/main" id="{B085A916-7E05-4EFE-A1A2-5475898C2609}"/>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526" name="フローチャート: 判断 525">
          <a:extLst>
            <a:ext uri="{FF2B5EF4-FFF2-40B4-BE49-F238E27FC236}">
              <a16:creationId xmlns:a16="http://schemas.microsoft.com/office/drawing/2014/main" id="{57D4F4D7-DC0D-42F3-BE41-C2A7ED02DC74}"/>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527" name="フローチャート: 判断 526">
          <a:extLst>
            <a:ext uri="{FF2B5EF4-FFF2-40B4-BE49-F238E27FC236}">
              <a16:creationId xmlns:a16="http://schemas.microsoft.com/office/drawing/2014/main" id="{C21FF4EA-3B78-48E0-B725-079A248A851B}"/>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42ED81AA-9C1B-4BE7-A402-6BB73E38432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954DA7A-56F9-487C-A853-1F698BE9477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98822C4-AFB7-4DAC-A7FC-D470C9FDBDE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604F51D-786F-40F2-988F-F71915E4E67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7F404C32-EBC5-4637-9D78-C167383DA32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33" name="楕円 532">
          <a:extLst>
            <a:ext uri="{FF2B5EF4-FFF2-40B4-BE49-F238E27FC236}">
              <a16:creationId xmlns:a16="http://schemas.microsoft.com/office/drawing/2014/main" id="{DA1C8298-68A7-4656-9C2B-B89AD06A03FC}"/>
            </a:ext>
          </a:extLst>
        </xdr:cNvPr>
        <xdr:cNvSpPr/>
      </xdr:nvSpPr>
      <xdr:spPr>
        <a:xfrm>
          <a:off x="16268700" y="70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28320</xdr:rowOff>
    </xdr:from>
    <xdr:ext cx="405111" cy="259045"/>
    <xdr:sp macro="" textlink="">
      <xdr:nvSpPr>
        <xdr:cNvPr id="534" name="【認定こども園・幼稚園・保育所】&#10;有形固定資産減価償却率該当値テキスト">
          <a:extLst>
            <a:ext uri="{FF2B5EF4-FFF2-40B4-BE49-F238E27FC236}">
              <a16:creationId xmlns:a16="http://schemas.microsoft.com/office/drawing/2014/main" id="{E163B521-B198-4BE2-8BAB-ECF07C4F232A}"/>
            </a:ext>
          </a:extLst>
        </xdr:cNvPr>
        <xdr:cNvSpPr txBox="1"/>
      </xdr:nvSpPr>
      <xdr:spPr>
        <a:xfrm>
          <a:off x="16357600" y="705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12337</xdr:rowOff>
    </xdr:from>
    <xdr:to>
      <xdr:col>81</xdr:col>
      <xdr:colOff>101600</xdr:colOff>
      <xdr:row>41</xdr:row>
      <xdr:rowOff>113937</xdr:rowOff>
    </xdr:to>
    <xdr:sp macro="" textlink="">
      <xdr:nvSpPr>
        <xdr:cNvPr id="535" name="楕円 534">
          <a:extLst>
            <a:ext uri="{FF2B5EF4-FFF2-40B4-BE49-F238E27FC236}">
              <a16:creationId xmlns:a16="http://schemas.microsoft.com/office/drawing/2014/main" id="{7D32E0AA-D676-46C5-8432-FB4C9B3A6A94}"/>
            </a:ext>
          </a:extLst>
        </xdr:cNvPr>
        <xdr:cNvSpPr/>
      </xdr:nvSpPr>
      <xdr:spPr>
        <a:xfrm>
          <a:off x="15430500" y="704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63137</xdr:rowOff>
    </xdr:from>
    <xdr:to>
      <xdr:col>85</xdr:col>
      <xdr:colOff>127000</xdr:colOff>
      <xdr:row>41</xdr:row>
      <xdr:rowOff>100693</xdr:rowOff>
    </xdr:to>
    <xdr:cxnSp macro="">
      <xdr:nvCxnSpPr>
        <xdr:cNvPr id="536" name="直線コネクタ 535">
          <a:extLst>
            <a:ext uri="{FF2B5EF4-FFF2-40B4-BE49-F238E27FC236}">
              <a16:creationId xmlns:a16="http://schemas.microsoft.com/office/drawing/2014/main" id="{81981A7F-9EA2-455A-BFDF-ED5BE4532716}"/>
            </a:ext>
          </a:extLst>
        </xdr:cNvPr>
        <xdr:cNvCxnSpPr/>
      </xdr:nvCxnSpPr>
      <xdr:spPr>
        <a:xfrm>
          <a:off x="15481300" y="7092587"/>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907</xdr:rowOff>
    </xdr:from>
    <xdr:to>
      <xdr:col>76</xdr:col>
      <xdr:colOff>165100</xdr:colOff>
      <xdr:row>41</xdr:row>
      <xdr:rowOff>102507</xdr:rowOff>
    </xdr:to>
    <xdr:sp macro="" textlink="">
      <xdr:nvSpPr>
        <xdr:cNvPr id="537" name="楕円 536">
          <a:extLst>
            <a:ext uri="{FF2B5EF4-FFF2-40B4-BE49-F238E27FC236}">
              <a16:creationId xmlns:a16="http://schemas.microsoft.com/office/drawing/2014/main" id="{FCE8A24D-DDDA-45E9-977F-05EA81F1342D}"/>
            </a:ext>
          </a:extLst>
        </xdr:cNvPr>
        <xdr:cNvSpPr/>
      </xdr:nvSpPr>
      <xdr:spPr>
        <a:xfrm>
          <a:off x="14541500" y="703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51707</xdr:rowOff>
    </xdr:from>
    <xdr:to>
      <xdr:col>81</xdr:col>
      <xdr:colOff>50800</xdr:colOff>
      <xdr:row>41</xdr:row>
      <xdr:rowOff>63137</xdr:rowOff>
    </xdr:to>
    <xdr:cxnSp macro="">
      <xdr:nvCxnSpPr>
        <xdr:cNvPr id="538" name="直線コネクタ 537">
          <a:extLst>
            <a:ext uri="{FF2B5EF4-FFF2-40B4-BE49-F238E27FC236}">
              <a16:creationId xmlns:a16="http://schemas.microsoft.com/office/drawing/2014/main" id="{1353E6A9-C2FB-4028-A331-F41D54EF257E}"/>
            </a:ext>
          </a:extLst>
        </xdr:cNvPr>
        <xdr:cNvCxnSpPr/>
      </xdr:nvCxnSpPr>
      <xdr:spPr>
        <a:xfrm>
          <a:off x="14592300" y="708115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5806</xdr:rowOff>
    </xdr:from>
    <xdr:to>
      <xdr:col>72</xdr:col>
      <xdr:colOff>38100</xdr:colOff>
      <xdr:row>41</xdr:row>
      <xdr:rowOff>107406</xdr:rowOff>
    </xdr:to>
    <xdr:sp macro="" textlink="">
      <xdr:nvSpPr>
        <xdr:cNvPr id="539" name="楕円 538">
          <a:extLst>
            <a:ext uri="{FF2B5EF4-FFF2-40B4-BE49-F238E27FC236}">
              <a16:creationId xmlns:a16="http://schemas.microsoft.com/office/drawing/2014/main" id="{7B4ABA0A-D883-4887-B884-19CDEC5F9E3A}"/>
            </a:ext>
          </a:extLst>
        </xdr:cNvPr>
        <xdr:cNvSpPr/>
      </xdr:nvSpPr>
      <xdr:spPr>
        <a:xfrm>
          <a:off x="13652500" y="703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51707</xdr:rowOff>
    </xdr:from>
    <xdr:to>
      <xdr:col>76</xdr:col>
      <xdr:colOff>114300</xdr:colOff>
      <xdr:row>41</xdr:row>
      <xdr:rowOff>56606</xdr:rowOff>
    </xdr:to>
    <xdr:cxnSp macro="">
      <xdr:nvCxnSpPr>
        <xdr:cNvPr id="540" name="直線コネクタ 539">
          <a:extLst>
            <a:ext uri="{FF2B5EF4-FFF2-40B4-BE49-F238E27FC236}">
              <a16:creationId xmlns:a16="http://schemas.microsoft.com/office/drawing/2014/main" id="{53390827-F70A-479B-A83B-E95E44D0C825}"/>
            </a:ext>
          </a:extLst>
        </xdr:cNvPr>
        <xdr:cNvCxnSpPr/>
      </xdr:nvCxnSpPr>
      <xdr:spPr>
        <a:xfrm flipV="1">
          <a:off x="13703300" y="708115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167459</xdr:rowOff>
    </xdr:from>
    <xdr:to>
      <xdr:col>67</xdr:col>
      <xdr:colOff>101600</xdr:colOff>
      <xdr:row>41</xdr:row>
      <xdr:rowOff>97609</xdr:rowOff>
    </xdr:to>
    <xdr:sp macro="" textlink="">
      <xdr:nvSpPr>
        <xdr:cNvPr id="541" name="楕円 540">
          <a:extLst>
            <a:ext uri="{FF2B5EF4-FFF2-40B4-BE49-F238E27FC236}">
              <a16:creationId xmlns:a16="http://schemas.microsoft.com/office/drawing/2014/main" id="{78431175-82EE-455E-8857-B7F95A95C89D}"/>
            </a:ext>
          </a:extLst>
        </xdr:cNvPr>
        <xdr:cNvSpPr/>
      </xdr:nvSpPr>
      <xdr:spPr>
        <a:xfrm>
          <a:off x="12763500" y="702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46809</xdr:rowOff>
    </xdr:from>
    <xdr:to>
      <xdr:col>71</xdr:col>
      <xdr:colOff>177800</xdr:colOff>
      <xdr:row>41</xdr:row>
      <xdr:rowOff>56606</xdr:rowOff>
    </xdr:to>
    <xdr:cxnSp macro="">
      <xdr:nvCxnSpPr>
        <xdr:cNvPr id="542" name="直線コネクタ 541">
          <a:extLst>
            <a:ext uri="{FF2B5EF4-FFF2-40B4-BE49-F238E27FC236}">
              <a16:creationId xmlns:a16="http://schemas.microsoft.com/office/drawing/2014/main" id="{13E79815-AF3B-4051-943B-B33FCC96FF11}"/>
            </a:ext>
          </a:extLst>
        </xdr:cNvPr>
        <xdr:cNvCxnSpPr/>
      </xdr:nvCxnSpPr>
      <xdr:spPr>
        <a:xfrm>
          <a:off x="12814300" y="707625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543" name="n_1aveValue【認定こども園・幼稚園・保育所】&#10;有形固定資産減価償却率">
          <a:extLst>
            <a:ext uri="{FF2B5EF4-FFF2-40B4-BE49-F238E27FC236}">
              <a16:creationId xmlns:a16="http://schemas.microsoft.com/office/drawing/2014/main" id="{44359052-DD8D-4C21-B78C-F00F67623622}"/>
            </a:ext>
          </a:extLst>
        </xdr:cNvPr>
        <xdr:cNvSpPr txBox="1"/>
      </xdr:nvSpPr>
      <xdr:spPr>
        <a:xfrm>
          <a:off x="15266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544" name="n_2aveValue【認定こども園・幼稚園・保育所】&#10;有形固定資産減価償却率">
          <a:extLst>
            <a:ext uri="{FF2B5EF4-FFF2-40B4-BE49-F238E27FC236}">
              <a16:creationId xmlns:a16="http://schemas.microsoft.com/office/drawing/2014/main" id="{B40DFB5C-6603-48E6-8159-8A02FAE087D6}"/>
            </a:ext>
          </a:extLst>
        </xdr:cNvPr>
        <xdr:cNvSpPr txBox="1"/>
      </xdr:nvSpPr>
      <xdr:spPr>
        <a:xfrm>
          <a:off x="14389744" y="61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545" name="n_3aveValue【認定こども園・幼稚園・保育所】&#10;有形固定資産減価償却率">
          <a:extLst>
            <a:ext uri="{FF2B5EF4-FFF2-40B4-BE49-F238E27FC236}">
              <a16:creationId xmlns:a16="http://schemas.microsoft.com/office/drawing/2014/main" id="{3DA87466-C8A4-4A57-84EB-B8FBAEE9B78B}"/>
            </a:ext>
          </a:extLst>
        </xdr:cNvPr>
        <xdr:cNvSpPr txBox="1"/>
      </xdr:nvSpPr>
      <xdr:spPr>
        <a:xfrm>
          <a:off x="13500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546" name="n_4aveValue【認定こども園・幼稚園・保育所】&#10;有形固定資産減価償却率">
          <a:extLst>
            <a:ext uri="{FF2B5EF4-FFF2-40B4-BE49-F238E27FC236}">
              <a16:creationId xmlns:a16="http://schemas.microsoft.com/office/drawing/2014/main" id="{A1AB2052-5F67-45B4-AE61-62C0A5BDF4E5}"/>
            </a:ext>
          </a:extLst>
        </xdr:cNvPr>
        <xdr:cNvSpPr txBox="1"/>
      </xdr:nvSpPr>
      <xdr:spPr>
        <a:xfrm>
          <a:off x="12611744" y="630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105064</xdr:rowOff>
    </xdr:from>
    <xdr:ext cx="405111" cy="259045"/>
    <xdr:sp macro="" textlink="">
      <xdr:nvSpPr>
        <xdr:cNvPr id="547" name="n_1mainValue【認定こども園・幼稚園・保育所】&#10;有形固定資産減価償却率">
          <a:extLst>
            <a:ext uri="{FF2B5EF4-FFF2-40B4-BE49-F238E27FC236}">
              <a16:creationId xmlns:a16="http://schemas.microsoft.com/office/drawing/2014/main" id="{5273A506-6F0F-43E9-8EDB-5AC7449E8037}"/>
            </a:ext>
          </a:extLst>
        </xdr:cNvPr>
        <xdr:cNvSpPr txBox="1"/>
      </xdr:nvSpPr>
      <xdr:spPr>
        <a:xfrm>
          <a:off x="15266044" y="713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93634</xdr:rowOff>
    </xdr:from>
    <xdr:ext cx="405111" cy="259045"/>
    <xdr:sp macro="" textlink="">
      <xdr:nvSpPr>
        <xdr:cNvPr id="548" name="n_2mainValue【認定こども園・幼稚園・保育所】&#10;有形固定資産減価償却率">
          <a:extLst>
            <a:ext uri="{FF2B5EF4-FFF2-40B4-BE49-F238E27FC236}">
              <a16:creationId xmlns:a16="http://schemas.microsoft.com/office/drawing/2014/main" id="{9D84066F-3A1C-493C-B63F-4153BF6CBB7B}"/>
            </a:ext>
          </a:extLst>
        </xdr:cNvPr>
        <xdr:cNvSpPr txBox="1"/>
      </xdr:nvSpPr>
      <xdr:spPr>
        <a:xfrm>
          <a:off x="14389744" y="712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98533</xdr:rowOff>
    </xdr:from>
    <xdr:ext cx="405111" cy="259045"/>
    <xdr:sp macro="" textlink="">
      <xdr:nvSpPr>
        <xdr:cNvPr id="549" name="n_3mainValue【認定こども園・幼稚園・保育所】&#10;有形固定資産減価償却率">
          <a:extLst>
            <a:ext uri="{FF2B5EF4-FFF2-40B4-BE49-F238E27FC236}">
              <a16:creationId xmlns:a16="http://schemas.microsoft.com/office/drawing/2014/main" id="{057460A1-15EC-4891-B31B-F98DC740A62B}"/>
            </a:ext>
          </a:extLst>
        </xdr:cNvPr>
        <xdr:cNvSpPr txBox="1"/>
      </xdr:nvSpPr>
      <xdr:spPr>
        <a:xfrm>
          <a:off x="13500744" y="712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88736</xdr:rowOff>
    </xdr:from>
    <xdr:ext cx="405111" cy="259045"/>
    <xdr:sp macro="" textlink="">
      <xdr:nvSpPr>
        <xdr:cNvPr id="550" name="n_4mainValue【認定こども園・幼稚園・保育所】&#10;有形固定資産減価償却率">
          <a:extLst>
            <a:ext uri="{FF2B5EF4-FFF2-40B4-BE49-F238E27FC236}">
              <a16:creationId xmlns:a16="http://schemas.microsoft.com/office/drawing/2014/main" id="{3CB25A99-4C15-4CA3-BE09-10644ED67A86}"/>
            </a:ext>
          </a:extLst>
        </xdr:cNvPr>
        <xdr:cNvSpPr txBox="1"/>
      </xdr:nvSpPr>
      <xdr:spPr>
        <a:xfrm>
          <a:off x="12611744" y="711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3A1E9664-DF81-4BD4-A839-2F1C2E07EF3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ADD4EE9D-A3F3-446A-9005-52F064EFD59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863D9A81-A261-4D5B-B3AF-B3C05896DC3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0453F633-766D-4C4A-9E5F-D62BABDBF6F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12FD1F10-2589-4DE9-85D8-B6CD6C54DC5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DB4F6CAD-F1B8-46A3-804E-34AA99D6747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9C68AE8B-150F-459E-AF1C-01A1FEA0152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48055268-A276-4B5F-8FC4-A9EADE00E29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71E695E4-ABC8-43B2-A402-59AC8833AB8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B1053095-605B-47D5-B086-576947EA9BD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ACD5D7AC-2776-438A-9B24-63BAC99B041F}"/>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562" name="テキスト ボックス 561">
          <a:extLst>
            <a:ext uri="{FF2B5EF4-FFF2-40B4-BE49-F238E27FC236}">
              <a16:creationId xmlns:a16="http://schemas.microsoft.com/office/drawing/2014/main" id="{075C0B1A-4D1D-4A4E-974B-7BD475A39797}"/>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E5B169A6-6781-4A4B-855D-65AF0968F15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3DEE7A1B-C5D1-4F7E-8871-1E3B0C728E8D}"/>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5" name="直線コネクタ 564">
          <a:extLst>
            <a:ext uri="{FF2B5EF4-FFF2-40B4-BE49-F238E27FC236}">
              <a16:creationId xmlns:a16="http://schemas.microsoft.com/office/drawing/2014/main" id="{E86913DB-AD98-458F-9FC5-C58BC6C24F45}"/>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566" name="テキスト ボックス 565">
          <a:extLst>
            <a:ext uri="{FF2B5EF4-FFF2-40B4-BE49-F238E27FC236}">
              <a16:creationId xmlns:a16="http://schemas.microsoft.com/office/drawing/2014/main" id="{01A6B720-6CD1-4BB3-8C08-4FBC9212339B}"/>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1F6FDED0-54EF-42B5-ADC9-9CA9B376140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6A1531A2-AD45-47B6-AED0-EEE9B683E59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BCF50530-2916-4C1F-9649-CF38E446F4D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570" name="直線コネクタ 569">
          <a:extLst>
            <a:ext uri="{FF2B5EF4-FFF2-40B4-BE49-F238E27FC236}">
              <a16:creationId xmlns:a16="http://schemas.microsoft.com/office/drawing/2014/main" id="{43512874-93A4-4F75-9315-CD8D5A36D560}"/>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EBB58DDB-A9BE-49D0-9FD4-0B0D84927F0A}"/>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572" name="直線コネクタ 571">
          <a:extLst>
            <a:ext uri="{FF2B5EF4-FFF2-40B4-BE49-F238E27FC236}">
              <a16:creationId xmlns:a16="http://schemas.microsoft.com/office/drawing/2014/main" id="{5E2B90BF-8B6D-4C99-86CE-88DA99E388AD}"/>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0C773E9F-04C6-4FC5-A39C-C4A8550A0062}"/>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574" name="直線コネクタ 573">
          <a:extLst>
            <a:ext uri="{FF2B5EF4-FFF2-40B4-BE49-F238E27FC236}">
              <a16:creationId xmlns:a16="http://schemas.microsoft.com/office/drawing/2014/main" id="{7CE2E2B4-468A-4666-B5B2-723CD52AA48C}"/>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27FC9141-DAC9-4024-B446-9CB9F77DA8FC}"/>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6" name="フローチャート: 判断 575">
          <a:extLst>
            <a:ext uri="{FF2B5EF4-FFF2-40B4-BE49-F238E27FC236}">
              <a16:creationId xmlns:a16="http://schemas.microsoft.com/office/drawing/2014/main" id="{E16F665C-7252-4CF2-B9AA-EB24616599EE}"/>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577" name="フローチャート: 判断 576">
          <a:extLst>
            <a:ext uri="{FF2B5EF4-FFF2-40B4-BE49-F238E27FC236}">
              <a16:creationId xmlns:a16="http://schemas.microsoft.com/office/drawing/2014/main" id="{E03D71F2-4EEA-45E5-8421-5E3F8E2C648D}"/>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578" name="フローチャート: 判断 577">
          <a:extLst>
            <a:ext uri="{FF2B5EF4-FFF2-40B4-BE49-F238E27FC236}">
              <a16:creationId xmlns:a16="http://schemas.microsoft.com/office/drawing/2014/main" id="{7D9F0F6A-850D-4A62-ABDA-C3CA5B97C3B1}"/>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579" name="フローチャート: 判断 578">
          <a:extLst>
            <a:ext uri="{FF2B5EF4-FFF2-40B4-BE49-F238E27FC236}">
              <a16:creationId xmlns:a16="http://schemas.microsoft.com/office/drawing/2014/main" id="{8934209E-E6FA-4DAC-95A9-51B74E1A8294}"/>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65405</xdr:rowOff>
    </xdr:from>
    <xdr:to>
      <xdr:col>98</xdr:col>
      <xdr:colOff>38100</xdr:colOff>
      <xdr:row>39</xdr:row>
      <xdr:rowOff>167005</xdr:rowOff>
    </xdr:to>
    <xdr:sp macro="" textlink="">
      <xdr:nvSpPr>
        <xdr:cNvPr id="580" name="フローチャート: 判断 579">
          <a:extLst>
            <a:ext uri="{FF2B5EF4-FFF2-40B4-BE49-F238E27FC236}">
              <a16:creationId xmlns:a16="http://schemas.microsoft.com/office/drawing/2014/main" id="{3D819017-2949-4521-A273-BE1080529AAC}"/>
            </a:ext>
          </a:extLst>
        </xdr:cNvPr>
        <xdr:cNvSpPr/>
      </xdr:nvSpPr>
      <xdr:spPr>
        <a:xfrm>
          <a:off x="18605500" y="675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C24F707-B483-42BF-9606-4DA4B2C9F4A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D58CFCAF-F1C9-41EB-86D8-3C4343FB277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BAF533F7-B8D9-4711-8B08-6EBC733B7E5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DEE8342-DBC4-468C-99A2-BBE89A0B055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6EA7156-BA06-413F-AF0A-998373CE015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139700</xdr:rowOff>
    </xdr:from>
    <xdr:to>
      <xdr:col>116</xdr:col>
      <xdr:colOff>114300</xdr:colOff>
      <xdr:row>40</xdr:row>
      <xdr:rowOff>69850</xdr:rowOff>
    </xdr:to>
    <xdr:sp macro="" textlink="">
      <xdr:nvSpPr>
        <xdr:cNvPr id="586" name="楕円 585">
          <a:extLst>
            <a:ext uri="{FF2B5EF4-FFF2-40B4-BE49-F238E27FC236}">
              <a16:creationId xmlns:a16="http://schemas.microsoft.com/office/drawing/2014/main" id="{604F0E29-29E6-461D-A343-34AE00F0F833}"/>
            </a:ext>
          </a:extLst>
        </xdr:cNvPr>
        <xdr:cNvSpPr/>
      </xdr:nvSpPr>
      <xdr:spPr>
        <a:xfrm>
          <a:off x="221107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118127</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ADB98B38-215C-4842-9E5F-B2F84349255B}"/>
            </a:ext>
          </a:extLst>
        </xdr:cNvPr>
        <xdr:cNvSpPr txBox="1"/>
      </xdr:nvSpPr>
      <xdr:spPr>
        <a:xfrm>
          <a:off x="22199600" y="680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143701</xdr:rowOff>
    </xdr:from>
    <xdr:to>
      <xdr:col>112</xdr:col>
      <xdr:colOff>38100</xdr:colOff>
      <xdr:row>40</xdr:row>
      <xdr:rowOff>73851</xdr:rowOff>
    </xdr:to>
    <xdr:sp macro="" textlink="">
      <xdr:nvSpPr>
        <xdr:cNvPr id="588" name="楕円 587">
          <a:extLst>
            <a:ext uri="{FF2B5EF4-FFF2-40B4-BE49-F238E27FC236}">
              <a16:creationId xmlns:a16="http://schemas.microsoft.com/office/drawing/2014/main" id="{E8EF362E-7154-46EE-925D-C43DD47AB7E9}"/>
            </a:ext>
          </a:extLst>
        </xdr:cNvPr>
        <xdr:cNvSpPr/>
      </xdr:nvSpPr>
      <xdr:spPr>
        <a:xfrm>
          <a:off x="21272500" y="683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19050</xdr:rowOff>
    </xdr:from>
    <xdr:to>
      <xdr:col>116</xdr:col>
      <xdr:colOff>63500</xdr:colOff>
      <xdr:row>40</xdr:row>
      <xdr:rowOff>23051</xdr:rowOff>
    </xdr:to>
    <xdr:cxnSp macro="">
      <xdr:nvCxnSpPr>
        <xdr:cNvPr id="589" name="直線コネクタ 588">
          <a:extLst>
            <a:ext uri="{FF2B5EF4-FFF2-40B4-BE49-F238E27FC236}">
              <a16:creationId xmlns:a16="http://schemas.microsoft.com/office/drawing/2014/main" id="{C7503B1A-2F13-42D7-8F98-0B36D8A8696C}"/>
            </a:ext>
          </a:extLst>
        </xdr:cNvPr>
        <xdr:cNvCxnSpPr/>
      </xdr:nvCxnSpPr>
      <xdr:spPr>
        <a:xfrm flipV="1">
          <a:off x="21323300" y="6877050"/>
          <a:ext cx="8382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148272</xdr:rowOff>
    </xdr:from>
    <xdr:to>
      <xdr:col>107</xdr:col>
      <xdr:colOff>101600</xdr:colOff>
      <xdr:row>40</xdr:row>
      <xdr:rowOff>78422</xdr:rowOff>
    </xdr:to>
    <xdr:sp macro="" textlink="">
      <xdr:nvSpPr>
        <xdr:cNvPr id="590" name="楕円 589">
          <a:extLst>
            <a:ext uri="{FF2B5EF4-FFF2-40B4-BE49-F238E27FC236}">
              <a16:creationId xmlns:a16="http://schemas.microsoft.com/office/drawing/2014/main" id="{E1636A26-E624-461E-9D05-2A114D184DDC}"/>
            </a:ext>
          </a:extLst>
        </xdr:cNvPr>
        <xdr:cNvSpPr/>
      </xdr:nvSpPr>
      <xdr:spPr>
        <a:xfrm>
          <a:off x="20383500" y="683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23051</xdr:rowOff>
    </xdr:from>
    <xdr:to>
      <xdr:col>111</xdr:col>
      <xdr:colOff>177800</xdr:colOff>
      <xdr:row>40</xdr:row>
      <xdr:rowOff>27622</xdr:rowOff>
    </xdr:to>
    <xdr:cxnSp macro="">
      <xdr:nvCxnSpPr>
        <xdr:cNvPr id="591" name="直線コネクタ 590">
          <a:extLst>
            <a:ext uri="{FF2B5EF4-FFF2-40B4-BE49-F238E27FC236}">
              <a16:creationId xmlns:a16="http://schemas.microsoft.com/office/drawing/2014/main" id="{9F3FBCBC-F927-40F8-8481-F354EC8AFF07}"/>
            </a:ext>
          </a:extLst>
        </xdr:cNvPr>
        <xdr:cNvCxnSpPr/>
      </xdr:nvCxnSpPr>
      <xdr:spPr>
        <a:xfrm flipV="1">
          <a:off x="20434300" y="688105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151130</xdr:rowOff>
    </xdr:from>
    <xdr:to>
      <xdr:col>102</xdr:col>
      <xdr:colOff>165100</xdr:colOff>
      <xdr:row>40</xdr:row>
      <xdr:rowOff>81280</xdr:rowOff>
    </xdr:to>
    <xdr:sp macro="" textlink="">
      <xdr:nvSpPr>
        <xdr:cNvPr id="592" name="楕円 591">
          <a:extLst>
            <a:ext uri="{FF2B5EF4-FFF2-40B4-BE49-F238E27FC236}">
              <a16:creationId xmlns:a16="http://schemas.microsoft.com/office/drawing/2014/main" id="{228D8458-68A6-411D-B548-DA8817293D77}"/>
            </a:ext>
          </a:extLst>
        </xdr:cNvPr>
        <xdr:cNvSpPr/>
      </xdr:nvSpPr>
      <xdr:spPr>
        <a:xfrm>
          <a:off x="19494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27622</xdr:rowOff>
    </xdr:from>
    <xdr:to>
      <xdr:col>107</xdr:col>
      <xdr:colOff>50800</xdr:colOff>
      <xdr:row>40</xdr:row>
      <xdr:rowOff>30480</xdr:rowOff>
    </xdr:to>
    <xdr:cxnSp macro="">
      <xdr:nvCxnSpPr>
        <xdr:cNvPr id="593" name="直線コネクタ 592">
          <a:extLst>
            <a:ext uri="{FF2B5EF4-FFF2-40B4-BE49-F238E27FC236}">
              <a16:creationId xmlns:a16="http://schemas.microsoft.com/office/drawing/2014/main" id="{F6DB99EA-A53C-49D5-8011-87341D1B2B14}"/>
            </a:ext>
          </a:extLst>
        </xdr:cNvPr>
        <xdr:cNvCxnSpPr/>
      </xdr:nvCxnSpPr>
      <xdr:spPr>
        <a:xfrm flipV="1">
          <a:off x="19545300" y="6885622"/>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152844</xdr:rowOff>
    </xdr:from>
    <xdr:to>
      <xdr:col>98</xdr:col>
      <xdr:colOff>38100</xdr:colOff>
      <xdr:row>40</xdr:row>
      <xdr:rowOff>82994</xdr:rowOff>
    </xdr:to>
    <xdr:sp macro="" textlink="">
      <xdr:nvSpPr>
        <xdr:cNvPr id="594" name="楕円 593">
          <a:extLst>
            <a:ext uri="{FF2B5EF4-FFF2-40B4-BE49-F238E27FC236}">
              <a16:creationId xmlns:a16="http://schemas.microsoft.com/office/drawing/2014/main" id="{BB9A5F07-7F9D-4826-ABA9-DB38E21ED145}"/>
            </a:ext>
          </a:extLst>
        </xdr:cNvPr>
        <xdr:cNvSpPr/>
      </xdr:nvSpPr>
      <xdr:spPr>
        <a:xfrm>
          <a:off x="18605500" y="683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30480</xdr:rowOff>
    </xdr:from>
    <xdr:to>
      <xdr:col>102</xdr:col>
      <xdr:colOff>114300</xdr:colOff>
      <xdr:row>40</xdr:row>
      <xdr:rowOff>32194</xdr:rowOff>
    </xdr:to>
    <xdr:cxnSp macro="">
      <xdr:nvCxnSpPr>
        <xdr:cNvPr id="595" name="直線コネクタ 594">
          <a:extLst>
            <a:ext uri="{FF2B5EF4-FFF2-40B4-BE49-F238E27FC236}">
              <a16:creationId xmlns:a16="http://schemas.microsoft.com/office/drawing/2014/main" id="{E45CC397-D500-4B3D-9533-BFB977D0E7AA}"/>
            </a:ext>
          </a:extLst>
        </xdr:cNvPr>
        <xdr:cNvCxnSpPr/>
      </xdr:nvCxnSpPr>
      <xdr:spPr>
        <a:xfrm flipV="1">
          <a:off x="18656300" y="6888480"/>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CE70DA03-D99A-46C5-836C-F1E0EC378FE5}"/>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B8237792-D4C6-4821-B82E-6F75B2376D30}"/>
            </a:ext>
          </a:extLst>
        </xdr:cNvPr>
        <xdr:cNvSpPr txBox="1"/>
      </xdr:nvSpPr>
      <xdr:spPr>
        <a:xfrm>
          <a:off x="20199427"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08F9D35A-44A5-4A38-A2D0-46E8F96DB539}"/>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12082</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08E24525-1EA9-46F4-A3DE-D3F84C1F66E7}"/>
            </a:ext>
          </a:extLst>
        </xdr:cNvPr>
        <xdr:cNvSpPr txBox="1"/>
      </xdr:nvSpPr>
      <xdr:spPr>
        <a:xfrm>
          <a:off x="18421427" y="652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64978</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556F709A-9B23-42B8-A78C-F5BBC7E8DD78}"/>
            </a:ext>
          </a:extLst>
        </xdr:cNvPr>
        <xdr:cNvSpPr txBox="1"/>
      </xdr:nvSpPr>
      <xdr:spPr>
        <a:xfrm>
          <a:off x="21075727" y="6922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69549</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6CF88D7C-5CAA-4C72-8F87-882EFCBC329E}"/>
            </a:ext>
          </a:extLst>
        </xdr:cNvPr>
        <xdr:cNvSpPr txBox="1"/>
      </xdr:nvSpPr>
      <xdr:spPr>
        <a:xfrm>
          <a:off x="20199427" y="6927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72407</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C0D461EE-7783-49AF-9696-C90C158E59E6}"/>
            </a:ext>
          </a:extLst>
        </xdr:cNvPr>
        <xdr:cNvSpPr txBox="1"/>
      </xdr:nvSpPr>
      <xdr:spPr>
        <a:xfrm>
          <a:off x="193104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74121</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69D377A0-628A-4EEE-8DA7-672C93AF6E25}"/>
            </a:ext>
          </a:extLst>
        </xdr:cNvPr>
        <xdr:cNvSpPr txBox="1"/>
      </xdr:nvSpPr>
      <xdr:spPr>
        <a:xfrm>
          <a:off x="18421427" y="693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8990CEE7-A85B-476E-A71A-8F890FAEF5D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626DFF86-F8FE-4846-961F-BBD3E5C34E3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4653288F-4942-47F0-B3DB-4BE3A806ED0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A68AC852-13E6-4C4B-902A-9624691ACBA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3DD81452-DAE9-4D92-8622-E00C432347A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A1A6AC8E-7730-4A4D-B67D-F588C0AE937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4C9A01AE-F6E4-46D1-AABC-C051266287E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9317CB20-012F-42B2-9813-3346D95F868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2B1FB203-0AD5-4359-B9A3-58106E825DD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350FB765-F6E0-42BE-917A-C3514A7BC92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32AB608B-DDE5-4F71-89D7-41BC2EEF71E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45E9A7DB-94B6-4141-BAC9-25E5EC99148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1F0BF43C-C163-4D0D-9450-93137CA978A6}"/>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A21B6299-DF0A-48B3-85AD-175AAC273B0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93FFCE58-94F7-4B6D-A869-F17BA3170B1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FA6A96A7-904E-4861-881F-AD05BAA0A61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5F83011C-FF64-4C3B-8E67-C3EE9E82214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D39CECE8-4E09-4F85-B8A2-4A95E79256B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9931CEDC-8F97-48F5-8267-15D759C4F4A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CEAA2BCA-825D-4802-B130-7EB7F216983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8CCE8160-354B-45C7-B2E1-DC5555BF07A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87C8E0CF-D324-4C17-9B8F-8DF4C439AFE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1C188954-F370-4486-9C14-02A738A8D632}"/>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5D67FE6F-551F-4A11-A209-4AD494B4E1F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594F30E1-27C7-4519-879E-3A069637E55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629" name="直線コネクタ 628">
          <a:extLst>
            <a:ext uri="{FF2B5EF4-FFF2-40B4-BE49-F238E27FC236}">
              <a16:creationId xmlns:a16="http://schemas.microsoft.com/office/drawing/2014/main" id="{71B44A25-5453-40F3-B9E6-3D2958541200}"/>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0" name="【学校施設】&#10;有形固定資産減価償却率最小値テキスト">
          <a:extLst>
            <a:ext uri="{FF2B5EF4-FFF2-40B4-BE49-F238E27FC236}">
              <a16:creationId xmlns:a16="http://schemas.microsoft.com/office/drawing/2014/main" id="{CA06BB74-6D1D-447F-9BD9-21EC5A119996}"/>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1" name="直線コネクタ 630">
          <a:extLst>
            <a:ext uri="{FF2B5EF4-FFF2-40B4-BE49-F238E27FC236}">
              <a16:creationId xmlns:a16="http://schemas.microsoft.com/office/drawing/2014/main" id="{00F90107-B90A-4645-875D-C624A707F676}"/>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98495FD2-B93D-43AF-9F01-1C45F1AA2296}"/>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633" name="直線コネクタ 632">
          <a:extLst>
            <a:ext uri="{FF2B5EF4-FFF2-40B4-BE49-F238E27FC236}">
              <a16:creationId xmlns:a16="http://schemas.microsoft.com/office/drawing/2014/main" id="{80B35373-2AF7-42B7-8419-462C8ECB9E49}"/>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96DC6DD8-6622-4BE6-816E-1D4E6E6EF1AA}"/>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635" name="フローチャート: 判断 634">
          <a:extLst>
            <a:ext uri="{FF2B5EF4-FFF2-40B4-BE49-F238E27FC236}">
              <a16:creationId xmlns:a16="http://schemas.microsoft.com/office/drawing/2014/main" id="{5F2F84D6-AA15-4437-9482-4A9BB4AB8A35}"/>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636" name="フローチャート: 判断 635">
          <a:extLst>
            <a:ext uri="{FF2B5EF4-FFF2-40B4-BE49-F238E27FC236}">
              <a16:creationId xmlns:a16="http://schemas.microsoft.com/office/drawing/2014/main" id="{BBD0084D-5F81-41E8-9EE5-E28089BF1BA5}"/>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637" name="フローチャート: 判断 636">
          <a:extLst>
            <a:ext uri="{FF2B5EF4-FFF2-40B4-BE49-F238E27FC236}">
              <a16:creationId xmlns:a16="http://schemas.microsoft.com/office/drawing/2014/main" id="{595536CF-E57F-400B-8A42-4C30F2B0CEBB}"/>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638" name="フローチャート: 判断 637">
          <a:extLst>
            <a:ext uri="{FF2B5EF4-FFF2-40B4-BE49-F238E27FC236}">
              <a16:creationId xmlns:a16="http://schemas.microsoft.com/office/drawing/2014/main" id="{CC6B762D-8F88-4F47-BAFA-5122504D8798}"/>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161472</xdr:rowOff>
    </xdr:from>
    <xdr:to>
      <xdr:col>67</xdr:col>
      <xdr:colOff>101600</xdr:colOff>
      <xdr:row>61</xdr:row>
      <xdr:rowOff>91622</xdr:rowOff>
    </xdr:to>
    <xdr:sp macro="" textlink="">
      <xdr:nvSpPr>
        <xdr:cNvPr id="639" name="フローチャート: 判断 638">
          <a:extLst>
            <a:ext uri="{FF2B5EF4-FFF2-40B4-BE49-F238E27FC236}">
              <a16:creationId xmlns:a16="http://schemas.microsoft.com/office/drawing/2014/main" id="{1A0EBFDE-3BB7-4788-98E9-FC4588EF09D0}"/>
            </a:ext>
          </a:extLst>
        </xdr:cNvPr>
        <xdr:cNvSpPr/>
      </xdr:nvSpPr>
      <xdr:spPr>
        <a:xfrm>
          <a:off x="12763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B5C76774-F59A-4A5E-B0A1-BC6B0A8EBFB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C97A4577-BA58-4458-84D2-B9FBD4A51D5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40411314-EC1C-415D-BBC5-7835669B69B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5429985-6AB8-418F-9D76-17EC59BF7C1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E492056A-B6DE-48F3-8641-1E0D53872FC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7983</xdr:rowOff>
    </xdr:from>
    <xdr:to>
      <xdr:col>85</xdr:col>
      <xdr:colOff>177800</xdr:colOff>
      <xdr:row>62</xdr:row>
      <xdr:rowOff>109583</xdr:rowOff>
    </xdr:to>
    <xdr:sp macro="" textlink="">
      <xdr:nvSpPr>
        <xdr:cNvPr id="645" name="楕円 644">
          <a:extLst>
            <a:ext uri="{FF2B5EF4-FFF2-40B4-BE49-F238E27FC236}">
              <a16:creationId xmlns:a16="http://schemas.microsoft.com/office/drawing/2014/main" id="{82109256-36F9-4EB1-89FA-00A79685A4DE}"/>
            </a:ext>
          </a:extLst>
        </xdr:cNvPr>
        <xdr:cNvSpPr/>
      </xdr:nvSpPr>
      <xdr:spPr>
        <a:xfrm>
          <a:off x="16268700" y="1063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157860</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664A110A-AB14-48F5-B80E-D0A520DE7D38}"/>
            </a:ext>
          </a:extLst>
        </xdr:cNvPr>
        <xdr:cNvSpPr txBox="1"/>
      </xdr:nvSpPr>
      <xdr:spPr>
        <a:xfrm>
          <a:off x="16357600" y="1061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61867</xdr:rowOff>
    </xdr:from>
    <xdr:to>
      <xdr:col>81</xdr:col>
      <xdr:colOff>101600</xdr:colOff>
      <xdr:row>62</xdr:row>
      <xdr:rowOff>163467</xdr:rowOff>
    </xdr:to>
    <xdr:sp macro="" textlink="">
      <xdr:nvSpPr>
        <xdr:cNvPr id="647" name="楕円 646">
          <a:extLst>
            <a:ext uri="{FF2B5EF4-FFF2-40B4-BE49-F238E27FC236}">
              <a16:creationId xmlns:a16="http://schemas.microsoft.com/office/drawing/2014/main" id="{152E0012-ECC0-4F8D-AE9D-F50AF08B42F2}"/>
            </a:ext>
          </a:extLst>
        </xdr:cNvPr>
        <xdr:cNvSpPr/>
      </xdr:nvSpPr>
      <xdr:spPr>
        <a:xfrm>
          <a:off x="15430500" y="10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58783</xdr:rowOff>
    </xdr:from>
    <xdr:to>
      <xdr:col>85</xdr:col>
      <xdr:colOff>127000</xdr:colOff>
      <xdr:row>62</xdr:row>
      <xdr:rowOff>112667</xdr:rowOff>
    </xdr:to>
    <xdr:cxnSp macro="">
      <xdr:nvCxnSpPr>
        <xdr:cNvPr id="648" name="直線コネクタ 647">
          <a:extLst>
            <a:ext uri="{FF2B5EF4-FFF2-40B4-BE49-F238E27FC236}">
              <a16:creationId xmlns:a16="http://schemas.microsoft.com/office/drawing/2014/main" id="{E79686D9-3CF7-4710-A054-8E88FAECF2FE}"/>
            </a:ext>
          </a:extLst>
        </xdr:cNvPr>
        <xdr:cNvCxnSpPr/>
      </xdr:nvCxnSpPr>
      <xdr:spPr>
        <a:xfrm flipV="1">
          <a:off x="15481300" y="10688683"/>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35741</xdr:rowOff>
    </xdr:from>
    <xdr:to>
      <xdr:col>76</xdr:col>
      <xdr:colOff>165100</xdr:colOff>
      <xdr:row>62</xdr:row>
      <xdr:rowOff>137341</xdr:rowOff>
    </xdr:to>
    <xdr:sp macro="" textlink="">
      <xdr:nvSpPr>
        <xdr:cNvPr id="649" name="楕円 648">
          <a:extLst>
            <a:ext uri="{FF2B5EF4-FFF2-40B4-BE49-F238E27FC236}">
              <a16:creationId xmlns:a16="http://schemas.microsoft.com/office/drawing/2014/main" id="{3FD565A5-BB98-4B29-BC94-B8F830F00AA1}"/>
            </a:ext>
          </a:extLst>
        </xdr:cNvPr>
        <xdr:cNvSpPr/>
      </xdr:nvSpPr>
      <xdr:spPr>
        <a:xfrm>
          <a:off x="14541500" y="1066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86541</xdr:rowOff>
    </xdr:from>
    <xdr:to>
      <xdr:col>81</xdr:col>
      <xdr:colOff>50800</xdr:colOff>
      <xdr:row>62</xdr:row>
      <xdr:rowOff>112667</xdr:rowOff>
    </xdr:to>
    <xdr:cxnSp macro="">
      <xdr:nvCxnSpPr>
        <xdr:cNvPr id="650" name="直線コネクタ 649">
          <a:extLst>
            <a:ext uri="{FF2B5EF4-FFF2-40B4-BE49-F238E27FC236}">
              <a16:creationId xmlns:a16="http://schemas.microsoft.com/office/drawing/2014/main" id="{CD5FB44C-252D-4912-B07F-CD405A2E01B1}"/>
            </a:ext>
          </a:extLst>
        </xdr:cNvPr>
        <xdr:cNvCxnSpPr/>
      </xdr:nvCxnSpPr>
      <xdr:spPr>
        <a:xfrm>
          <a:off x="14592300" y="1071644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39007</xdr:rowOff>
    </xdr:from>
    <xdr:to>
      <xdr:col>72</xdr:col>
      <xdr:colOff>38100</xdr:colOff>
      <xdr:row>62</xdr:row>
      <xdr:rowOff>140607</xdr:rowOff>
    </xdr:to>
    <xdr:sp macro="" textlink="">
      <xdr:nvSpPr>
        <xdr:cNvPr id="651" name="楕円 650">
          <a:extLst>
            <a:ext uri="{FF2B5EF4-FFF2-40B4-BE49-F238E27FC236}">
              <a16:creationId xmlns:a16="http://schemas.microsoft.com/office/drawing/2014/main" id="{2190224A-D7A9-41CA-9462-AEB2BEBC6425}"/>
            </a:ext>
          </a:extLst>
        </xdr:cNvPr>
        <xdr:cNvSpPr/>
      </xdr:nvSpPr>
      <xdr:spPr>
        <a:xfrm>
          <a:off x="13652500" y="1066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86541</xdr:rowOff>
    </xdr:from>
    <xdr:to>
      <xdr:col>76</xdr:col>
      <xdr:colOff>114300</xdr:colOff>
      <xdr:row>62</xdr:row>
      <xdr:rowOff>89807</xdr:rowOff>
    </xdr:to>
    <xdr:cxnSp macro="">
      <xdr:nvCxnSpPr>
        <xdr:cNvPr id="652" name="直線コネクタ 651">
          <a:extLst>
            <a:ext uri="{FF2B5EF4-FFF2-40B4-BE49-F238E27FC236}">
              <a16:creationId xmlns:a16="http://schemas.microsoft.com/office/drawing/2014/main" id="{0E029BFC-2380-4A12-9EA7-2795013101F9}"/>
            </a:ext>
          </a:extLst>
        </xdr:cNvPr>
        <xdr:cNvCxnSpPr/>
      </xdr:nvCxnSpPr>
      <xdr:spPr>
        <a:xfrm flipV="1">
          <a:off x="13703300" y="1071644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17780</xdr:rowOff>
    </xdr:from>
    <xdr:to>
      <xdr:col>67</xdr:col>
      <xdr:colOff>101600</xdr:colOff>
      <xdr:row>62</xdr:row>
      <xdr:rowOff>119380</xdr:rowOff>
    </xdr:to>
    <xdr:sp macro="" textlink="">
      <xdr:nvSpPr>
        <xdr:cNvPr id="653" name="楕円 652">
          <a:extLst>
            <a:ext uri="{FF2B5EF4-FFF2-40B4-BE49-F238E27FC236}">
              <a16:creationId xmlns:a16="http://schemas.microsoft.com/office/drawing/2014/main" id="{6DB6455F-AC18-4C2C-8599-62C17BD3DC8B}"/>
            </a:ext>
          </a:extLst>
        </xdr:cNvPr>
        <xdr:cNvSpPr/>
      </xdr:nvSpPr>
      <xdr:spPr>
        <a:xfrm>
          <a:off x="12763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68580</xdr:rowOff>
    </xdr:from>
    <xdr:to>
      <xdr:col>71</xdr:col>
      <xdr:colOff>177800</xdr:colOff>
      <xdr:row>62</xdr:row>
      <xdr:rowOff>89807</xdr:rowOff>
    </xdr:to>
    <xdr:cxnSp macro="">
      <xdr:nvCxnSpPr>
        <xdr:cNvPr id="654" name="直線コネクタ 653">
          <a:extLst>
            <a:ext uri="{FF2B5EF4-FFF2-40B4-BE49-F238E27FC236}">
              <a16:creationId xmlns:a16="http://schemas.microsoft.com/office/drawing/2014/main" id="{A41AD22A-3A19-450C-BC3D-2B3AA88AECA5}"/>
            </a:ext>
          </a:extLst>
        </xdr:cNvPr>
        <xdr:cNvCxnSpPr/>
      </xdr:nvCxnSpPr>
      <xdr:spPr>
        <a:xfrm>
          <a:off x="12814300" y="1069848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655" name="n_1aveValue【学校施設】&#10;有形固定資産減価償却率">
          <a:extLst>
            <a:ext uri="{FF2B5EF4-FFF2-40B4-BE49-F238E27FC236}">
              <a16:creationId xmlns:a16="http://schemas.microsoft.com/office/drawing/2014/main" id="{81645405-B50D-4710-AEBB-B37CC7628A4B}"/>
            </a:ext>
          </a:extLst>
        </xdr:cNvPr>
        <xdr:cNvSpPr txBox="1"/>
      </xdr:nvSpPr>
      <xdr:spPr>
        <a:xfrm>
          <a:off x="15266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656" name="n_2aveValue【学校施設】&#10;有形固定資産減価償却率">
          <a:extLst>
            <a:ext uri="{FF2B5EF4-FFF2-40B4-BE49-F238E27FC236}">
              <a16:creationId xmlns:a16="http://schemas.microsoft.com/office/drawing/2014/main" id="{C35CAB4C-6255-4201-AF89-D2682C95C66A}"/>
            </a:ext>
          </a:extLst>
        </xdr:cNvPr>
        <xdr:cNvSpPr txBox="1"/>
      </xdr:nvSpPr>
      <xdr:spPr>
        <a:xfrm>
          <a:off x="14389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657" name="n_3aveValue【学校施設】&#10;有形固定資産減価償却率">
          <a:extLst>
            <a:ext uri="{FF2B5EF4-FFF2-40B4-BE49-F238E27FC236}">
              <a16:creationId xmlns:a16="http://schemas.microsoft.com/office/drawing/2014/main" id="{3AA615E0-1DE7-460B-9315-726023F4DDAE}"/>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108149</xdr:rowOff>
    </xdr:from>
    <xdr:ext cx="405111" cy="259045"/>
    <xdr:sp macro="" textlink="">
      <xdr:nvSpPr>
        <xdr:cNvPr id="658" name="n_4aveValue【学校施設】&#10;有形固定資産減価償却率">
          <a:extLst>
            <a:ext uri="{FF2B5EF4-FFF2-40B4-BE49-F238E27FC236}">
              <a16:creationId xmlns:a16="http://schemas.microsoft.com/office/drawing/2014/main" id="{A8613B73-6209-488B-B084-7D514327EC15}"/>
            </a:ext>
          </a:extLst>
        </xdr:cNvPr>
        <xdr:cNvSpPr txBox="1"/>
      </xdr:nvSpPr>
      <xdr:spPr>
        <a:xfrm>
          <a:off x="126117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154594</xdr:rowOff>
    </xdr:from>
    <xdr:ext cx="405111" cy="259045"/>
    <xdr:sp macro="" textlink="">
      <xdr:nvSpPr>
        <xdr:cNvPr id="659" name="n_1mainValue【学校施設】&#10;有形固定資産減価償却率">
          <a:extLst>
            <a:ext uri="{FF2B5EF4-FFF2-40B4-BE49-F238E27FC236}">
              <a16:creationId xmlns:a16="http://schemas.microsoft.com/office/drawing/2014/main" id="{98FC39E4-9A53-46C9-8BC2-2A6B67E1351D}"/>
            </a:ext>
          </a:extLst>
        </xdr:cNvPr>
        <xdr:cNvSpPr txBox="1"/>
      </xdr:nvSpPr>
      <xdr:spPr>
        <a:xfrm>
          <a:off x="15266044" y="1078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128468</xdr:rowOff>
    </xdr:from>
    <xdr:ext cx="405111" cy="259045"/>
    <xdr:sp macro="" textlink="">
      <xdr:nvSpPr>
        <xdr:cNvPr id="660" name="n_2mainValue【学校施設】&#10;有形固定資産減価償却率">
          <a:extLst>
            <a:ext uri="{FF2B5EF4-FFF2-40B4-BE49-F238E27FC236}">
              <a16:creationId xmlns:a16="http://schemas.microsoft.com/office/drawing/2014/main" id="{63F39502-614E-48AF-8446-439F43568D29}"/>
            </a:ext>
          </a:extLst>
        </xdr:cNvPr>
        <xdr:cNvSpPr txBox="1"/>
      </xdr:nvSpPr>
      <xdr:spPr>
        <a:xfrm>
          <a:off x="14389744" y="1075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131734</xdr:rowOff>
    </xdr:from>
    <xdr:ext cx="405111" cy="259045"/>
    <xdr:sp macro="" textlink="">
      <xdr:nvSpPr>
        <xdr:cNvPr id="661" name="n_3mainValue【学校施設】&#10;有形固定資産減価償却率">
          <a:extLst>
            <a:ext uri="{FF2B5EF4-FFF2-40B4-BE49-F238E27FC236}">
              <a16:creationId xmlns:a16="http://schemas.microsoft.com/office/drawing/2014/main" id="{BD945FF7-BEE5-47BB-94F4-2B00917BE7C0}"/>
            </a:ext>
          </a:extLst>
        </xdr:cNvPr>
        <xdr:cNvSpPr txBox="1"/>
      </xdr:nvSpPr>
      <xdr:spPr>
        <a:xfrm>
          <a:off x="13500744" y="1076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110507</xdr:rowOff>
    </xdr:from>
    <xdr:ext cx="405111" cy="259045"/>
    <xdr:sp macro="" textlink="">
      <xdr:nvSpPr>
        <xdr:cNvPr id="662" name="n_4mainValue【学校施設】&#10;有形固定資産減価償却率">
          <a:extLst>
            <a:ext uri="{FF2B5EF4-FFF2-40B4-BE49-F238E27FC236}">
              <a16:creationId xmlns:a16="http://schemas.microsoft.com/office/drawing/2014/main" id="{BFEB3105-E085-4354-A84A-862637FCFBF8}"/>
            </a:ext>
          </a:extLst>
        </xdr:cNvPr>
        <xdr:cNvSpPr txBox="1"/>
      </xdr:nvSpPr>
      <xdr:spPr>
        <a:xfrm>
          <a:off x="12611744"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94D810A6-B1D6-4865-8D26-ABFC860DD28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0B2E6420-E6AC-412D-87BD-300A484CC68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0B5D5C49-0902-4F25-8125-198B455E2CC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4B625F8E-2FD7-4AD9-A998-9F55A7A3B46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01E330D5-2842-4A35-9A87-27AD3BD4590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ADBB7670-C206-4FAA-BB91-41B089B3EAC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D75E12A1-CFED-42B2-864F-F2D085F9403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8014C8FD-47BB-49DE-B90E-56250DD740E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14E13EBD-1406-4AC5-AD69-433C31E3CBE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0B1BEE65-95F6-4062-BD5F-17D3920F77B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673" name="直線コネクタ 672">
          <a:extLst>
            <a:ext uri="{FF2B5EF4-FFF2-40B4-BE49-F238E27FC236}">
              <a16:creationId xmlns:a16="http://schemas.microsoft.com/office/drawing/2014/main" id="{B5286B1F-F2B5-46B7-A0D4-15193736E255}"/>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74" name="テキスト ボックス 673">
          <a:extLst>
            <a:ext uri="{FF2B5EF4-FFF2-40B4-BE49-F238E27FC236}">
              <a16:creationId xmlns:a16="http://schemas.microsoft.com/office/drawing/2014/main" id="{8370CBAC-E2A2-4F95-8B5D-DB2BBE6FDFB5}"/>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5" name="直線コネクタ 674">
          <a:extLst>
            <a:ext uri="{FF2B5EF4-FFF2-40B4-BE49-F238E27FC236}">
              <a16:creationId xmlns:a16="http://schemas.microsoft.com/office/drawing/2014/main" id="{79AFFB7A-78F1-4AC7-8549-B07E5646A28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6" name="テキスト ボックス 675">
          <a:extLst>
            <a:ext uri="{FF2B5EF4-FFF2-40B4-BE49-F238E27FC236}">
              <a16:creationId xmlns:a16="http://schemas.microsoft.com/office/drawing/2014/main" id="{48B7A878-3166-4595-B3CA-858D380FA25A}"/>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7" name="直線コネクタ 676">
          <a:extLst>
            <a:ext uri="{FF2B5EF4-FFF2-40B4-BE49-F238E27FC236}">
              <a16:creationId xmlns:a16="http://schemas.microsoft.com/office/drawing/2014/main" id="{5B47BC6A-9D30-4E8B-9E17-737C66641C82}"/>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678" name="テキスト ボックス 677">
          <a:extLst>
            <a:ext uri="{FF2B5EF4-FFF2-40B4-BE49-F238E27FC236}">
              <a16:creationId xmlns:a16="http://schemas.microsoft.com/office/drawing/2014/main" id="{498FBA23-3A1E-448E-808C-6E2C2C4E59DF}"/>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63BA1189-4424-4E6B-92F2-F52BB08ADCA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0" name="テキスト ボックス 679">
          <a:extLst>
            <a:ext uri="{FF2B5EF4-FFF2-40B4-BE49-F238E27FC236}">
              <a16:creationId xmlns:a16="http://schemas.microsoft.com/office/drawing/2014/main" id="{EC217780-4FAD-461C-8F63-1EBEFD35D8D9}"/>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学校施設】&#10;一人当たり面積グラフ枠">
          <a:extLst>
            <a:ext uri="{FF2B5EF4-FFF2-40B4-BE49-F238E27FC236}">
              <a16:creationId xmlns:a16="http://schemas.microsoft.com/office/drawing/2014/main" id="{2CE902DF-E377-405E-87F5-F5EFF57D909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682" name="直線コネクタ 681">
          <a:extLst>
            <a:ext uri="{FF2B5EF4-FFF2-40B4-BE49-F238E27FC236}">
              <a16:creationId xmlns:a16="http://schemas.microsoft.com/office/drawing/2014/main" id="{D05F19D2-92B3-4FC3-BBF3-792B8CB2AD94}"/>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683" name="【学校施設】&#10;一人当たり面積最小値テキスト">
          <a:extLst>
            <a:ext uri="{FF2B5EF4-FFF2-40B4-BE49-F238E27FC236}">
              <a16:creationId xmlns:a16="http://schemas.microsoft.com/office/drawing/2014/main" id="{42DC4BF7-D6EE-4A57-A478-9BD64D82D9C8}"/>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684" name="直線コネクタ 683">
          <a:extLst>
            <a:ext uri="{FF2B5EF4-FFF2-40B4-BE49-F238E27FC236}">
              <a16:creationId xmlns:a16="http://schemas.microsoft.com/office/drawing/2014/main" id="{E7F1ED36-8AD6-4E7C-83CE-2E5ABC486B63}"/>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685" name="【学校施設】&#10;一人当たり面積最大値テキスト">
          <a:extLst>
            <a:ext uri="{FF2B5EF4-FFF2-40B4-BE49-F238E27FC236}">
              <a16:creationId xmlns:a16="http://schemas.microsoft.com/office/drawing/2014/main" id="{A8502F20-31C1-4BC4-8BDC-3C66362AA333}"/>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686" name="直線コネクタ 685">
          <a:extLst>
            <a:ext uri="{FF2B5EF4-FFF2-40B4-BE49-F238E27FC236}">
              <a16:creationId xmlns:a16="http://schemas.microsoft.com/office/drawing/2014/main" id="{26BF9E9D-0C82-4A24-BD12-A4633EA25A13}"/>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687" name="【学校施設】&#10;一人当たり面積平均値テキスト">
          <a:extLst>
            <a:ext uri="{FF2B5EF4-FFF2-40B4-BE49-F238E27FC236}">
              <a16:creationId xmlns:a16="http://schemas.microsoft.com/office/drawing/2014/main" id="{5E173795-B8B1-4E8E-8818-4F58F82369DB}"/>
            </a:ext>
          </a:extLst>
        </xdr:cNvPr>
        <xdr:cNvSpPr txBox="1"/>
      </xdr:nvSpPr>
      <xdr:spPr>
        <a:xfrm>
          <a:off x="22199600"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688" name="フローチャート: 判断 687">
          <a:extLst>
            <a:ext uri="{FF2B5EF4-FFF2-40B4-BE49-F238E27FC236}">
              <a16:creationId xmlns:a16="http://schemas.microsoft.com/office/drawing/2014/main" id="{A00756F4-F98C-4361-95F0-853BA2E1C7A4}"/>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689" name="フローチャート: 判断 688">
          <a:extLst>
            <a:ext uri="{FF2B5EF4-FFF2-40B4-BE49-F238E27FC236}">
              <a16:creationId xmlns:a16="http://schemas.microsoft.com/office/drawing/2014/main" id="{55B06262-D332-445D-801A-7F7DD7B193C1}"/>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690" name="フローチャート: 判断 689">
          <a:extLst>
            <a:ext uri="{FF2B5EF4-FFF2-40B4-BE49-F238E27FC236}">
              <a16:creationId xmlns:a16="http://schemas.microsoft.com/office/drawing/2014/main" id="{4F4CC7DB-68E9-41E5-9763-AC19DCE9AF4C}"/>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691" name="フローチャート: 判断 690">
          <a:extLst>
            <a:ext uri="{FF2B5EF4-FFF2-40B4-BE49-F238E27FC236}">
              <a16:creationId xmlns:a16="http://schemas.microsoft.com/office/drawing/2014/main" id="{241B15D4-B417-4B17-AA33-9A3D533EB2A1}"/>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145396</xdr:rowOff>
    </xdr:from>
    <xdr:to>
      <xdr:col>98</xdr:col>
      <xdr:colOff>38100</xdr:colOff>
      <xdr:row>62</xdr:row>
      <xdr:rowOff>75546</xdr:rowOff>
    </xdr:to>
    <xdr:sp macro="" textlink="">
      <xdr:nvSpPr>
        <xdr:cNvPr id="692" name="フローチャート: 判断 691">
          <a:extLst>
            <a:ext uri="{FF2B5EF4-FFF2-40B4-BE49-F238E27FC236}">
              <a16:creationId xmlns:a16="http://schemas.microsoft.com/office/drawing/2014/main" id="{E009150B-6130-4675-B88D-48585044A53B}"/>
            </a:ext>
          </a:extLst>
        </xdr:cNvPr>
        <xdr:cNvSpPr/>
      </xdr:nvSpPr>
      <xdr:spPr>
        <a:xfrm>
          <a:off x="18605500" y="1060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EF36E402-EEDC-4FEF-BF7C-2E6048B5A11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236D43F4-8197-466E-8F63-7EA04E41C6D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10190649-395B-4AAB-ABB5-9DDA4CBEF8A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92DA9D68-8059-4DE1-B323-8D14DDCD040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815788CA-6240-4425-B0FA-B7AFC33B555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69444</xdr:rowOff>
    </xdr:from>
    <xdr:to>
      <xdr:col>116</xdr:col>
      <xdr:colOff>114300</xdr:colOff>
      <xdr:row>62</xdr:row>
      <xdr:rowOff>171044</xdr:rowOff>
    </xdr:to>
    <xdr:sp macro="" textlink="">
      <xdr:nvSpPr>
        <xdr:cNvPr id="698" name="楕円 697">
          <a:extLst>
            <a:ext uri="{FF2B5EF4-FFF2-40B4-BE49-F238E27FC236}">
              <a16:creationId xmlns:a16="http://schemas.microsoft.com/office/drawing/2014/main" id="{9B734EDC-5164-4640-8A55-5448480B442D}"/>
            </a:ext>
          </a:extLst>
        </xdr:cNvPr>
        <xdr:cNvSpPr/>
      </xdr:nvSpPr>
      <xdr:spPr>
        <a:xfrm>
          <a:off x="22110700" y="1069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155821</xdr:rowOff>
    </xdr:from>
    <xdr:ext cx="469744" cy="259045"/>
    <xdr:sp macro="" textlink="">
      <xdr:nvSpPr>
        <xdr:cNvPr id="699" name="【学校施設】&#10;一人当たり面積該当値テキスト">
          <a:extLst>
            <a:ext uri="{FF2B5EF4-FFF2-40B4-BE49-F238E27FC236}">
              <a16:creationId xmlns:a16="http://schemas.microsoft.com/office/drawing/2014/main" id="{8E2381A2-4203-4459-BC78-60964215EF12}"/>
            </a:ext>
          </a:extLst>
        </xdr:cNvPr>
        <xdr:cNvSpPr txBox="1"/>
      </xdr:nvSpPr>
      <xdr:spPr>
        <a:xfrm>
          <a:off x="22199600" y="1061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72244</xdr:rowOff>
    </xdr:from>
    <xdr:to>
      <xdr:col>112</xdr:col>
      <xdr:colOff>38100</xdr:colOff>
      <xdr:row>63</xdr:row>
      <xdr:rowOff>2394</xdr:rowOff>
    </xdr:to>
    <xdr:sp macro="" textlink="">
      <xdr:nvSpPr>
        <xdr:cNvPr id="700" name="楕円 699">
          <a:extLst>
            <a:ext uri="{FF2B5EF4-FFF2-40B4-BE49-F238E27FC236}">
              <a16:creationId xmlns:a16="http://schemas.microsoft.com/office/drawing/2014/main" id="{AA749D75-CEF7-4C1C-BA10-83AEB796DD6D}"/>
            </a:ext>
          </a:extLst>
        </xdr:cNvPr>
        <xdr:cNvSpPr/>
      </xdr:nvSpPr>
      <xdr:spPr>
        <a:xfrm>
          <a:off x="21272500" y="1070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120244</xdr:rowOff>
    </xdr:from>
    <xdr:to>
      <xdr:col>116</xdr:col>
      <xdr:colOff>63500</xdr:colOff>
      <xdr:row>62</xdr:row>
      <xdr:rowOff>123044</xdr:rowOff>
    </xdr:to>
    <xdr:cxnSp macro="">
      <xdr:nvCxnSpPr>
        <xdr:cNvPr id="701" name="直線コネクタ 700">
          <a:extLst>
            <a:ext uri="{FF2B5EF4-FFF2-40B4-BE49-F238E27FC236}">
              <a16:creationId xmlns:a16="http://schemas.microsoft.com/office/drawing/2014/main" id="{BBEA8D95-FFE7-4386-963D-2B1A109544D3}"/>
            </a:ext>
          </a:extLst>
        </xdr:cNvPr>
        <xdr:cNvCxnSpPr/>
      </xdr:nvCxnSpPr>
      <xdr:spPr>
        <a:xfrm flipV="1">
          <a:off x="21323300" y="10750144"/>
          <a:ext cx="838200" cy="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74873</xdr:rowOff>
    </xdr:from>
    <xdr:to>
      <xdr:col>107</xdr:col>
      <xdr:colOff>101600</xdr:colOff>
      <xdr:row>63</xdr:row>
      <xdr:rowOff>5023</xdr:rowOff>
    </xdr:to>
    <xdr:sp macro="" textlink="">
      <xdr:nvSpPr>
        <xdr:cNvPr id="702" name="楕円 701">
          <a:extLst>
            <a:ext uri="{FF2B5EF4-FFF2-40B4-BE49-F238E27FC236}">
              <a16:creationId xmlns:a16="http://schemas.microsoft.com/office/drawing/2014/main" id="{3A408572-5E18-47B8-8FC4-27713D26E02C}"/>
            </a:ext>
          </a:extLst>
        </xdr:cNvPr>
        <xdr:cNvSpPr/>
      </xdr:nvSpPr>
      <xdr:spPr>
        <a:xfrm>
          <a:off x="20383500" y="1070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123044</xdr:rowOff>
    </xdr:from>
    <xdr:to>
      <xdr:col>111</xdr:col>
      <xdr:colOff>177800</xdr:colOff>
      <xdr:row>62</xdr:row>
      <xdr:rowOff>125673</xdr:rowOff>
    </xdr:to>
    <xdr:cxnSp macro="">
      <xdr:nvCxnSpPr>
        <xdr:cNvPr id="703" name="直線コネクタ 702">
          <a:extLst>
            <a:ext uri="{FF2B5EF4-FFF2-40B4-BE49-F238E27FC236}">
              <a16:creationId xmlns:a16="http://schemas.microsoft.com/office/drawing/2014/main" id="{31447EF4-ADAF-4356-A3DA-63EA8BF9B58D}"/>
            </a:ext>
          </a:extLst>
        </xdr:cNvPr>
        <xdr:cNvCxnSpPr/>
      </xdr:nvCxnSpPr>
      <xdr:spPr>
        <a:xfrm flipV="1">
          <a:off x="20434300" y="10752944"/>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76873</xdr:rowOff>
    </xdr:from>
    <xdr:to>
      <xdr:col>102</xdr:col>
      <xdr:colOff>165100</xdr:colOff>
      <xdr:row>63</xdr:row>
      <xdr:rowOff>7023</xdr:rowOff>
    </xdr:to>
    <xdr:sp macro="" textlink="">
      <xdr:nvSpPr>
        <xdr:cNvPr id="704" name="楕円 703">
          <a:extLst>
            <a:ext uri="{FF2B5EF4-FFF2-40B4-BE49-F238E27FC236}">
              <a16:creationId xmlns:a16="http://schemas.microsoft.com/office/drawing/2014/main" id="{F2F31376-E656-42EB-9562-C42C2FAFBE97}"/>
            </a:ext>
          </a:extLst>
        </xdr:cNvPr>
        <xdr:cNvSpPr/>
      </xdr:nvSpPr>
      <xdr:spPr>
        <a:xfrm>
          <a:off x="19494500" y="1070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125673</xdr:rowOff>
    </xdr:from>
    <xdr:to>
      <xdr:col>107</xdr:col>
      <xdr:colOff>50800</xdr:colOff>
      <xdr:row>62</xdr:row>
      <xdr:rowOff>127673</xdr:rowOff>
    </xdr:to>
    <xdr:cxnSp macro="">
      <xdr:nvCxnSpPr>
        <xdr:cNvPr id="705" name="直線コネクタ 704">
          <a:extLst>
            <a:ext uri="{FF2B5EF4-FFF2-40B4-BE49-F238E27FC236}">
              <a16:creationId xmlns:a16="http://schemas.microsoft.com/office/drawing/2014/main" id="{6CAE7979-0B6D-4563-A698-05A922AB444A}"/>
            </a:ext>
          </a:extLst>
        </xdr:cNvPr>
        <xdr:cNvCxnSpPr/>
      </xdr:nvCxnSpPr>
      <xdr:spPr>
        <a:xfrm flipV="1">
          <a:off x="19545300" y="10755573"/>
          <a:ext cx="889000" cy="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78016</xdr:rowOff>
    </xdr:from>
    <xdr:to>
      <xdr:col>98</xdr:col>
      <xdr:colOff>38100</xdr:colOff>
      <xdr:row>63</xdr:row>
      <xdr:rowOff>8166</xdr:rowOff>
    </xdr:to>
    <xdr:sp macro="" textlink="">
      <xdr:nvSpPr>
        <xdr:cNvPr id="706" name="楕円 705">
          <a:extLst>
            <a:ext uri="{FF2B5EF4-FFF2-40B4-BE49-F238E27FC236}">
              <a16:creationId xmlns:a16="http://schemas.microsoft.com/office/drawing/2014/main" id="{3104A6E8-C46E-47D2-AFFF-F5DB384E0CE0}"/>
            </a:ext>
          </a:extLst>
        </xdr:cNvPr>
        <xdr:cNvSpPr/>
      </xdr:nvSpPr>
      <xdr:spPr>
        <a:xfrm>
          <a:off x="18605500" y="1070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127673</xdr:rowOff>
    </xdr:from>
    <xdr:to>
      <xdr:col>102</xdr:col>
      <xdr:colOff>114300</xdr:colOff>
      <xdr:row>62</xdr:row>
      <xdr:rowOff>128816</xdr:rowOff>
    </xdr:to>
    <xdr:cxnSp macro="">
      <xdr:nvCxnSpPr>
        <xdr:cNvPr id="707" name="直線コネクタ 706">
          <a:extLst>
            <a:ext uri="{FF2B5EF4-FFF2-40B4-BE49-F238E27FC236}">
              <a16:creationId xmlns:a16="http://schemas.microsoft.com/office/drawing/2014/main" id="{CC099EAE-EB69-4DAC-A523-C6E1FE58E3F5}"/>
            </a:ext>
          </a:extLst>
        </xdr:cNvPr>
        <xdr:cNvCxnSpPr/>
      </xdr:nvCxnSpPr>
      <xdr:spPr>
        <a:xfrm flipV="1">
          <a:off x="18656300" y="10757573"/>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708" name="n_1aveValue【学校施設】&#10;一人当たり面積">
          <a:extLst>
            <a:ext uri="{FF2B5EF4-FFF2-40B4-BE49-F238E27FC236}">
              <a16:creationId xmlns:a16="http://schemas.microsoft.com/office/drawing/2014/main" id="{6CE5A9E7-AF69-4420-8215-0A4A5F0DD7D7}"/>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709" name="n_2aveValue【学校施設】&#10;一人当たり面積">
          <a:extLst>
            <a:ext uri="{FF2B5EF4-FFF2-40B4-BE49-F238E27FC236}">
              <a16:creationId xmlns:a16="http://schemas.microsoft.com/office/drawing/2014/main" id="{E69B28BF-5C3B-424A-8FF2-57180067DE54}"/>
            </a:ext>
          </a:extLst>
        </xdr:cNvPr>
        <xdr:cNvSpPr txBox="1"/>
      </xdr:nvSpPr>
      <xdr:spPr>
        <a:xfrm>
          <a:off x="20199427" y="103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710" name="n_3aveValue【学校施設】&#10;一人当たり面積">
          <a:extLst>
            <a:ext uri="{FF2B5EF4-FFF2-40B4-BE49-F238E27FC236}">
              <a16:creationId xmlns:a16="http://schemas.microsoft.com/office/drawing/2014/main" id="{D649471D-4901-4603-BFC0-EC55938937A9}"/>
            </a:ext>
          </a:extLst>
        </xdr:cNvPr>
        <xdr:cNvSpPr txBox="1"/>
      </xdr:nvSpPr>
      <xdr:spPr>
        <a:xfrm>
          <a:off x="19310427" y="1035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92073</xdr:rowOff>
    </xdr:from>
    <xdr:ext cx="469744" cy="259045"/>
    <xdr:sp macro="" textlink="">
      <xdr:nvSpPr>
        <xdr:cNvPr id="711" name="n_4aveValue【学校施設】&#10;一人当たり面積">
          <a:extLst>
            <a:ext uri="{FF2B5EF4-FFF2-40B4-BE49-F238E27FC236}">
              <a16:creationId xmlns:a16="http://schemas.microsoft.com/office/drawing/2014/main" id="{64431925-9698-4BF9-8D48-B2BB2ED6F51C}"/>
            </a:ext>
          </a:extLst>
        </xdr:cNvPr>
        <xdr:cNvSpPr txBox="1"/>
      </xdr:nvSpPr>
      <xdr:spPr>
        <a:xfrm>
          <a:off x="18421427" y="10379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164971</xdr:rowOff>
    </xdr:from>
    <xdr:ext cx="469744" cy="259045"/>
    <xdr:sp macro="" textlink="">
      <xdr:nvSpPr>
        <xdr:cNvPr id="712" name="n_1mainValue【学校施設】&#10;一人当たり面積">
          <a:extLst>
            <a:ext uri="{FF2B5EF4-FFF2-40B4-BE49-F238E27FC236}">
              <a16:creationId xmlns:a16="http://schemas.microsoft.com/office/drawing/2014/main" id="{81532452-305E-4AF9-BFE9-4C73416B7BBD}"/>
            </a:ext>
          </a:extLst>
        </xdr:cNvPr>
        <xdr:cNvSpPr txBox="1"/>
      </xdr:nvSpPr>
      <xdr:spPr>
        <a:xfrm>
          <a:off x="21075727" y="1079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167600</xdr:rowOff>
    </xdr:from>
    <xdr:ext cx="469744" cy="259045"/>
    <xdr:sp macro="" textlink="">
      <xdr:nvSpPr>
        <xdr:cNvPr id="713" name="n_2mainValue【学校施設】&#10;一人当たり面積">
          <a:extLst>
            <a:ext uri="{FF2B5EF4-FFF2-40B4-BE49-F238E27FC236}">
              <a16:creationId xmlns:a16="http://schemas.microsoft.com/office/drawing/2014/main" id="{1C192555-DE06-4D77-B674-21B59B9DEF02}"/>
            </a:ext>
          </a:extLst>
        </xdr:cNvPr>
        <xdr:cNvSpPr txBox="1"/>
      </xdr:nvSpPr>
      <xdr:spPr>
        <a:xfrm>
          <a:off x="20199427" y="10797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169600</xdr:rowOff>
    </xdr:from>
    <xdr:ext cx="469744" cy="259045"/>
    <xdr:sp macro="" textlink="">
      <xdr:nvSpPr>
        <xdr:cNvPr id="714" name="n_3mainValue【学校施設】&#10;一人当たり面積">
          <a:extLst>
            <a:ext uri="{FF2B5EF4-FFF2-40B4-BE49-F238E27FC236}">
              <a16:creationId xmlns:a16="http://schemas.microsoft.com/office/drawing/2014/main" id="{6EC1A9AB-4030-42E2-8CCB-FA4BD3DD8BB4}"/>
            </a:ext>
          </a:extLst>
        </xdr:cNvPr>
        <xdr:cNvSpPr txBox="1"/>
      </xdr:nvSpPr>
      <xdr:spPr>
        <a:xfrm>
          <a:off x="19310427" y="10799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170743</xdr:rowOff>
    </xdr:from>
    <xdr:ext cx="469744" cy="259045"/>
    <xdr:sp macro="" textlink="">
      <xdr:nvSpPr>
        <xdr:cNvPr id="715" name="n_4mainValue【学校施設】&#10;一人当たり面積">
          <a:extLst>
            <a:ext uri="{FF2B5EF4-FFF2-40B4-BE49-F238E27FC236}">
              <a16:creationId xmlns:a16="http://schemas.microsoft.com/office/drawing/2014/main" id="{47956E57-A17C-43C0-BCC4-6A046B7C4B52}"/>
            </a:ext>
          </a:extLst>
        </xdr:cNvPr>
        <xdr:cNvSpPr txBox="1"/>
      </xdr:nvSpPr>
      <xdr:spPr>
        <a:xfrm>
          <a:off x="18421427" y="10800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B3FA2D6C-5EE2-46EF-A951-5B3774DC7C7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8E441EF0-F345-4755-9B55-E414C7EA975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2D317366-580D-433C-BAE9-B8F4913699D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9506A811-6664-4F2C-954A-8B6ECA6110C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8123DD52-3699-425D-B7D7-16112339CE6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31C71D55-B2F5-4271-A184-A2AB61A7CDF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8F8D8A39-9F88-4A81-B3D5-09A0D23761C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5EECEAD9-2BA2-4300-A515-E55E3D07B049}"/>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4" name="正方形/長方形 723">
          <a:extLst>
            <a:ext uri="{FF2B5EF4-FFF2-40B4-BE49-F238E27FC236}">
              <a16:creationId xmlns:a16="http://schemas.microsoft.com/office/drawing/2014/main" id="{C9385672-DCD6-48DC-B3AF-D477AA3D1BC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5" name="正方形/長方形 724">
          <a:extLst>
            <a:ext uri="{FF2B5EF4-FFF2-40B4-BE49-F238E27FC236}">
              <a16:creationId xmlns:a16="http://schemas.microsoft.com/office/drawing/2014/main" id="{F6ABAC20-B002-488F-A698-AF1C238197C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6" name="正方形/長方形 725">
          <a:extLst>
            <a:ext uri="{FF2B5EF4-FFF2-40B4-BE49-F238E27FC236}">
              <a16:creationId xmlns:a16="http://schemas.microsoft.com/office/drawing/2014/main" id="{D9AC2747-DD1F-4BB3-8627-EF41C50D2D1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7" name="正方形/長方形 726">
          <a:extLst>
            <a:ext uri="{FF2B5EF4-FFF2-40B4-BE49-F238E27FC236}">
              <a16:creationId xmlns:a16="http://schemas.microsoft.com/office/drawing/2014/main" id="{50584F4F-D8D0-4DAE-952D-285BA34773C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8" name="正方形/長方形 727">
          <a:extLst>
            <a:ext uri="{FF2B5EF4-FFF2-40B4-BE49-F238E27FC236}">
              <a16:creationId xmlns:a16="http://schemas.microsoft.com/office/drawing/2014/main" id="{01ECC789-EDC7-45A5-8A51-73E5CA954A1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9" name="正方形/長方形 728">
          <a:extLst>
            <a:ext uri="{FF2B5EF4-FFF2-40B4-BE49-F238E27FC236}">
              <a16:creationId xmlns:a16="http://schemas.microsoft.com/office/drawing/2014/main" id="{097DCF5F-08B3-44C0-A624-F8E484AFF52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0" name="正方形/長方形 729">
          <a:extLst>
            <a:ext uri="{FF2B5EF4-FFF2-40B4-BE49-F238E27FC236}">
              <a16:creationId xmlns:a16="http://schemas.microsoft.com/office/drawing/2014/main" id="{EB79B7C2-5E7B-4C0D-98F4-19A6152EE10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1" name="正方形/長方形 730">
          <a:extLst>
            <a:ext uri="{FF2B5EF4-FFF2-40B4-BE49-F238E27FC236}">
              <a16:creationId xmlns:a16="http://schemas.microsoft.com/office/drawing/2014/main" id="{5395BF2F-C4F7-413A-A4AC-CB22182A5BB8}"/>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D2068A6C-8861-4E5D-84BE-F225022A47D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AD9E3D98-B746-4FFC-AE1B-0AFFA6EBB33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77093B28-512A-49F1-A87E-29A864958F6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4ADECD8C-26D5-457F-A6D3-2B6FC3ADA35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B1F4ADF5-7918-46B4-8023-4C9BC35E8D8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BDCC1BF2-4DD5-47E5-9D44-D2764C4C06D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2B709BF0-973A-41CB-A28B-03817FF6A54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54E4C657-D9E0-4A5B-8666-6F3789746EC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15863839-1739-49A0-949D-A399C2B2566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FA40116B-D224-42D0-B5FB-2F1819BA1F3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09B7ECCA-067D-492D-B4E6-702C3E42A00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3" name="直線コネクタ 742">
          <a:extLst>
            <a:ext uri="{FF2B5EF4-FFF2-40B4-BE49-F238E27FC236}">
              <a16:creationId xmlns:a16="http://schemas.microsoft.com/office/drawing/2014/main" id="{D5007CBA-4275-4CB2-8657-3B608A9F7BF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4" name="テキスト ボックス 743">
          <a:extLst>
            <a:ext uri="{FF2B5EF4-FFF2-40B4-BE49-F238E27FC236}">
              <a16:creationId xmlns:a16="http://schemas.microsoft.com/office/drawing/2014/main" id="{9EE3A257-FBD2-4FC4-82EB-F3B90406CC8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5" name="直線コネクタ 744">
          <a:extLst>
            <a:ext uri="{FF2B5EF4-FFF2-40B4-BE49-F238E27FC236}">
              <a16:creationId xmlns:a16="http://schemas.microsoft.com/office/drawing/2014/main" id="{DEB9FDA4-87BB-4414-8AAF-A7229C3DD56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6" name="テキスト ボックス 745">
          <a:extLst>
            <a:ext uri="{FF2B5EF4-FFF2-40B4-BE49-F238E27FC236}">
              <a16:creationId xmlns:a16="http://schemas.microsoft.com/office/drawing/2014/main" id="{033D406C-B0E9-4577-BA5F-74FAE59E99E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7" name="直線コネクタ 746">
          <a:extLst>
            <a:ext uri="{FF2B5EF4-FFF2-40B4-BE49-F238E27FC236}">
              <a16:creationId xmlns:a16="http://schemas.microsoft.com/office/drawing/2014/main" id="{17AE9D69-EE3C-4F3A-88CB-C2D5DC9E5AF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8" name="テキスト ボックス 747">
          <a:extLst>
            <a:ext uri="{FF2B5EF4-FFF2-40B4-BE49-F238E27FC236}">
              <a16:creationId xmlns:a16="http://schemas.microsoft.com/office/drawing/2014/main" id="{1A81DAF7-2E94-41CC-BD69-4BAD65277779}"/>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9" name="直線コネクタ 748">
          <a:extLst>
            <a:ext uri="{FF2B5EF4-FFF2-40B4-BE49-F238E27FC236}">
              <a16:creationId xmlns:a16="http://schemas.microsoft.com/office/drawing/2014/main" id="{DAB8234C-6B0F-4ABC-8E3F-02F74A30FFB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0" name="テキスト ボックス 749">
          <a:extLst>
            <a:ext uri="{FF2B5EF4-FFF2-40B4-BE49-F238E27FC236}">
              <a16:creationId xmlns:a16="http://schemas.microsoft.com/office/drawing/2014/main" id="{C602B4D7-A180-410C-8C98-2903B599B94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1" name="直線コネクタ 750">
          <a:extLst>
            <a:ext uri="{FF2B5EF4-FFF2-40B4-BE49-F238E27FC236}">
              <a16:creationId xmlns:a16="http://schemas.microsoft.com/office/drawing/2014/main" id="{F1BC6549-1AC1-4F17-82DB-4EDD7D99F0E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2" name="テキスト ボックス 751">
          <a:extLst>
            <a:ext uri="{FF2B5EF4-FFF2-40B4-BE49-F238E27FC236}">
              <a16:creationId xmlns:a16="http://schemas.microsoft.com/office/drawing/2014/main" id="{BC76C9D7-E697-404B-81EA-99FAFE84B94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7ACB938D-2B60-4C72-A65F-D8861F1A61C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4" name="テキスト ボックス 753">
          <a:extLst>
            <a:ext uri="{FF2B5EF4-FFF2-40B4-BE49-F238E27FC236}">
              <a16:creationId xmlns:a16="http://schemas.microsoft.com/office/drawing/2014/main" id="{FE3CD658-DA5A-4075-B371-38746ACDC466}"/>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5" name="【公民館】&#10;有形固定資産減価償却率グラフ枠">
          <a:extLst>
            <a:ext uri="{FF2B5EF4-FFF2-40B4-BE49-F238E27FC236}">
              <a16:creationId xmlns:a16="http://schemas.microsoft.com/office/drawing/2014/main" id="{CE19B7CC-0554-4A19-89D3-7B5F6DE001D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756" name="直線コネクタ 755">
          <a:extLst>
            <a:ext uri="{FF2B5EF4-FFF2-40B4-BE49-F238E27FC236}">
              <a16:creationId xmlns:a16="http://schemas.microsoft.com/office/drawing/2014/main" id="{DEE76290-D5D5-4F7D-8644-E6CA70C97AE6}"/>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7" name="【公民館】&#10;有形固定資産減価償却率最小値テキスト">
          <a:extLst>
            <a:ext uri="{FF2B5EF4-FFF2-40B4-BE49-F238E27FC236}">
              <a16:creationId xmlns:a16="http://schemas.microsoft.com/office/drawing/2014/main" id="{493A1C2E-E91B-4D0E-B197-B1F94E8707B4}"/>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8" name="直線コネクタ 757">
          <a:extLst>
            <a:ext uri="{FF2B5EF4-FFF2-40B4-BE49-F238E27FC236}">
              <a16:creationId xmlns:a16="http://schemas.microsoft.com/office/drawing/2014/main" id="{44A468AB-A8F8-4BE3-A88E-82004569E013}"/>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759" name="【公民館】&#10;有形固定資産減価償却率最大値テキスト">
          <a:extLst>
            <a:ext uri="{FF2B5EF4-FFF2-40B4-BE49-F238E27FC236}">
              <a16:creationId xmlns:a16="http://schemas.microsoft.com/office/drawing/2014/main" id="{FA0CC6C4-3FC5-45D3-9B14-0B43A10759B8}"/>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760" name="直線コネクタ 759">
          <a:extLst>
            <a:ext uri="{FF2B5EF4-FFF2-40B4-BE49-F238E27FC236}">
              <a16:creationId xmlns:a16="http://schemas.microsoft.com/office/drawing/2014/main" id="{0003D1F9-D3BF-480F-967D-227632A1A936}"/>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112413</xdr:rowOff>
    </xdr:from>
    <xdr:ext cx="405111" cy="259045"/>
    <xdr:sp macro="" textlink="">
      <xdr:nvSpPr>
        <xdr:cNvPr id="761" name="【公民館】&#10;有形固定資産減価償却率平均値テキスト">
          <a:extLst>
            <a:ext uri="{FF2B5EF4-FFF2-40B4-BE49-F238E27FC236}">
              <a16:creationId xmlns:a16="http://schemas.microsoft.com/office/drawing/2014/main" id="{D52281B1-6DB6-4DCD-919A-44EACB1334D2}"/>
            </a:ext>
          </a:extLst>
        </xdr:cNvPr>
        <xdr:cNvSpPr txBox="1"/>
      </xdr:nvSpPr>
      <xdr:spPr>
        <a:xfrm>
          <a:off x="16357600" y="1794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762" name="フローチャート: 判断 761">
          <a:extLst>
            <a:ext uri="{FF2B5EF4-FFF2-40B4-BE49-F238E27FC236}">
              <a16:creationId xmlns:a16="http://schemas.microsoft.com/office/drawing/2014/main" id="{7BFFE476-D449-474C-9597-9E3456E1901D}"/>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763" name="フローチャート: 判断 762">
          <a:extLst>
            <a:ext uri="{FF2B5EF4-FFF2-40B4-BE49-F238E27FC236}">
              <a16:creationId xmlns:a16="http://schemas.microsoft.com/office/drawing/2014/main" id="{810256E1-6209-4B12-A8D2-82D5217FD991}"/>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764" name="フローチャート: 判断 763">
          <a:extLst>
            <a:ext uri="{FF2B5EF4-FFF2-40B4-BE49-F238E27FC236}">
              <a16:creationId xmlns:a16="http://schemas.microsoft.com/office/drawing/2014/main" id="{DE749B6D-93B2-4E22-8DBB-53E49BDEC09E}"/>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765" name="フローチャート: 判断 764">
          <a:extLst>
            <a:ext uri="{FF2B5EF4-FFF2-40B4-BE49-F238E27FC236}">
              <a16:creationId xmlns:a16="http://schemas.microsoft.com/office/drawing/2014/main" id="{BD886699-E308-482B-A09A-1D5F5E218AD2}"/>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766" name="フローチャート: 判断 765">
          <a:extLst>
            <a:ext uri="{FF2B5EF4-FFF2-40B4-BE49-F238E27FC236}">
              <a16:creationId xmlns:a16="http://schemas.microsoft.com/office/drawing/2014/main" id="{A8D66762-1BF1-4D3A-B815-76994696609B}"/>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200507BF-1766-4F94-A6BF-88BC14F34CB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549509D0-9162-42A7-93C8-ADE88100890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BA350668-EF33-4314-B6BF-A5476F59EE3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DFB28225-8591-49B8-A346-B1D75058226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7F8CDC85-AF1A-405B-AA84-AA70EFE355B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113030</xdr:rowOff>
    </xdr:from>
    <xdr:to>
      <xdr:col>85</xdr:col>
      <xdr:colOff>177800</xdr:colOff>
      <xdr:row>105</xdr:row>
      <xdr:rowOff>43180</xdr:rowOff>
    </xdr:to>
    <xdr:sp macro="" textlink="">
      <xdr:nvSpPr>
        <xdr:cNvPr id="772" name="楕円 771">
          <a:extLst>
            <a:ext uri="{FF2B5EF4-FFF2-40B4-BE49-F238E27FC236}">
              <a16:creationId xmlns:a16="http://schemas.microsoft.com/office/drawing/2014/main" id="{5A972CFC-1D49-4A9E-81B1-739240A925B1}"/>
            </a:ext>
          </a:extLst>
        </xdr:cNvPr>
        <xdr:cNvSpPr/>
      </xdr:nvSpPr>
      <xdr:spPr>
        <a:xfrm>
          <a:off x="16268700" y="1794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135907</xdr:rowOff>
    </xdr:from>
    <xdr:ext cx="405111" cy="259045"/>
    <xdr:sp macro="" textlink="">
      <xdr:nvSpPr>
        <xdr:cNvPr id="773" name="【公民館】&#10;有形固定資産減価償却率該当値テキスト">
          <a:extLst>
            <a:ext uri="{FF2B5EF4-FFF2-40B4-BE49-F238E27FC236}">
              <a16:creationId xmlns:a16="http://schemas.microsoft.com/office/drawing/2014/main" id="{177B40E1-1D8B-4D95-9038-1475BD8D79AC}"/>
            </a:ext>
          </a:extLst>
        </xdr:cNvPr>
        <xdr:cNvSpPr txBox="1"/>
      </xdr:nvSpPr>
      <xdr:spPr>
        <a:xfrm>
          <a:off x="16357600" y="1779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90170</xdr:rowOff>
    </xdr:from>
    <xdr:to>
      <xdr:col>81</xdr:col>
      <xdr:colOff>101600</xdr:colOff>
      <xdr:row>105</xdr:row>
      <xdr:rowOff>20320</xdr:rowOff>
    </xdr:to>
    <xdr:sp macro="" textlink="">
      <xdr:nvSpPr>
        <xdr:cNvPr id="774" name="楕円 773">
          <a:extLst>
            <a:ext uri="{FF2B5EF4-FFF2-40B4-BE49-F238E27FC236}">
              <a16:creationId xmlns:a16="http://schemas.microsoft.com/office/drawing/2014/main" id="{42D5A613-ED92-4144-970B-68D8DF3F2F19}"/>
            </a:ext>
          </a:extLst>
        </xdr:cNvPr>
        <xdr:cNvSpPr/>
      </xdr:nvSpPr>
      <xdr:spPr>
        <a:xfrm>
          <a:off x="15430500" y="179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140970</xdr:rowOff>
    </xdr:from>
    <xdr:to>
      <xdr:col>85</xdr:col>
      <xdr:colOff>127000</xdr:colOff>
      <xdr:row>104</xdr:row>
      <xdr:rowOff>163830</xdr:rowOff>
    </xdr:to>
    <xdr:cxnSp macro="">
      <xdr:nvCxnSpPr>
        <xdr:cNvPr id="775" name="直線コネクタ 774">
          <a:extLst>
            <a:ext uri="{FF2B5EF4-FFF2-40B4-BE49-F238E27FC236}">
              <a16:creationId xmlns:a16="http://schemas.microsoft.com/office/drawing/2014/main" id="{59146EC2-CC11-40E2-A71C-4C9111EB99D4}"/>
            </a:ext>
          </a:extLst>
        </xdr:cNvPr>
        <xdr:cNvCxnSpPr/>
      </xdr:nvCxnSpPr>
      <xdr:spPr>
        <a:xfrm>
          <a:off x="15481300" y="1797177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132080</xdr:rowOff>
    </xdr:from>
    <xdr:to>
      <xdr:col>76</xdr:col>
      <xdr:colOff>165100</xdr:colOff>
      <xdr:row>105</xdr:row>
      <xdr:rowOff>62230</xdr:rowOff>
    </xdr:to>
    <xdr:sp macro="" textlink="">
      <xdr:nvSpPr>
        <xdr:cNvPr id="776" name="楕円 775">
          <a:extLst>
            <a:ext uri="{FF2B5EF4-FFF2-40B4-BE49-F238E27FC236}">
              <a16:creationId xmlns:a16="http://schemas.microsoft.com/office/drawing/2014/main" id="{0C2A3BBA-3BA8-478F-AE06-ADB429C3E264}"/>
            </a:ext>
          </a:extLst>
        </xdr:cNvPr>
        <xdr:cNvSpPr/>
      </xdr:nvSpPr>
      <xdr:spPr>
        <a:xfrm>
          <a:off x="145415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140970</xdr:rowOff>
    </xdr:from>
    <xdr:to>
      <xdr:col>81</xdr:col>
      <xdr:colOff>50800</xdr:colOff>
      <xdr:row>105</xdr:row>
      <xdr:rowOff>11430</xdr:rowOff>
    </xdr:to>
    <xdr:cxnSp macro="">
      <xdr:nvCxnSpPr>
        <xdr:cNvPr id="777" name="直線コネクタ 776">
          <a:extLst>
            <a:ext uri="{FF2B5EF4-FFF2-40B4-BE49-F238E27FC236}">
              <a16:creationId xmlns:a16="http://schemas.microsoft.com/office/drawing/2014/main" id="{DC86A248-3C3E-40D8-B11C-308C7B8C50A2}"/>
            </a:ext>
          </a:extLst>
        </xdr:cNvPr>
        <xdr:cNvCxnSpPr/>
      </xdr:nvCxnSpPr>
      <xdr:spPr>
        <a:xfrm flipV="1">
          <a:off x="14592300" y="179717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111125</xdr:rowOff>
    </xdr:from>
    <xdr:to>
      <xdr:col>72</xdr:col>
      <xdr:colOff>38100</xdr:colOff>
      <xdr:row>105</xdr:row>
      <xdr:rowOff>41275</xdr:rowOff>
    </xdr:to>
    <xdr:sp macro="" textlink="">
      <xdr:nvSpPr>
        <xdr:cNvPr id="778" name="楕円 777">
          <a:extLst>
            <a:ext uri="{FF2B5EF4-FFF2-40B4-BE49-F238E27FC236}">
              <a16:creationId xmlns:a16="http://schemas.microsoft.com/office/drawing/2014/main" id="{606D4BEC-D5E5-47F0-AB1D-EF4F58A7CC25}"/>
            </a:ext>
          </a:extLst>
        </xdr:cNvPr>
        <xdr:cNvSpPr/>
      </xdr:nvSpPr>
      <xdr:spPr>
        <a:xfrm>
          <a:off x="13652500" y="179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161925</xdr:rowOff>
    </xdr:from>
    <xdr:to>
      <xdr:col>76</xdr:col>
      <xdr:colOff>114300</xdr:colOff>
      <xdr:row>105</xdr:row>
      <xdr:rowOff>11430</xdr:rowOff>
    </xdr:to>
    <xdr:cxnSp macro="">
      <xdr:nvCxnSpPr>
        <xdr:cNvPr id="779" name="直線コネクタ 778">
          <a:extLst>
            <a:ext uri="{FF2B5EF4-FFF2-40B4-BE49-F238E27FC236}">
              <a16:creationId xmlns:a16="http://schemas.microsoft.com/office/drawing/2014/main" id="{2D06D98D-5C41-4680-9244-350950081685}"/>
            </a:ext>
          </a:extLst>
        </xdr:cNvPr>
        <xdr:cNvCxnSpPr/>
      </xdr:nvCxnSpPr>
      <xdr:spPr>
        <a:xfrm>
          <a:off x="13703300" y="179927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90170</xdr:rowOff>
    </xdr:from>
    <xdr:to>
      <xdr:col>67</xdr:col>
      <xdr:colOff>101600</xdr:colOff>
      <xdr:row>105</xdr:row>
      <xdr:rowOff>20320</xdr:rowOff>
    </xdr:to>
    <xdr:sp macro="" textlink="">
      <xdr:nvSpPr>
        <xdr:cNvPr id="780" name="楕円 779">
          <a:extLst>
            <a:ext uri="{FF2B5EF4-FFF2-40B4-BE49-F238E27FC236}">
              <a16:creationId xmlns:a16="http://schemas.microsoft.com/office/drawing/2014/main" id="{C932EFCA-F7D1-4036-803F-B7C2A17B18E4}"/>
            </a:ext>
          </a:extLst>
        </xdr:cNvPr>
        <xdr:cNvSpPr/>
      </xdr:nvSpPr>
      <xdr:spPr>
        <a:xfrm>
          <a:off x="12763500" y="179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140970</xdr:rowOff>
    </xdr:from>
    <xdr:to>
      <xdr:col>71</xdr:col>
      <xdr:colOff>177800</xdr:colOff>
      <xdr:row>104</xdr:row>
      <xdr:rowOff>161925</xdr:rowOff>
    </xdr:to>
    <xdr:cxnSp macro="">
      <xdr:nvCxnSpPr>
        <xdr:cNvPr id="781" name="直線コネクタ 780">
          <a:extLst>
            <a:ext uri="{FF2B5EF4-FFF2-40B4-BE49-F238E27FC236}">
              <a16:creationId xmlns:a16="http://schemas.microsoft.com/office/drawing/2014/main" id="{906ADB63-31DA-4879-B5F5-A2E62749097F}"/>
            </a:ext>
          </a:extLst>
        </xdr:cNvPr>
        <xdr:cNvCxnSpPr/>
      </xdr:nvCxnSpPr>
      <xdr:spPr>
        <a:xfrm>
          <a:off x="12814300" y="179717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782" name="n_1aveValue【公民館】&#10;有形固定資産減価償却率">
          <a:extLst>
            <a:ext uri="{FF2B5EF4-FFF2-40B4-BE49-F238E27FC236}">
              <a16:creationId xmlns:a16="http://schemas.microsoft.com/office/drawing/2014/main" id="{6EEF961D-4907-4BA3-AFE2-27EA777AC6FE}"/>
            </a:ext>
          </a:extLst>
        </xdr:cNvPr>
        <xdr:cNvSpPr txBox="1"/>
      </xdr:nvSpPr>
      <xdr:spPr>
        <a:xfrm>
          <a:off x="152660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97172</xdr:rowOff>
    </xdr:from>
    <xdr:ext cx="405111" cy="259045"/>
    <xdr:sp macro="" textlink="">
      <xdr:nvSpPr>
        <xdr:cNvPr id="783" name="n_2aveValue【公民館】&#10;有形固定資産減価償却率">
          <a:extLst>
            <a:ext uri="{FF2B5EF4-FFF2-40B4-BE49-F238E27FC236}">
              <a16:creationId xmlns:a16="http://schemas.microsoft.com/office/drawing/2014/main" id="{91E5622E-90CB-4B73-8B73-07ED82F27B2C}"/>
            </a:ext>
          </a:extLst>
        </xdr:cNvPr>
        <xdr:cNvSpPr txBox="1"/>
      </xdr:nvSpPr>
      <xdr:spPr>
        <a:xfrm>
          <a:off x="14389744" y="180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81932</xdr:rowOff>
    </xdr:from>
    <xdr:ext cx="405111" cy="259045"/>
    <xdr:sp macro="" textlink="">
      <xdr:nvSpPr>
        <xdr:cNvPr id="784" name="n_3aveValue【公民館】&#10;有形固定資産減価償却率">
          <a:extLst>
            <a:ext uri="{FF2B5EF4-FFF2-40B4-BE49-F238E27FC236}">
              <a16:creationId xmlns:a16="http://schemas.microsoft.com/office/drawing/2014/main" id="{C7ADD1C4-358C-4FAC-9F95-B0F6728B7C77}"/>
            </a:ext>
          </a:extLst>
        </xdr:cNvPr>
        <xdr:cNvSpPr txBox="1"/>
      </xdr:nvSpPr>
      <xdr:spPr>
        <a:xfrm>
          <a:off x="13500744" y="1808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150513</xdr:rowOff>
    </xdr:from>
    <xdr:ext cx="405111" cy="259045"/>
    <xdr:sp macro="" textlink="">
      <xdr:nvSpPr>
        <xdr:cNvPr id="785" name="n_4aveValue【公民館】&#10;有形固定資産減価償却率">
          <a:extLst>
            <a:ext uri="{FF2B5EF4-FFF2-40B4-BE49-F238E27FC236}">
              <a16:creationId xmlns:a16="http://schemas.microsoft.com/office/drawing/2014/main" id="{C7DFCF88-A99E-46B5-863E-357265DA6314}"/>
            </a:ext>
          </a:extLst>
        </xdr:cNvPr>
        <xdr:cNvSpPr txBox="1"/>
      </xdr:nvSpPr>
      <xdr:spPr>
        <a:xfrm>
          <a:off x="12611744" y="1815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11447</xdr:rowOff>
    </xdr:from>
    <xdr:ext cx="405111" cy="259045"/>
    <xdr:sp macro="" textlink="">
      <xdr:nvSpPr>
        <xdr:cNvPr id="786" name="n_1mainValue【公民館】&#10;有形固定資産減価償却率">
          <a:extLst>
            <a:ext uri="{FF2B5EF4-FFF2-40B4-BE49-F238E27FC236}">
              <a16:creationId xmlns:a16="http://schemas.microsoft.com/office/drawing/2014/main" id="{639A6B7A-D2BD-4062-8080-8DAA698E4E8B}"/>
            </a:ext>
          </a:extLst>
        </xdr:cNvPr>
        <xdr:cNvSpPr txBox="1"/>
      </xdr:nvSpPr>
      <xdr:spPr>
        <a:xfrm>
          <a:off x="152660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78757</xdr:rowOff>
    </xdr:from>
    <xdr:ext cx="405111" cy="259045"/>
    <xdr:sp macro="" textlink="">
      <xdr:nvSpPr>
        <xdr:cNvPr id="787" name="n_2mainValue【公民館】&#10;有形固定資産減価償却率">
          <a:extLst>
            <a:ext uri="{FF2B5EF4-FFF2-40B4-BE49-F238E27FC236}">
              <a16:creationId xmlns:a16="http://schemas.microsoft.com/office/drawing/2014/main" id="{0D76996B-F28A-4164-90BB-A8C098FD29A5}"/>
            </a:ext>
          </a:extLst>
        </xdr:cNvPr>
        <xdr:cNvSpPr txBox="1"/>
      </xdr:nvSpPr>
      <xdr:spPr>
        <a:xfrm>
          <a:off x="14389744" y="1773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57802</xdr:rowOff>
    </xdr:from>
    <xdr:ext cx="405111" cy="259045"/>
    <xdr:sp macro="" textlink="">
      <xdr:nvSpPr>
        <xdr:cNvPr id="788" name="n_3mainValue【公民館】&#10;有形固定資産減価償却率">
          <a:extLst>
            <a:ext uri="{FF2B5EF4-FFF2-40B4-BE49-F238E27FC236}">
              <a16:creationId xmlns:a16="http://schemas.microsoft.com/office/drawing/2014/main" id="{BB398CC7-B356-420A-A27D-D669AC03F16D}"/>
            </a:ext>
          </a:extLst>
        </xdr:cNvPr>
        <xdr:cNvSpPr txBox="1"/>
      </xdr:nvSpPr>
      <xdr:spPr>
        <a:xfrm>
          <a:off x="13500744" y="1771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36847</xdr:rowOff>
    </xdr:from>
    <xdr:ext cx="405111" cy="259045"/>
    <xdr:sp macro="" textlink="">
      <xdr:nvSpPr>
        <xdr:cNvPr id="789" name="n_4mainValue【公民館】&#10;有形固定資産減価償却率">
          <a:extLst>
            <a:ext uri="{FF2B5EF4-FFF2-40B4-BE49-F238E27FC236}">
              <a16:creationId xmlns:a16="http://schemas.microsoft.com/office/drawing/2014/main" id="{7613B18E-A56A-49FE-9548-BC012A2CF118}"/>
            </a:ext>
          </a:extLst>
        </xdr:cNvPr>
        <xdr:cNvSpPr txBox="1"/>
      </xdr:nvSpPr>
      <xdr:spPr>
        <a:xfrm>
          <a:off x="12611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48C3A603-9F7F-44EC-9D4B-1C6C9996392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285B66CD-BBB8-4FD5-BA32-596E2AC0FB6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FA496E00-4E70-40BC-8BB6-052EED00556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F8BD9408-18E1-4E9C-8E08-F0F72645F4E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679810F7-C0C4-44E6-857A-D82D0909599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F2E2468D-0735-44D5-9DC5-92D3E172EA7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B243AF64-CECC-42CA-9B8A-5DB47336D72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48E250C6-47B3-4C2F-802D-5EDFCF5FFE6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0214C9B3-3BAC-4C49-A798-A465A66E8E3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B5EE6336-7458-446D-8FF0-A1248668AB6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0" name="直線コネクタ 799">
          <a:extLst>
            <a:ext uri="{FF2B5EF4-FFF2-40B4-BE49-F238E27FC236}">
              <a16:creationId xmlns:a16="http://schemas.microsoft.com/office/drawing/2014/main" id="{461B1233-D70E-4A6B-8000-35629DFF6E6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1" name="テキスト ボックス 800">
          <a:extLst>
            <a:ext uri="{FF2B5EF4-FFF2-40B4-BE49-F238E27FC236}">
              <a16:creationId xmlns:a16="http://schemas.microsoft.com/office/drawing/2014/main" id="{6E835802-59D3-412C-84E1-CD5C1F89F69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2" name="直線コネクタ 801">
          <a:extLst>
            <a:ext uri="{FF2B5EF4-FFF2-40B4-BE49-F238E27FC236}">
              <a16:creationId xmlns:a16="http://schemas.microsoft.com/office/drawing/2014/main" id="{B810F232-FF62-4932-B80E-A8B3ABAE520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3" name="テキスト ボックス 802">
          <a:extLst>
            <a:ext uri="{FF2B5EF4-FFF2-40B4-BE49-F238E27FC236}">
              <a16:creationId xmlns:a16="http://schemas.microsoft.com/office/drawing/2014/main" id="{F58FED98-CE4C-4533-89D6-B03960F9E8F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44022106-7677-44F2-BCD8-F8ACF3D88D5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5" name="テキスト ボックス 804">
          <a:extLst>
            <a:ext uri="{FF2B5EF4-FFF2-40B4-BE49-F238E27FC236}">
              <a16:creationId xmlns:a16="http://schemas.microsoft.com/office/drawing/2014/main" id="{BF1E4D66-0805-48FD-81C9-B976DBF80E7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6" name="直線コネクタ 805">
          <a:extLst>
            <a:ext uri="{FF2B5EF4-FFF2-40B4-BE49-F238E27FC236}">
              <a16:creationId xmlns:a16="http://schemas.microsoft.com/office/drawing/2014/main" id="{AF56EAD3-8EE8-40B9-A615-859DA7DF9976}"/>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7" name="テキスト ボックス 806">
          <a:extLst>
            <a:ext uri="{FF2B5EF4-FFF2-40B4-BE49-F238E27FC236}">
              <a16:creationId xmlns:a16="http://schemas.microsoft.com/office/drawing/2014/main" id="{B1DF4726-5838-412F-AF6E-6392D92AC3DB}"/>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8" name="直線コネクタ 807">
          <a:extLst>
            <a:ext uri="{FF2B5EF4-FFF2-40B4-BE49-F238E27FC236}">
              <a16:creationId xmlns:a16="http://schemas.microsoft.com/office/drawing/2014/main" id="{BF84454F-DFFC-41AC-A5B2-8399EB35649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09" name="テキスト ボックス 808">
          <a:extLst>
            <a:ext uri="{FF2B5EF4-FFF2-40B4-BE49-F238E27FC236}">
              <a16:creationId xmlns:a16="http://schemas.microsoft.com/office/drawing/2014/main" id="{7CB5A7B6-49ED-438C-8B17-3D3E61B11354}"/>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50AD874D-65AB-4A09-8456-D7C4086E371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1" name="テキスト ボックス 810">
          <a:extLst>
            <a:ext uri="{FF2B5EF4-FFF2-40B4-BE49-F238E27FC236}">
              <a16:creationId xmlns:a16="http://schemas.microsoft.com/office/drawing/2014/main" id="{1386B54D-3D7D-4A5E-927C-A8D5557A094A}"/>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640660DD-3482-40D1-A48E-96192CE1B95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813" name="直線コネクタ 812">
          <a:extLst>
            <a:ext uri="{FF2B5EF4-FFF2-40B4-BE49-F238E27FC236}">
              <a16:creationId xmlns:a16="http://schemas.microsoft.com/office/drawing/2014/main" id="{306B947B-0217-450F-A34D-CF4C27D82D60}"/>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814" name="【公民館】&#10;一人当たり面積最小値テキスト">
          <a:extLst>
            <a:ext uri="{FF2B5EF4-FFF2-40B4-BE49-F238E27FC236}">
              <a16:creationId xmlns:a16="http://schemas.microsoft.com/office/drawing/2014/main" id="{D87FEC3C-B4B4-48B5-944E-28BEFE572855}"/>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815" name="直線コネクタ 814">
          <a:extLst>
            <a:ext uri="{FF2B5EF4-FFF2-40B4-BE49-F238E27FC236}">
              <a16:creationId xmlns:a16="http://schemas.microsoft.com/office/drawing/2014/main" id="{E627B42B-60F8-405B-BE3E-0ECC356B9404}"/>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816" name="【公民館】&#10;一人当たり面積最大値テキスト">
          <a:extLst>
            <a:ext uri="{FF2B5EF4-FFF2-40B4-BE49-F238E27FC236}">
              <a16:creationId xmlns:a16="http://schemas.microsoft.com/office/drawing/2014/main" id="{8B94FD92-EE7A-4D61-8036-5CBFAD7ADECE}"/>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817" name="直線コネクタ 816">
          <a:extLst>
            <a:ext uri="{FF2B5EF4-FFF2-40B4-BE49-F238E27FC236}">
              <a16:creationId xmlns:a16="http://schemas.microsoft.com/office/drawing/2014/main" id="{49F88EE7-C8AF-4B72-BB85-F408733FCF59}"/>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818" name="【公民館】&#10;一人当たり面積平均値テキスト">
          <a:extLst>
            <a:ext uri="{FF2B5EF4-FFF2-40B4-BE49-F238E27FC236}">
              <a16:creationId xmlns:a16="http://schemas.microsoft.com/office/drawing/2014/main" id="{9267465E-5688-4D32-8600-7B2947658657}"/>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819" name="フローチャート: 判断 818">
          <a:extLst>
            <a:ext uri="{FF2B5EF4-FFF2-40B4-BE49-F238E27FC236}">
              <a16:creationId xmlns:a16="http://schemas.microsoft.com/office/drawing/2014/main" id="{5946F9AE-C9B4-4730-AE26-FEBB74E9FD22}"/>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820" name="フローチャート: 判断 819">
          <a:extLst>
            <a:ext uri="{FF2B5EF4-FFF2-40B4-BE49-F238E27FC236}">
              <a16:creationId xmlns:a16="http://schemas.microsoft.com/office/drawing/2014/main" id="{4B14883C-C39C-41BB-83AD-F87F3254A489}"/>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821" name="フローチャート: 判断 820">
          <a:extLst>
            <a:ext uri="{FF2B5EF4-FFF2-40B4-BE49-F238E27FC236}">
              <a16:creationId xmlns:a16="http://schemas.microsoft.com/office/drawing/2014/main" id="{5153590D-5219-499C-B13F-48FC059A4F1E}"/>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822" name="フローチャート: 判断 821">
          <a:extLst>
            <a:ext uri="{FF2B5EF4-FFF2-40B4-BE49-F238E27FC236}">
              <a16:creationId xmlns:a16="http://schemas.microsoft.com/office/drawing/2014/main" id="{79C9879A-8F34-4F7D-9D29-ED24A73DABEC}"/>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168275</xdr:rowOff>
    </xdr:from>
    <xdr:to>
      <xdr:col>98</xdr:col>
      <xdr:colOff>38100</xdr:colOff>
      <xdr:row>108</xdr:row>
      <xdr:rowOff>98425</xdr:rowOff>
    </xdr:to>
    <xdr:sp macro="" textlink="">
      <xdr:nvSpPr>
        <xdr:cNvPr id="823" name="フローチャート: 判断 822">
          <a:extLst>
            <a:ext uri="{FF2B5EF4-FFF2-40B4-BE49-F238E27FC236}">
              <a16:creationId xmlns:a16="http://schemas.microsoft.com/office/drawing/2014/main" id="{0DBCEB60-29CF-46B7-8F52-33137D1BE138}"/>
            </a:ext>
          </a:extLst>
        </xdr:cNvPr>
        <xdr:cNvSpPr/>
      </xdr:nvSpPr>
      <xdr:spPr>
        <a:xfrm>
          <a:off x="18605500" y="1851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CC9D38BC-FC19-4D5A-A6B0-5EABAFB90FB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BB7F9D4D-DB2F-4BD9-B7E2-51A3A6A28FB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C23789D9-32B0-46FA-BF48-84515314A1A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17B75BF8-7E56-4FFD-8DD0-325721CAE60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B965D762-7BF4-48AC-8800-D6A12E4159B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88900</xdr:rowOff>
    </xdr:from>
    <xdr:to>
      <xdr:col>116</xdr:col>
      <xdr:colOff>114300</xdr:colOff>
      <xdr:row>109</xdr:row>
      <xdr:rowOff>19050</xdr:rowOff>
    </xdr:to>
    <xdr:sp macro="" textlink="">
      <xdr:nvSpPr>
        <xdr:cNvPr id="829" name="楕円 828">
          <a:extLst>
            <a:ext uri="{FF2B5EF4-FFF2-40B4-BE49-F238E27FC236}">
              <a16:creationId xmlns:a16="http://schemas.microsoft.com/office/drawing/2014/main" id="{74199365-4623-44AB-B277-934B627BEE1A}"/>
            </a:ext>
          </a:extLst>
        </xdr:cNvPr>
        <xdr:cNvSpPr/>
      </xdr:nvSpPr>
      <xdr:spPr>
        <a:xfrm>
          <a:off x="22110700" y="186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3827</xdr:rowOff>
    </xdr:from>
    <xdr:ext cx="469744" cy="259045"/>
    <xdr:sp macro="" textlink="">
      <xdr:nvSpPr>
        <xdr:cNvPr id="830" name="【公民館】&#10;一人当たり面積該当値テキスト">
          <a:extLst>
            <a:ext uri="{FF2B5EF4-FFF2-40B4-BE49-F238E27FC236}">
              <a16:creationId xmlns:a16="http://schemas.microsoft.com/office/drawing/2014/main" id="{855DFB79-D26F-462D-9A38-37DBE67FB54F}"/>
            </a:ext>
          </a:extLst>
        </xdr:cNvPr>
        <xdr:cNvSpPr txBox="1"/>
      </xdr:nvSpPr>
      <xdr:spPr>
        <a:xfrm>
          <a:off x="22199600" y="185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89154</xdr:rowOff>
    </xdr:from>
    <xdr:to>
      <xdr:col>112</xdr:col>
      <xdr:colOff>38100</xdr:colOff>
      <xdr:row>109</xdr:row>
      <xdr:rowOff>19304</xdr:rowOff>
    </xdr:to>
    <xdr:sp macro="" textlink="">
      <xdr:nvSpPr>
        <xdr:cNvPr id="831" name="楕円 830">
          <a:extLst>
            <a:ext uri="{FF2B5EF4-FFF2-40B4-BE49-F238E27FC236}">
              <a16:creationId xmlns:a16="http://schemas.microsoft.com/office/drawing/2014/main" id="{54718D3D-7414-442B-8EE6-C6B08308EF55}"/>
            </a:ext>
          </a:extLst>
        </xdr:cNvPr>
        <xdr:cNvSpPr/>
      </xdr:nvSpPr>
      <xdr:spPr>
        <a:xfrm>
          <a:off x="21272500" y="1860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139700</xdr:rowOff>
    </xdr:from>
    <xdr:to>
      <xdr:col>116</xdr:col>
      <xdr:colOff>63500</xdr:colOff>
      <xdr:row>108</xdr:row>
      <xdr:rowOff>139954</xdr:rowOff>
    </xdr:to>
    <xdr:cxnSp macro="">
      <xdr:nvCxnSpPr>
        <xdr:cNvPr id="832" name="直線コネクタ 831">
          <a:extLst>
            <a:ext uri="{FF2B5EF4-FFF2-40B4-BE49-F238E27FC236}">
              <a16:creationId xmlns:a16="http://schemas.microsoft.com/office/drawing/2014/main" id="{F8DD1040-C43E-45BF-AEDA-AAD26A5CB5EA}"/>
            </a:ext>
          </a:extLst>
        </xdr:cNvPr>
        <xdr:cNvCxnSpPr/>
      </xdr:nvCxnSpPr>
      <xdr:spPr>
        <a:xfrm flipV="1">
          <a:off x="21323300" y="18656300"/>
          <a:ext cx="8382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86740</xdr:rowOff>
    </xdr:from>
    <xdr:to>
      <xdr:col>107</xdr:col>
      <xdr:colOff>101600</xdr:colOff>
      <xdr:row>109</xdr:row>
      <xdr:rowOff>16890</xdr:rowOff>
    </xdr:to>
    <xdr:sp macro="" textlink="">
      <xdr:nvSpPr>
        <xdr:cNvPr id="833" name="楕円 832">
          <a:extLst>
            <a:ext uri="{FF2B5EF4-FFF2-40B4-BE49-F238E27FC236}">
              <a16:creationId xmlns:a16="http://schemas.microsoft.com/office/drawing/2014/main" id="{6E4CD4A8-4F51-4E71-8292-0609800094CF}"/>
            </a:ext>
          </a:extLst>
        </xdr:cNvPr>
        <xdr:cNvSpPr/>
      </xdr:nvSpPr>
      <xdr:spPr>
        <a:xfrm>
          <a:off x="20383500" y="186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137540</xdr:rowOff>
    </xdr:from>
    <xdr:to>
      <xdr:col>111</xdr:col>
      <xdr:colOff>177800</xdr:colOff>
      <xdr:row>108</xdr:row>
      <xdr:rowOff>139954</xdr:rowOff>
    </xdr:to>
    <xdr:cxnSp macro="">
      <xdr:nvCxnSpPr>
        <xdr:cNvPr id="834" name="直線コネクタ 833">
          <a:extLst>
            <a:ext uri="{FF2B5EF4-FFF2-40B4-BE49-F238E27FC236}">
              <a16:creationId xmlns:a16="http://schemas.microsoft.com/office/drawing/2014/main" id="{CF16B934-D939-4FA3-8305-68FE844AA5DA}"/>
            </a:ext>
          </a:extLst>
        </xdr:cNvPr>
        <xdr:cNvCxnSpPr/>
      </xdr:nvCxnSpPr>
      <xdr:spPr>
        <a:xfrm>
          <a:off x="20434300" y="18654140"/>
          <a:ext cx="889000" cy="2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86995</xdr:rowOff>
    </xdr:from>
    <xdr:to>
      <xdr:col>102</xdr:col>
      <xdr:colOff>165100</xdr:colOff>
      <xdr:row>109</xdr:row>
      <xdr:rowOff>17145</xdr:rowOff>
    </xdr:to>
    <xdr:sp macro="" textlink="">
      <xdr:nvSpPr>
        <xdr:cNvPr id="835" name="楕円 834">
          <a:extLst>
            <a:ext uri="{FF2B5EF4-FFF2-40B4-BE49-F238E27FC236}">
              <a16:creationId xmlns:a16="http://schemas.microsoft.com/office/drawing/2014/main" id="{56C6FB01-9951-4C44-9053-E7CC14DD7E8D}"/>
            </a:ext>
          </a:extLst>
        </xdr:cNvPr>
        <xdr:cNvSpPr/>
      </xdr:nvSpPr>
      <xdr:spPr>
        <a:xfrm>
          <a:off x="19494500" y="1860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137540</xdr:rowOff>
    </xdr:from>
    <xdr:to>
      <xdr:col>107</xdr:col>
      <xdr:colOff>50800</xdr:colOff>
      <xdr:row>108</xdr:row>
      <xdr:rowOff>137795</xdr:rowOff>
    </xdr:to>
    <xdr:cxnSp macro="">
      <xdr:nvCxnSpPr>
        <xdr:cNvPr id="836" name="直線コネクタ 835">
          <a:extLst>
            <a:ext uri="{FF2B5EF4-FFF2-40B4-BE49-F238E27FC236}">
              <a16:creationId xmlns:a16="http://schemas.microsoft.com/office/drawing/2014/main" id="{9ED48E90-3588-40CD-AECF-AF9EAA1797DC}"/>
            </a:ext>
          </a:extLst>
        </xdr:cNvPr>
        <xdr:cNvCxnSpPr/>
      </xdr:nvCxnSpPr>
      <xdr:spPr>
        <a:xfrm flipV="1">
          <a:off x="19545300" y="18654140"/>
          <a:ext cx="889000" cy="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87122</xdr:rowOff>
    </xdr:from>
    <xdr:to>
      <xdr:col>98</xdr:col>
      <xdr:colOff>38100</xdr:colOff>
      <xdr:row>109</xdr:row>
      <xdr:rowOff>17272</xdr:rowOff>
    </xdr:to>
    <xdr:sp macro="" textlink="">
      <xdr:nvSpPr>
        <xdr:cNvPr id="837" name="楕円 836">
          <a:extLst>
            <a:ext uri="{FF2B5EF4-FFF2-40B4-BE49-F238E27FC236}">
              <a16:creationId xmlns:a16="http://schemas.microsoft.com/office/drawing/2014/main" id="{B64E7874-FBD2-4968-A96E-851834B0788E}"/>
            </a:ext>
          </a:extLst>
        </xdr:cNvPr>
        <xdr:cNvSpPr/>
      </xdr:nvSpPr>
      <xdr:spPr>
        <a:xfrm>
          <a:off x="18605500" y="1860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137795</xdr:rowOff>
    </xdr:from>
    <xdr:to>
      <xdr:col>102</xdr:col>
      <xdr:colOff>114300</xdr:colOff>
      <xdr:row>108</xdr:row>
      <xdr:rowOff>137922</xdr:rowOff>
    </xdr:to>
    <xdr:cxnSp macro="">
      <xdr:nvCxnSpPr>
        <xdr:cNvPr id="838" name="直線コネクタ 837">
          <a:extLst>
            <a:ext uri="{FF2B5EF4-FFF2-40B4-BE49-F238E27FC236}">
              <a16:creationId xmlns:a16="http://schemas.microsoft.com/office/drawing/2014/main" id="{14153BAA-A065-4978-8233-BCAAAE7F579E}"/>
            </a:ext>
          </a:extLst>
        </xdr:cNvPr>
        <xdr:cNvCxnSpPr/>
      </xdr:nvCxnSpPr>
      <xdr:spPr>
        <a:xfrm flipV="1">
          <a:off x="18656300" y="18654395"/>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69866</xdr:rowOff>
    </xdr:from>
    <xdr:ext cx="469744" cy="259045"/>
    <xdr:sp macro="" textlink="">
      <xdr:nvSpPr>
        <xdr:cNvPr id="839" name="n_1aveValue【公民館】&#10;一人当たり面積">
          <a:extLst>
            <a:ext uri="{FF2B5EF4-FFF2-40B4-BE49-F238E27FC236}">
              <a16:creationId xmlns:a16="http://schemas.microsoft.com/office/drawing/2014/main" id="{A2638FBA-EE8D-4C25-8C86-6A56FBA0A41D}"/>
            </a:ext>
          </a:extLst>
        </xdr:cNvPr>
        <xdr:cNvSpPr txBox="1"/>
      </xdr:nvSpPr>
      <xdr:spPr>
        <a:xfrm>
          <a:off x="210757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110889</xdr:rowOff>
    </xdr:from>
    <xdr:ext cx="469744" cy="259045"/>
    <xdr:sp macro="" textlink="">
      <xdr:nvSpPr>
        <xdr:cNvPr id="840" name="n_2aveValue【公民館】&#10;一人当たり面積">
          <a:extLst>
            <a:ext uri="{FF2B5EF4-FFF2-40B4-BE49-F238E27FC236}">
              <a16:creationId xmlns:a16="http://schemas.microsoft.com/office/drawing/2014/main" id="{F4AA504D-2119-4BD5-9118-E9543E4D5D8F}"/>
            </a:ext>
          </a:extLst>
        </xdr:cNvPr>
        <xdr:cNvSpPr txBox="1"/>
      </xdr:nvSpPr>
      <xdr:spPr>
        <a:xfrm>
          <a:off x="20199427" y="18284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841" name="n_3aveValue【公民館】&#10;一人当たり面積">
          <a:extLst>
            <a:ext uri="{FF2B5EF4-FFF2-40B4-BE49-F238E27FC236}">
              <a16:creationId xmlns:a16="http://schemas.microsoft.com/office/drawing/2014/main" id="{DCEBE0E2-13AE-4105-A6E6-1EFB8341596D}"/>
            </a:ext>
          </a:extLst>
        </xdr:cNvPr>
        <xdr:cNvSpPr txBox="1"/>
      </xdr:nvSpPr>
      <xdr:spPr>
        <a:xfrm>
          <a:off x="19310427" y="1828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114952</xdr:rowOff>
    </xdr:from>
    <xdr:ext cx="469744" cy="259045"/>
    <xdr:sp macro="" textlink="">
      <xdr:nvSpPr>
        <xdr:cNvPr id="842" name="n_4aveValue【公民館】&#10;一人当たり面積">
          <a:extLst>
            <a:ext uri="{FF2B5EF4-FFF2-40B4-BE49-F238E27FC236}">
              <a16:creationId xmlns:a16="http://schemas.microsoft.com/office/drawing/2014/main" id="{A3FFCBBC-6D8E-4913-960E-148AB5E3FAC5}"/>
            </a:ext>
          </a:extLst>
        </xdr:cNvPr>
        <xdr:cNvSpPr txBox="1"/>
      </xdr:nvSpPr>
      <xdr:spPr>
        <a:xfrm>
          <a:off x="18421427" y="1828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10431</xdr:rowOff>
    </xdr:from>
    <xdr:ext cx="469744" cy="259045"/>
    <xdr:sp macro="" textlink="">
      <xdr:nvSpPr>
        <xdr:cNvPr id="843" name="n_1mainValue【公民館】&#10;一人当たり面積">
          <a:extLst>
            <a:ext uri="{FF2B5EF4-FFF2-40B4-BE49-F238E27FC236}">
              <a16:creationId xmlns:a16="http://schemas.microsoft.com/office/drawing/2014/main" id="{2C64A430-012A-42AD-86EA-B9D451373106}"/>
            </a:ext>
          </a:extLst>
        </xdr:cNvPr>
        <xdr:cNvSpPr txBox="1"/>
      </xdr:nvSpPr>
      <xdr:spPr>
        <a:xfrm>
          <a:off x="21075727" y="18698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8017</xdr:rowOff>
    </xdr:from>
    <xdr:ext cx="469744" cy="259045"/>
    <xdr:sp macro="" textlink="">
      <xdr:nvSpPr>
        <xdr:cNvPr id="844" name="n_2mainValue【公民館】&#10;一人当たり面積">
          <a:extLst>
            <a:ext uri="{FF2B5EF4-FFF2-40B4-BE49-F238E27FC236}">
              <a16:creationId xmlns:a16="http://schemas.microsoft.com/office/drawing/2014/main" id="{C4361633-E6D0-4AD3-96C5-2BFB0BFE31E9}"/>
            </a:ext>
          </a:extLst>
        </xdr:cNvPr>
        <xdr:cNvSpPr txBox="1"/>
      </xdr:nvSpPr>
      <xdr:spPr>
        <a:xfrm>
          <a:off x="20199427" y="1869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8272</xdr:rowOff>
    </xdr:from>
    <xdr:ext cx="469744" cy="259045"/>
    <xdr:sp macro="" textlink="">
      <xdr:nvSpPr>
        <xdr:cNvPr id="845" name="n_3mainValue【公民館】&#10;一人当たり面積">
          <a:extLst>
            <a:ext uri="{FF2B5EF4-FFF2-40B4-BE49-F238E27FC236}">
              <a16:creationId xmlns:a16="http://schemas.microsoft.com/office/drawing/2014/main" id="{5020AF55-E124-4CB5-8690-7A3B08665371}"/>
            </a:ext>
          </a:extLst>
        </xdr:cNvPr>
        <xdr:cNvSpPr txBox="1"/>
      </xdr:nvSpPr>
      <xdr:spPr>
        <a:xfrm>
          <a:off x="19310427" y="18696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8399</xdr:rowOff>
    </xdr:from>
    <xdr:ext cx="469744" cy="259045"/>
    <xdr:sp macro="" textlink="">
      <xdr:nvSpPr>
        <xdr:cNvPr id="846" name="n_4mainValue【公民館】&#10;一人当たり面積">
          <a:extLst>
            <a:ext uri="{FF2B5EF4-FFF2-40B4-BE49-F238E27FC236}">
              <a16:creationId xmlns:a16="http://schemas.microsoft.com/office/drawing/2014/main" id="{36BCE7A7-5336-4F7C-9273-BADF2E663F3A}"/>
            </a:ext>
          </a:extLst>
        </xdr:cNvPr>
        <xdr:cNvSpPr txBox="1"/>
      </xdr:nvSpPr>
      <xdr:spPr>
        <a:xfrm>
          <a:off x="18421427" y="18696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A45BCE70-FC87-4DAC-B9EE-DE692B81879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6B1D4A45-6FD0-4BEA-B61C-4090026CE08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134D5D8A-CF63-4578-8927-EB078EB72C5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認定こども園・幼稚園・保育所</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及び</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認定こども園・幼稚園・保育所については、津奈木幼稚園が築</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年、津奈木保育園が築</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年経過するなど、施設の老朽化が着実に</a:t>
          </a:r>
          <a:r>
            <a:rPr kumimoji="1" lang="ja-JP" altLang="en-US" sz="1100">
              <a:solidFill>
                <a:schemeClr val="dk1"/>
              </a:solidFill>
              <a:effectLst/>
              <a:latin typeface="+mn-lt"/>
              <a:ea typeface="+mn-ea"/>
              <a:cs typeface="+mn-cs"/>
            </a:rPr>
            <a:t>進行</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公営住宅は、団地の建て替えなどにより有形固定資産減価償却率が類似団体平均よりも低くなっているが、その他の類型については、減価償却費が有形固定資産形成支出額よりも多かったことから、前年度よりも率が増加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0B1DE6-7DE4-45DC-AA00-4CA76565A43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F3FBEFB-3BD2-4EB5-AC0B-802B795D622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F25BD7E-7724-4932-94A0-6CCCEDB791B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8854F12-C420-4106-B25D-58B04D22346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熊本県津奈木町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7B4BA78-6CEA-405F-B4E6-67644289E39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D17F8E8-11E7-4A63-8DE9-0F7F9878AAA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283519A-74CE-4E9F-B645-F4C906EFB8B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BC982E9-789C-4581-A9F0-DDA5DA581B0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05CBE43-C1BC-42F4-A7C0-C81C17411C6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4C182A4-F838-444B-BEE9-FC4F280600A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4,107
4,093
34.08
4,662,304
4,460,762
124,402
2,227,879
2,992,546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D6CC99C-F61C-48F2-9D5E-BBAECFA9BB8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6AFBC64-6A21-4040-B6AF-928EAC3768E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7DE5472-F49E-498E-99B6-C67986DF79B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F47BD0-52A1-4A15-850D-821A83B38BD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FF4488C-EF1D-45DD-9C7F-BC435F00B08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7070015-1306-4CA9-A62A-7CE4FAF73FD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1DFC72C-0C77-4658-A1C3-3097556D23C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01B630A-587D-4398-93CF-75E06FAB2AF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CD25C46-D284-4571-A601-0E337818C07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394BC84-0407-4214-90A1-0DD0C900B3A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2C0ED3C-08B9-4925-A2C3-322C35ECFDD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72EA4FB-CEE7-47A5-85D4-CF4EB203A61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49BB552-A742-4B2E-8EEC-1798D544370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892857D-3123-49EC-9D60-E89C01D04F8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EADFDCE-A47A-48C2-B910-56225184AD6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21B3BB9-832D-4B61-A524-A85EDE40F0A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37124D3-70ED-419E-BACC-F87144377AB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C81E2F6-FB29-4881-9987-A49112F8B94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7514948-2F36-4D41-AB7A-8688854BF4C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3C12C47-6AFA-47E0-BD25-DDA0DC060F9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0C22627-48AC-409D-B712-2F854085C2B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8156E82-8ED3-442B-80A9-FA635CF166F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8148FD8-5C4F-4430-B8B3-52766B20959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28B9D21-8968-4825-84F6-66F5BFAAAE2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AF07D56-5785-4B76-B66D-31087214AC9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CFF5CF8-1287-49FC-9ADE-F0889F6B758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F61FD7D-BE8D-469A-96A6-8521DB10F9B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428F658-5522-475E-920B-AD2C2422D67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3587CCE-7C78-4AD7-B0A0-291AFC843356}"/>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4115635B-0FAD-45CB-9767-91F00711AC6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E2FD3FBB-9CE4-4453-BA16-3415F0485FB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59A5ABB6-3A9D-4D30-9C07-8B2B39040C9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2B6C2F04-6A7E-4975-A9A7-CAFC7901B33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731763C2-1D77-4C0E-990C-918D518B402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BE505BCA-EBAB-4FAA-A117-DB08E951A6D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3AC26305-5E96-4F0D-8C48-90272DB14FF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C2F3E202-8760-422A-855D-FA10546755E1}"/>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FCF282D7-E044-4083-A4FC-402227D013E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E251BC0-DB60-46AB-83AA-C1FE7B3C337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F1BA8EF-5FBA-4E12-B101-10F23506C3C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25889F93-E9C4-4E03-8C21-EE0180EABF3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A54E450D-2FA5-471A-A728-7853BA0FAE7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D67B1707-2DC1-4BC4-A692-B4D408A2486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9C234964-F749-4271-899B-D13A57F855F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47CF5A77-4792-4028-BC33-1345092EFA6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5CBD7AF6-CB38-458E-8DA1-B93839A3E22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ADF5078-683C-41E9-8923-9154D7ACC52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762EECE8-6526-445E-83C4-BAC79B7F76D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DEF2CAF6-66D0-4D1B-B38F-2120723F7CE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784FC9C1-DE24-4527-82CA-3AFAB60FD7F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FE0917C0-D0B3-4B93-BACC-E6BC16C4081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405B4295-C5A7-4927-9398-3D765B0A67B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1E827BE1-5ABF-4E63-9510-FBC11924773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EBAC3CE6-25A5-414D-A796-492149480C5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F5840DFE-8485-4FFC-A2CC-76710AF2AEE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F467BB21-2B81-42E2-BF35-611320A64D1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C02715DF-E3A0-4018-B9A0-8A9EE192A14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DACC8994-B43C-45BD-BD3F-A2C0F1FA242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461CED44-E8F8-4670-9B57-5315234FF70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B3BE8222-6721-4DDC-AAE7-185DD30A788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153F932F-9A6B-40D4-83BD-A5E923B8061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F67917F7-D814-4BE6-8AB9-4CC945D128C7}"/>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F73F2E5A-B0BF-42DC-BE41-DAC3015B2171}"/>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3020186B-F77B-448B-85DD-0B01E8B5DD55}"/>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7008DE8C-EDD2-4357-A497-281035BD3AC1}"/>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665C0723-AB2D-4D4F-9728-AE23E0C5069C}"/>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3C6CAA-A165-4D31-B558-4C6D35AA2D12}"/>
            </a:ext>
          </a:extLst>
        </xdr:cNvPr>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7A552832-70E4-4B69-A3D0-5B56C6232428}"/>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6BF87D2A-52EC-44F2-942C-B7E4D4CBB826}"/>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59372F2F-3BE2-4EB1-A27A-85CB9BE3123B}"/>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EA986E89-9E61-484D-B7FE-9801D9E25B1D}"/>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166370</xdr:rowOff>
    </xdr:from>
    <xdr:to>
      <xdr:col>6</xdr:col>
      <xdr:colOff>38100</xdr:colOff>
      <xdr:row>59</xdr:row>
      <xdr:rowOff>96520</xdr:rowOff>
    </xdr:to>
    <xdr:sp macro="" textlink="">
      <xdr:nvSpPr>
        <xdr:cNvPr id="83" name="フローチャート: 判断 82">
          <a:extLst>
            <a:ext uri="{FF2B5EF4-FFF2-40B4-BE49-F238E27FC236}">
              <a16:creationId xmlns:a16="http://schemas.microsoft.com/office/drawing/2014/main" id="{B5952B7E-CB40-4FAA-9FFF-B515D8C97CED}"/>
            </a:ext>
          </a:extLst>
        </xdr:cNvPr>
        <xdr:cNvSpPr/>
      </xdr:nvSpPr>
      <xdr:spPr>
        <a:xfrm>
          <a:off x="1079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64975E5B-E329-4001-BE3B-69E506E3969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D43D5F41-25B7-4405-92E2-2BE8611CA96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4F6C11D-8F8C-45B5-8EF1-5ADED032453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A65B5C60-BD9D-447A-BED2-187D3C2B3ED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69695A8A-372D-4CA7-A969-4BA2C24FA8E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12065</xdr:rowOff>
    </xdr:from>
    <xdr:to>
      <xdr:col>24</xdr:col>
      <xdr:colOff>114300</xdr:colOff>
      <xdr:row>62</xdr:row>
      <xdr:rowOff>113665</xdr:rowOff>
    </xdr:to>
    <xdr:sp macro="" textlink="">
      <xdr:nvSpPr>
        <xdr:cNvPr id="89" name="楕円 88">
          <a:extLst>
            <a:ext uri="{FF2B5EF4-FFF2-40B4-BE49-F238E27FC236}">
              <a16:creationId xmlns:a16="http://schemas.microsoft.com/office/drawing/2014/main" id="{F4C6A451-DE44-4FA1-B76C-45439967C191}"/>
            </a:ext>
          </a:extLst>
        </xdr:cNvPr>
        <xdr:cNvSpPr/>
      </xdr:nvSpPr>
      <xdr:spPr>
        <a:xfrm>
          <a:off x="4584700" y="106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161942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822EEB8A-9457-499F-94F1-864B24EE8B0B}"/>
            </a:ext>
          </a:extLst>
        </xdr:cNvPr>
        <xdr:cNvSpPr txBox="1"/>
      </xdr:nvSpPr>
      <xdr:spPr>
        <a:xfrm>
          <a:off x="4673600"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153035</xdr:rowOff>
    </xdr:from>
    <xdr:to>
      <xdr:col>20</xdr:col>
      <xdr:colOff>38100</xdr:colOff>
      <xdr:row>62</xdr:row>
      <xdr:rowOff>83185</xdr:rowOff>
    </xdr:to>
    <xdr:sp macro="" textlink="">
      <xdr:nvSpPr>
        <xdr:cNvPr id="91" name="楕円 90">
          <a:extLst>
            <a:ext uri="{FF2B5EF4-FFF2-40B4-BE49-F238E27FC236}">
              <a16:creationId xmlns:a16="http://schemas.microsoft.com/office/drawing/2014/main" id="{58136E42-D7D9-43E5-92B3-4EAFED12CF1A}"/>
            </a:ext>
          </a:extLst>
        </xdr:cNvPr>
        <xdr:cNvSpPr/>
      </xdr:nvSpPr>
      <xdr:spPr>
        <a:xfrm>
          <a:off x="37465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32385</xdr:rowOff>
    </xdr:from>
    <xdr:to>
      <xdr:col>24</xdr:col>
      <xdr:colOff>63500</xdr:colOff>
      <xdr:row>62</xdr:row>
      <xdr:rowOff>62865</xdr:rowOff>
    </xdr:to>
    <xdr:cxnSp macro="">
      <xdr:nvCxnSpPr>
        <xdr:cNvPr id="92" name="直線コネクタ 91">
          <a:extLst>
            <a:ext uri="{FF2B5EF4-FFF2-40B4-BE49-F238E27FC236}">
              <a16:creationId xmlns:a16="http://schemas.microsoft.com/office/drawing/2014/main" id="{E669C415-999C-4024-8544-9246A45A78CE}"/>
            </a:ext>
          </a:extLst>
        </xdr:cNvPr>
        <xdr:cNvCxnSpPr/>
      </xdr:nvCxnSpPr>
      <xdr:spPr>
        <a:xfrm>
          <a:off x="3797300" y="1066228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74930</xdr:rowOff>
    </xdr:from>
    <xdr:to>
      <xdr:col>15</xdr:col>
      <xdr:colOff>101600</xdr:colOff>
      <xdr:row>63</xdr:row>
      <xdr:rowOff>5080</xdr:rowOff>
    </xdr:to>
    <xdr:sp macro="" textlink="">
      <xdr:nvSpPr>
        <xdr:cNvPr id="93" name="楕円 92">
          <a:extLst>
            <a:ext uri="{FF2B5EF4-FFF2-40B4-BE49-F238E27FC236}">
              <a16:creationId xmlns:a16="http://schemas.microsoft.com/office/drawing/2014/main" id="{DC4AE5A7-0AC7-4708-94F8-516E535A436B}"/>
            </a:ext>
          </a:extLst>
        </xdr:cNvPr>
        <xdr:cNvSpPr/>
      </xdr:nvSpPr>
      <xdr:spPr>
        <a:xfrm>
          <a:off x="2857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32385</xdr:rowOff>
    </xdr:from>
    <xdr:to>
      <xdr:col>19</xdr:col>
      <xdr:colOff>177800</xdr:colOff>
      <xdr:row>62</xdr:row>
      <xdr:rowOff>125730</xdr:rowOff>
    </xdr:to>
    <xdr:cxnSp macro="">
      <xdr:nvCxnSpPr>
        <xdr:cNvPr id="94" name="直線コネクタ 93">
          <a:extLst>
            <a:ext uri="{FF2B5EF4-FFF2-40B4-BE49-F238E27FC236}">
              <a16:creationId xmlns:a16="http://schemas.microsoft.com/office/drawing/2014/main" id="{7C51356A-52B7-490A-8E03-DAE12AB2BE3B}"/>
            </a:ext>
          </a:extLst>
        </xdr:cNvPr>
        <xdr:cNvCxnSpPr/>
      </xdr:nvCxnSpPr>
      <xdr:spPr>
        <a:xfrm flipV="1">
          <a:off x="2908300" y="10662285"/>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122555</xdr:rowOff>
    </xdr:from>
    <xdr:to>
      <xdr:col>10</xdr:col>
      <xdr:colOff>165100</xdr:colOff>
      <xdr:row>63</xdr:row>
      <xdr:rowOff>52705</xdr:rowOff>
    </xdr:to>
    <xdr:sp macro="" textlink="">
      <xdr:nvSpPr>
        <xdr:cNvPr id="95" name="楕円 94">
          <a:extLst>
            <a:ext uri="{FF2B5EF4-FFF2-40B4-BE49-F238E27FC236}">
              <a16:creationId xmlns:a16="http://schemas.microsoft.com/office/drawing/2014/main" id="{13CBF0E9-B0BE-437A-9C4D-DC583D2E745E}"/>
            </a:ext>
          </a:extLst>
        </xdr:cNvPr>
        <xdr:cNvSpPr/>
      </xdr:nvSpPr>
      <xdr:spPr>
        <a:xfrm>
          <a:off x="19685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125730</xdr:rowOff>
    </xdr:from>
    <xdr:to>
      <xdr:col>15</xdr:col>
      <xdr:colOff>50800</xdr:colOff>
      <xdr:row>63</xdr:row>
      <xdr:rowOff>1905</xdr:rowOff>
    </xdr:to>
    <xdr:cxnSp macro="">
      <xdr:nvCxnSpPr>
        <xdr:cNvPr id="96" name="直線コネクタ 95">
          <a:extLst>
            <a:ext uri="{FF2B5EF4-FFF2-40B4-BE49-F238E27FC236}">
              <a16:creationId xmlns:a16="http://schemas.microsoft.com/office/drawing/2014/main" id="{BE2B6399-F1E0-4282-9FD9-378854DDFCCF}"/>
            </a:ext>
          </a:extLst>
        </xdr:cNvPr>
        <xdr:cNvCxnSpPr/>
      </xdr:nvCxnSpPr>
      <xdr:spPr>
        <a:xfrm flipV="1">
          <a:off x="2019300" y="107556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116840</xdr:rowOff>
    </xdr:from>
    <xdr:to>
      <xdr:col>6</xdr:col>
      <xdr:colOff>38100</xdr:colOff>
      <xdr:row>63</xdr:row>
      <xdr:rowOff>46990</xdr:rowOff>
    </xdr:to>
    <xdr:sp macro="" textlink="">
      <xdr:nvSpPr>
        <xdr:cNvPr id="97" name="楕円 96">
          <a:extLst>
            <a:ext uri="{FF2B5EF4-FFF2-40B4-BE49-F238E27FC236}">
              <a16:creationId xmlns:a16="http://schemas.microsoft.com/office/drawing/2014/main" id="{1CA6EBED-ED2A-4B54-A4C8-0A67D91FD797}"/>
            </a:ext>
          </a:extLst>
        </xdr:cNvPr>
        <xdr:cNvSpPr/>
      </xdr:nvSpPr>
      <xdr:spPr>
        <a:xfrm>
          <a:off x="1079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167640</xdr:rowOff>
    </xdr:from>
    <xdr:to>
      <xdr:col>10</xdr:col>
      <xdr:colOff>114300</xdr:colOff>
      <xdr:row>63</xdr:row>
      <xdr:rowOff>1905</xdr:rowOff>
    </xdr:to>
    <xdr:cxnSp macro="">
      <xdr:nvCxnSpPr>
        <xdr:cNvPr id="98" name="直線コネクタ 97">
          <a:extLst>
            <a:ext uri="{FF2B5EF4-FFF2-40B4-BE49-F238E27FC236}">
              <a16:creationId xmlns:a16="http://schemas.microsoft.com/office/drawing/2014/main" id="{D4CFE8F9-9BE3-4786-8BEE-C605DC342327}"/>
            </a:ext>
          </a:extLst>
        </xdr:cNvPr>
        <xdr:cNvCxnSpPr/>
      </xdr:nvCxnSpPr>
      <xdr:spPr>
        <a:xfrm>
          <a:off x="1130300" y="1079754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9" name="n_1aveValue【体育館・プール】&#10;有形固定資産減価償却率">
          <a:extLst>
            <a:ext uri="{FF2B5EF4-FFF2-40B4-BE49-F238E27FC236}">
              <a16:creationId xmlns:a16="http://schemas.microsoft.com/office/drawing/2014/main" id="{65F1246F-FD1B-4A5B-ABA2-0C32C6426DC9}"/>
            </a:ext>
          </a:extLst>
        </xdr:cNvPr>
        <xdr:cNvSpPr txBox="1"/>
      </xdr:nvSpPr>
      <xdr:spPr>
        <a:xfrm>
          <a:off x="35820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100" name="n_2aveValue【体育館・プール】&#10;有形固定資産減価償却率">
          <a:extLst>
            <a:ext uri="{FF2B5EF4-FFF2-40B4-BE49-F238E27FC236}">
              <a16:creationId xmlns:a16="http://schemas.microsoft.com/office/drawing/2014/main" id="{04BF3DD5-7452-4AF8-ABD0-EE81A7B682AE}"/>
            </a:ext>
          </a:extLst>
        </xdr:cNvPr>
        <xdr:cNvSpPr txBox="1"/>
      </xdr:nvSpPr>
      <xdr:spPr>
        <a:xfrm>
          <a:off x="2705744"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B5E1F852-2354-4841-A466-D6974268D9BD}"/>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113047</xdr:rowOff>
    </xdr:from>
    <xdr:ext cx="405111" cy="259045"/>
    <xdr:sp macro="" textlink="">
      <xdr:nvSpPr>
        <xdr:cNvPr id="102" name="n_4aveValue【体育館・プール】&#10;有形固定資産減価償却率">
          <a:extLst>
            <a:ext uri="{FF2B5EF4-FFF2-40B4-BE49-F238E27FC236}">
              <a16:creationId xmlns:a16="http://schemas.microsoft.com/office/drawing/2014/main" id="{72D93557-8381-44ED-90E8-3DBAD19F5C1A}"/>
            </a:ext>
          </a:extLst>
        </xdr:cNvPr>
        <xdr:cNvSpPr txBox="1"/>
      </xdr:nvSpPr>
      <xdr:spPr>
        <a:xfrm>
          <a:off x="927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74312</xdr:rowOff>
    </xdr:from>
    <xdr:ext cx="405111" cy="259045"/>
    <xdr:sp macro="" textlink="">
      <xdr:nvSpPr>
        <xdr:cNvPr id="103" name="n_1mainValue【体育館・プール】&#10;有形固定資産減価償却率">
          <a:extLst>
            <a:ext uri="{FF2B5EF4-FFF2-40B4-BE49-F238E27FC236}">
              <a16:creationId xmlns:a16="http://schemas.microsoft.com/office/drawing/2014/main" id="{04679A90-D763-4521-AD42-7BE58E4AF882}"/>
            </a:ext>
          </a:extLst>
        </xdr:cNvPr>
        <xdr:cNvSpPr txBox="1"/>
      </xdr:nvSpPr>
      <xdr:spPr>
        <a:xfrm>
          <a:off x="3582044" y="1070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167657</xdr:rowOff>
    </xdr:from>
    <xdr:ext cx="405111" cy="259045"/>
    <xdr:sp macro="" textlink="">
      <xdr:nvSpPr>
        <xdr:cNvPr id="104" name="n_2mainValue【体育館・プール】&#10;有形固定資産減価償却率">
          <a:extLst>
            <a:ext uri="{FF2B5EF4-FFF2-40B4-BE49-F238E27FC236}">
              <a16:creationId xmlns:a16="http://schemas.microsoft.com/office/drawing/2014/main" id="{F74CF0A7-65D9-44BB-B57C-AF5E24A105D5}"/>
            </a:ext>
          </a:extLst>
        </xdr:cNvPr>
        <xdr:cNvSpPr txBox="1"/>
      </xdr:nvSpPr>
      <xdr:spPr>
        <a:xfrm>
          <a:off x="2705744"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43832</xdr:rowOff>
    </xdr:from>
    <xdr:ext cx="405111" cy="259045"/>
    <xdr:sp macro="" textlink="">
      <xdr:nvSpPr>
        <xdr:cNvPr id="105" name="n_3mainValue【体育館・プール】&#10;有形固定資産減価償却率">
          <a:extLst>
            <a:ext uri="{FF2B5EF4-FFF2-40B4-BE49-F238E27FC236}">
              <a16:creationId xmlns:a16="http://schemas.microsoft.com/office/drawing/2014/main" id="{564CA83C-4353-4E87-8A84-6C3FECF502B8}"/>
            </a:ext>
          </a:extLst>
        </xdr:cNvPr>
        <xdr:cNvSpPr txBox="1"/>
      </xdr:nvSpPr>
      <xdr:spPr>
        <a:xfrm>
          <a:off x="1816744" y="1084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38117</xdr:rowOff>
    </xdr:from>
    <xdr:ext cx="405111" cy="259045"/>
    <xdr:sp macro="" textlink="">
      <xdr:nvSpPr>
        <xdr:cNvPr id="106" name="n_4mainValue【体育館・プール】&#10;有形固定資産減価償却率">
          <a:extLst>
            <a:ext uri="{FF2B5EF4-FFF2-40B4-BE49-F238E27FC236}">
              <a16:creationId xmlns:a16="http://schemas.microsoft.com/office/drawing/2014/main" id="{190BB581-03F7-4D78-BCA0-946B335D5FAC}"/>
            </a:ext>
          </a:extLst>
        </xdr:cNvPr>
        <xdr:cNvSpPr txBox="1"/>
      </xdr:nvSpPr>
      <xdr:spPr>
        <a:xfrm>
          <a:off x="927744" y="1083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BC0EA540-2328-40EE-8FD1-B5F4195F9BF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3AB0E3C7-599B-43D9-B99F-7D813D3E928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DBC61B20-E911-4EF9-BA1D-EC482898BAF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1C3272CE-2D0B-49FE-8291-1A1297A9D4E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FACB471B-7F22-43DE-A362-10B203E0886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1C5DD457-0EE9-43B7-AF2F-F9218E6B717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F1AAE265-0409-41A7-A601-C2CDEF09651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BE10F23A-7553-46A3-88CC-B83F1E1DC68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915CD020-BED3-4251-8A61-2FC9756087D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9EDD2146-67F7-4BC9-AE74-E961F31772F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B8794A68-B2DA-442B-B94D-DAFAE33D53BC}"/>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DA254EB2-EBD6-4DB0-8341-3DD6C335F217}"/>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B168C5F9-D6AC-4E56-8CA4-81EA5ABD8198}"/>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E7FF1B4E-90A0-4A31-8752-512C81E4E96F}"/>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2CD715D1-345D-4F50-93E2-2833EE8393BB}"/>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CC6D427F-E498-4311-880F-01E6F9DE858C}"/>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27ABF0A2-D244-4BAE-AFC4-55B6E287A5A5}"/>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204FFE02-83D6-4B98-8334-C29F17BDB34B}"/>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39E22D47-899E-4A9B-9217-49B8E7385A8F}"/>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CBAA1DBA-8F8B-43B7-A43C-FEEE791F74ED}"/>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16979B4A-5B76-46FD-AB10-7C9645D57B0D}"/>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399395F3-D23D-44AA-BF7A-FC810FC8EF93}"/>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54E20032-6EEE-4AA1-900A-4EE64118041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8E87F5DC-1CC0-4DDD-9D1F-098472DF8918}"/>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8F20F325-8913-4C2C-BBF0-2EB29D8ECF2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64D79C99-3301-4789-849F-5A45BBC68B8D}"/>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C10FDA8F-71CE-4D38-BE44-FE339576F287}"/>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949E61BE-0D51-4EC7-99E3-CD736345942C}"/>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AFD3010A-84D5-4FEC-971F-FDFA8FFF8197}"/>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DD8C9E28-AA8E-499A-A8E4-94D7FDAB1952}"/>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137" name="【体育館・プール】&#10;一人当たり面積平均値テキスト">
          <a:extLst>
            <a:ext uri="{FF2B5EF4-FFF2-40B4-BE49-F238E27FC236}">
              <a16:creationId xmlns:a16="http://schemas.microsoft.com/office/drawing/2014/main" id="{54CB4CB1-6C36-4F17-BD2F-A00379EBA49F}"/>
            </a:ext>
          </a:extLst>
        </xdr:cNvPr>
        <xdr:cNvSpPr txBox="1"/>
      </xdr:nvSpPr>
      <xdr:spPr>
        <a:xfrm>
          <a:off x="10515600" y="10728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2E0ED6DC-19C1-42D1-A6CA-28A11094C110}"/>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E689D602-5225-47B4-A3F3-F34CF3F592ED}"/>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FEE540E4-EBE5-4CF3-99E8-CDDE4C90DDEB}"/>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3557888F-DB04-42AE-A856-1A5359C3B03E}"/>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87666</xdr:rowOff>
    </xdr:from>
    <xdr:to>
      <xdr:col>36</xdr:col>
      <xdr:colOff>165100</xdr:colOff>
      <xdr:row>64</xdr:row>
      <xdr:rowOff>17816</xdr:rowOff>
    </xdr:to>
    <xdr:sp macro="" textlink="">
      <xdr:nvSpPr>
        <xdr:cNvPr id="142" name="フローチャート: 判断 141">
          <a:extLst>
            <a:ext uri="{FF2B5EF4-FFF2-40B4-BE49-F238E27FC236}">
              <a16:creationId xmlns:a16="http://schemas.microsoft.com/office/drawing/2014/main" id="{F52A5665-3F7C-4970-9A57-E3BC80AB6469}"/>
            </a:ext>
          </a:extLst>
        </xdr:cNvPr>
        <xdr:cNvSpPr/>
      </xdr:nvSpPr>
      <xdr:spPr>
        <a:xfrm>
          <a:off x="6921500" y="1088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DCE35B87-47BF-465E-B8DD-F546A5751DB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D16C868-EADF-4712-B564-AA180F4D09A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A1695CB5-D6A1-4BCC-B4F4-8818C967DEE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A57F1078-59C5-427F-B9C0-4D1A137BE8F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388A2191-BAB7-4405-A578-FBC5D1D9C6E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93055</xdr:rowOff>
    </xdr:from>
    <xdr:to>
      <xdr:col>55</xdr:col>
      <xdr:colOff>50800</xdr:colOff>
      <xdr:row>64</xdr:row>
      <xdr:rowOff>23205</xdr:rowOff>
    </xdr:to>
    <xdr:sp macro="" textlink="">
      <xdr:nvSpPr>
        <xdr:cNvPr id="148" name="楕円 147">
          <a:extLst>
            <a:ext uri="{FF2B5EF4-FFF2-40B4-BE49-F238E27FC236}">
              <a16:creationId xmlns:a16="http://schemas.microsoft.com/office/drawing/2014/main" id="{BE14F28F-1BAB-462D-B729-B5684D36D9E0}"/>
            </a:ext>
          </a:extLst>
        </xdr:cNvPr>
        <xdr:cNvSpPr/>
      </xdr:nvSpPr>
      <xdr:spPr>
        <a:xfrm>
          <a:off x="10426700" y="1089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71482</xdr:rowOff>
    </xdr:from>
    <xdr:ext cx="469744" cy="259045"/>
    <xdr:sp macro="" textlink="">
      <xdr:nvSpPr>
        <xdr:cNvPr id="149" name="【体育館・プール】&#10;一人当たり面積該当値テキスト">
          <a:extLst>
            <a:ext uri="{FF2B5EF4-FFF2-40B4-BE49-F238E27FC236}">
              <a16:creationId xmlns:a16="http://schemas.microsoft.com/office/drawing/2014/main" id="{9D01721D-4B2E-444F-8558-E239D98D194E}"/>
            </a:ext>
          </a:extLst>
        </xdr:cNvPr>
        <xdr:cNvSpPr txBox="1"/>
      </xdr:nvSpPr>
      <xdr:spPr>
        <a:xfrm>
          <a:off x="10515600" y="1087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97137</xdr:rowOff>
    </xdr:from>
    <xdr:to>
      <xdr:col>50</xdr:col>
      <xdr:colOff>165100</xdr:colOff>
      <xdr:row>64</xdr:row>
      <xdr:rowOff>27287</xdr:rowOff>
    </xdr:to>
    <xdr:sp macro="" textlink="">
      <xdr:nvSpPr>
        <xdr:cNvPr id="150" name="楕円 149">
          <a:extLst>
            <a:ext uri="{FF2B5EF4-FFF2-40B4-BE49-F238E27FC236}">
              <a16:creationId xmlns:a16="http://schemas.microsoft.com/office/drawing/2014/main" id="{3293362A-C07F-4F17-89CF-3705E8C4175B}"/>
            </a:ext>
          </a:extLst>
        </xdr:cNvPr>
        <xdr:cNvSpPr/>
      </xdr:nvSpPr>
      <xdr:spPr>
        <a:xfrm>
          <a:off x="9588500" y="1089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143855</xdr:rowOff>
    </xdr:from>
    <xdr:to>
      <xdr:col>55</xdr:col>
      <xdr:colOff>0</xdr:colOff>
      <xdr:row>63</xdr:row>
      <xdr:rowOff>147937</xdr:rowOff>
    </xdr:to>
    <xdr:cxnSp macro="">
      <xdr:nvCxnSpPr>
        <xdr:cNvPr id="151" name="直線コネクタ 150">
          <a:extLst>
            <a:ext uri="{FF2B5EF4-FFF2-40B4-BE49-F238E27FC236}">
              <a16:creationId xmlns:a16="http://schemas.microsoft.com/office/drawing/2014/main" id="{87583174-70A1-46DE-BAC3-ECA4EAA494B7}"/>
            </a:ext>
          </a:extLst>
        </xdr:cNvPr>
        <xdr:cNvCxnSpPr/>
      </xdr:nvCxnSpPr>
      <xdr:spPr>
        <a:xfrm flipV="1">
          <a:off x="9639300" y="10945205"/>
          <a:ext cx="838200" cy="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105301</xdr:rowOff>
    </xdr:from>
    <xdr:to>
      <xdr:col>46</xdr:col>
      <xdr:colOff>38100</xdr:colOff>
      <xdr:row>64</xdr:row>
      <xdr:rowOff>35451</xdr:rowOff>
    </xdr:to>
    <xdr:sp macro="" textlink="">
      <xdr:nvSpPr>
        <xdr:cNvPr id="152" name="楕円 151">
          <a:extLst>
            <a:ext uri="{FF2B5EF4-FFF2-40B4-BE49-F238E27FC236}">
              <a16:creationId xmlns:a16="http://schemas.microsoft.com/office/drawing/2014/main" id="{E9F4B98A-8D1D-4EF6-B422-B9581CD93CE1}"/>
            </a:ext>
          </a:extLst>
        </xdr:cNvPr>
        <xdr:cNvSpPr/>
      </xdr:nvSpPr>
      <xdr:spPr>
        <a:xfrm>
          <a:off x="8699500" y="1090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147937</xdr:rowOff>
    </xdr:from>
    <xdr:to>
      <xdr:col>50</xdr:col>
      <xdr:colOff>114300</xdr:colOff>
      <xdr:row>63</xdr:row>
      <xdr:rowOff>156101</xdr:rowOff>
    </xdr:to>
    <xdr:cxnSp macro="">
      <xdr:nvCxnSpPr>
        <xdr:cNvPr id="153" name="直線コネクタ 152">
          <a:extLst>
            <a:ext uri="{FF2B5EF4-FFF2-40B4-BE49-F238E27FC236}">
              <a16:creationId xmlns:a16="http://schemas.microsoft.com/office/drawing/2014/main" id="{37608189-5E42-4B1F-AF23-20BCA41D7047}"/>
            </a:ext>
          </a:extLst>
        </xdr:cNvPr>
        <xdr:cNvCxnSpPr/>
      </xdr:nvCxnSpPr>
      <xdr:spPr>
        <a:xfrm flipV="1">
          <a:off x="8750300" y="10949287"/>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108240</xdr:rowOff>
    </xdr:from>
    <xdr:to>
      <xdr:col>41</xdr:col>
      <xdr:colOff>101600</xdr:colOff>
      <xdr:row>64</xdr:row>
      <xdr:rowOff>38390</xdr:rowOff>
    </xdr:to>
    <xdr:sp macro="" textlink="">
      <xdr:nvSpPr>
        <xdr:cNvPr id="154" name="楕円 153">
          <a:extLst>
            <a:ext uri="{FF2B5EF4-FFF2-40B4-BE49-F238E27FC236}">
              <a16:creationId xmlns:a16="http://schemas.microsoft.com/office/drawing/2014/main" id="{790F48BB-D283-438D-92E7-7755D7F2BC6A}"/>
            </a:ext>
          </a:extLst>
        </xdr:cNvPr>
        <xdr:cNvSpPr/>
      </xdr:nvSpPr>
      <xdr:spPr>
        <a:xfrm>
          <a:off x="7810500" y="1090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156101</xdr:rowOff>
    </xdr:from>
    <xdr:to>
      <xdr:col>45</xdr:col>
      <xdr:colOff>177800</xdr:colOff>
      <xdr:row>63</xdr:row>
      <xdr:rowOff>159040</xdr:rowOff>
    </xdr:to>
    <xdr:cxnSp macro="">
      <xdr:nvCxnSpPr>
        <xdr:cNvPr id="155" name="直線コネクタ 154">
          <a:extLst>
            <a:ext uri="{FF2B5EF4-FFF2-40B4-BE49-F238E27FC236}">
              <a16:creationId xmlns:a16="http://schemas.microsoft.com/office/drawing/2014/main" id="{DF4AF220-2C63-442A-AC40-E16FCC1071E6}"/>
            </a:ext>
          </a:extLst>
        </xdr:cNvPr>
        <xdr:cNvCxnSpPr/>
      </xdr:nvCxnSpPr>
      <xdr:spPr>
        <a:xfrm flipV="1">
          <a:off x="7861300" y="10957451"/>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109873</xdr:rowOff>
    </xdr:from>
    <xdr:to>
      <xdr:col>36</xdr:col>
      <xdr:colOff>165100</xdr:colOff>
      <xdr:row>64</xdr:row>
      <xdr:rowOff>40023</xdr:rowOff>
    </xdr:to>
    <xdr:sp macro="" textlink="">
      <xdr:nvSpPr>
        <xdr:cNvPr id="156" name="楕円 155">
          <a:extLst>
            <a:ext uri="{FF2B5EF4-FFF2-40B4-BE49-F238E27FC236}">
              <a16:creationId xmlns:a16="http://schemas.microsoft.com/office/drawing/2014/main" id="{21642C22-C584-4065-A05A-E4A187A2FEBB}"/>
            </a:ext>
          </a:extLst>
        </xdr:cNvPr>
        <xdr:cNvSpPr/>
      </xdr:nvSpPr>
      <xdr:spPr>
        <a:xfrm>
          <a:off x="6921500" y="1091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159040</xdr:rowOff>
    </xdr:from>
    <xdr:to>
      <xdr:col>41</xdr:col>
      <xdr:colOff>50800</xdr:colOff>
      <xdr:row>63</xdr:row>
      <xdr:rowOff>160673</xdr:rowOff>
    </xdr:to>
    <xdr:cxnSp macro="">
      <xdr:nvCxnSpPr>
        <xdr:cNvPr id="157" name="直線コネクタ 156">
          <a:extLst>
            <a:ext uri="{FF2B5EF4-FFF2-40B4-BE49-F238E27FC236}">
              <a16:creationId xmlns:a16="http://schemas.microsoft.com/office/drawing/2014/main" id="{9612D72E-C411-407E-A413-34FADA3845A3}"/>
            </a:ext>
          </a:extLst>
        </xdr:cNvPr>
        <xdr:cNvCxnSpPr/>
      </xdr:nvCxnSpPr>
      <xdr:spPr>
        <a:xfrm flipV="1">
          <a:off x="6972300" y="1096039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158" name="n_1aveValue【体育館・プール】&#10;一人当たり面積">
          <a:extLst>
            <a:ext uri="{FF2B5EF4-FFF2-40B4-BE49-F238E27FC236}">
              <a16:creationId xmlns:a16="http://schemas.microsoft.com/office/drawing/2014/main" id="{6E988F69-448E-479D-A4A9-A1C2F57A0347}"/>
            </a:ext>
          </a:extLst>
        </xdr:cNvPr>
        <xdr:cNvSpPr txBox="1"/>
      </xdr:nvSpPr>
      <xdr:spPr>
        <a:xfrm>
          <a:off x="9391727" y="1064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159" name="n_2aveValue【体育館・プール】&#10;一人当たり面積">
          <a:extLst>
            <a:ext uri="{FF2B5EF4-FFF2-40B4-BE49-F238E27FC236}">
              <a16:creationId xmlns:a16="http://schemas.microsoft.com/office/drawing/2014/main" id="{8F57E07C-0F59-48A1-BD3B-C42BE2A8A425}"/>
            </a:ext>
          </a:extLst>
        </xdr:cNvPr>
        <xdr:cNvSpPr txBox="1"/>
      </xdr:nvSpPr>
      <xdr:spPr>
        <a:xfrm>
          <a:off x="8515427" y="1064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160" name="n_3aveValue【体育館・プール】&#10;一人当たり面積">
          <a:extLst>
            <a:ext uri="{FF2B5EF4-FFF2-40B4-BE49-F238E27FC236}">
              <a16:creationId xmlns:a16="http://schemas.microsoft.com/office/drawing/2014/main" id="{1BEADED0-4777-4E0D-ABBE-185F54310AC9}"/>
            </a:ext>
          </a:extLst>
        </xdr:cNvPr>
        <xdr:cNvSpPr txBox="1"/>
      </xdr:nvSpPr>
      <xdr:spPr>
        <a:xfrm>
          <a:off x="7626427" y="1065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34343</xdr:rowOff>
    </xdr:from>
    <xdr:ext cx="469744" cy="259045"/>
    <xdr:sp macro="" textlink="">
      <xdr:nvSpPr>
        <xdr:cNvPr id="161" name="n_4aveValue【体育館・プール】&#10;一人当たり面積">
          <a:extLst>
            <a:ext uri="{FF2B5EF4-FFF2-40B4-BE49-F238E27FC236}">
              <a16:creationId xmlns:a16="http://schemas.microsoft.com/office/drawing/2014/main" id="{18D30DEB-AA06-460A-910F-10C59AFD018E}"/>
            </a:ext>
          </a:extLst>
        </xdr:cNvPr>
        <xdr:cNvSpPr txBox="1"/>
      </xdr:nvSpPr>
      <xdr:spPr>
        <a:xfrm>
          <a:off x="6737427" y="10664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18414</xdr:rowOff>
    </xdr:from>
    <xdr:ext cx="469744" cy="259045"/>
    <xdr:sp macro="" textlink="">
      <xdr:nvSpPr>
        <xdr:cNvPr id="162" name="n_1mainValue【体育館・プール】&#10;一人当たり面積">
          <a:extLst>
            <a:ext uri="{FF2B5EF4-FFF2-40B4-BE49-F238E27FC236}">
              <a16:creationId xmlns:a16="http://schemas.microsoft.com/office/drawing/2014/main" id="{97BA78B9-4DB2-4D37-AD04-BA66B63E2409}"/>
            </a:ext>
          </a:extLst>
        </xdr:cNvPr>
        <xdr:cNvSpPr txBox="1"/>
      </xdr:nvSpPr>
      <xdr:spPr>
        <a:xfrm>
          <a:off x="9391727" y="10991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26578</xdr:rowOff>
    </xdr:from>
    <xdr:ext cx="469744" cy="259045"/>
    <xdr:sp macro="" textlink="">
      <xdr:nvSpPr>
        <xdr:cNvPr id="163" name="n_2mainValue【体育館・プール】&#10;一人当たり面積">
          <a:extLst>
            <a:ext uri="{FF2B5EF4-FFF2-40B4-BE49-F238E27FC236}">
              <a16:creationId xmlns:a16="http://schemas.microsoft.com/office/drawing/2014/main" id="{68B34E46-447D-4DF7-A7D7-8C7795644E31}"/>
            </a:ext>
          </a:extLst>
        </xdr:cNvPr>
        <xdr:cNvSpPr txBox="1"/>
      </xdr:nvSpPr>
      <xdr:spPr>
        <a:xfrm>
          <a:off x="8515427" y="1099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29517</xdr:rowOff>
    </xdr:from>
    <xdr:ext cx="469744" cy="259045"/>
    <xdr:sp macro="" textlink="">
      <xdr:nvSpPr>
        <xdr:cNvPr id="164" name="n_3mainValue【体育館・プール】&#10;一人当たり面積">
          <a:extLst>
            <a:ext uri="{FF2B5EF4-FFF2-40B4-BE49-F238E27FC236}">
              <a16:creationId xmlns:a16="http://schemas.microsoft.com/office/drawing/2014/main" id="{FF503803-C50C-416A-83BE-F2C434F3D31C}"/>
            </a:ext>
          </a:extLst>
        </xdr:cNvPr>
        <xdr:cNvSpPr txBox="1"/>
      </xdr:nvSpPr>
      <xdr:spPr>
        <a:xfrm>
          <a:off x="7626427" y="110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31150</xdr:rowOff>
    </xdr:from>
    <xdr:ext cx="469744" cy="259045"/>
    <xdr:sp macro="" textlink="">
      <xdr:nvSpPr>
        <xdr:cNvPr id="165" name="n_4mainValue【体育館・プール】&#10;一人当たり面積">
          <a:extLst>
            <a:ext uri="{FF2B5EF4-FFF2-40B4-BE49-F238E27FC236}">
              <a16:creationId xmlns:a16="http://schemas.microsoft.com/office/drawing/2014/main" id="{DD258148-3DB4-4217-A1EE-AB93B88B8819}"/>
            </a:ext>
          </a:extLst>
        </xdr:cNvPr>
        <xdr:cNvSpPr txBox="1"/>
      </xdr:nvSpPr>
      <xdr:spPr>
        <a:xfrm>
          <a:off x="6737427" y="11003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E2D9570B-9B3A-49BC-8C2B-CEEC4E2D172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05C5919F-60D5-4AF4-8ADD-BDBA7297442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187F4DD0-E2EC-482D-974C-399B87922CD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C2A9A652-9561-467D-9CC7-690E74ECBEF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88D1C302-32FB-442A-9727-6DA7653F59E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A57892A3-38AF-4995-A82A-357520A68FB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3121E58A-65BF-42E1-90C3-01A4C0EAE80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B67577AD-8A11-4EB7-BC39-07DA4BB9CB2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C496A467-F585-4245-A047-0737E5E9803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026C3D8B-5C1D-445D-9123-E870343CA40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B8D72E07-9DC1-4465-AF23-06C851317B9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85233E52-3704-452B-9DBA-E59A750E04CB}"/>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D5B8A16E-1D8A-41D0-A9C7-C61BED802E1A}"/>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B84B3D83-E24F-46CA-8998-A95A1090E6F6}"/>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4FBD03D6-98ED-465D-BF8F-CF5DEFC5C5F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8A34AA1F-4F12-4053-A19E-25174A010D8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264B4DC0-D946-4B4A-BC93-8E014B6C5C3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2ACCAC2A-DEF9-406D-96C7-9E0A907A9419}"/>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646FCF51-D5FB-4669-9913-2C9DA55739FA}"/>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3ED28E09-7FB9-4262-B772-7D4BDF76AD6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E277572B-71CF-4CC6-90F7-2AF93FB5F8C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F82CD48B-0D5B-4E44-A900-67BA48011A1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A94B0A49-CC6C-4D87-95F2-5EF97B920DF9}"/>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B0F25C6E-20A1-484E-9A28-0E77AF02C85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42FE6FEE-EE04-4F3D-8FD5-B40F6C23C33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52419FEF-6610-429F-A6B6-C92FD9B2237C}"/>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480921E4-393E-474B-BF8A-DE75E411C6B1}"/>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5CC3C15F-4C2D-4730-B80C-277A575EA94D}"/>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16DE4E64-41B8-449E-B999-A128CEA1B275}"/>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2C94D9E2-198A-4B6A-93AE-D34F3C53E493}"/>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74979BF6-A030-4D2D-996D-612F7F258D2A}"/>
            </a:ext>
          </a:extLst>
        </xdr:cNvPr>
        <xdr:cNvSpPr txBox="1"/>
      </xdr:nvSpPr>
      <xdr:spPr>
        <a:xfrm>
          <a:off x="4673600" y="1395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2107771C-0E5C-41D8-A74E-452B6CD5F2CF}"/>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3BAB264A-751D-4D23-B117-1BE776036BA9}"/>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416652C4-107D-4F47-863F-8E9835D42167}"/>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D8A763F8-81F6-497B-B704-DCB7B54D2AE0}"/>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8527</xdr:rowOff>
    </xdr:from>
    <xdr:to>
      <xdr:col>6</xdr:col>
      <xdr:colOff>38100</xdr:colOff>
      <xdr:row>82</xdr:row>
      <xdr:rowOff>110127</xdr:rowOff>
    </xdr:to>
    <xdr:sp macro="" textlink="">
      <xdr:nvSpPr>
        <xdr:cNvPr id="201" name="フローチャート: 判断 200">
          <a:extLst>
            <a:ext uri="{FF2B5EF4-FFF2-40B4-BE49-F238E27FC236}">
              <a16:creationId xmlns:a16="http://schemas.microsoft.com/office/drawing/2014/main" id="{5D72F509-0D7E-49D8-BF8B-3F50DEE9F098}"/>
            </a:ext>
          </a:extLst>
        </xdr:cNvPr>
        <xdr:cNvSpPr/>
      </xdr:nvSpPr>
      <xdr:spPr>
        <a:xfrm>
          <a:off x="1079500" y="1406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B17EF1E8-571F-4424-9BEE-3A87E70AA7F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7FF6B352-EE53-48C7-891C-815E7E45848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BB15CB71-2A68-45F2-AC2A-51C120A0A8D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05CB16B5-C227-42FA-816D-3BD597AEE75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9DCBDBE9-5D27-47EA-88EB-7F338986784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117929</xdr:rowOff>
    </xdr:from>
    <xdr:to>
      <xdr:col>24</xdr:col>
      <xdr:colOff>114300</xdr:colOff>
      <xdr:row>87</xdr:row>
      <xdr:rowOff>48079</xdr:rowOff>
    </xdr:to>
    <xdr:sp macro="" textlink="">
      <xdr:nvSpPr>
        <xdr:cNvPr id="207" name="楕円 206">
          <a:extLst>
            <a:ext uri="{FF2B5EF4-FFF2-40B4-BE49-F238E27FC236}">
              <a16:creationId xmlns:a16="http://schemas.microsoft.com/office/drawing/2014/main" id="{A88706B9-3656-4C88-AD6C-9EFBEEFC9097}"/>
            </a:ext>
          </a:extLst>
        </xdr:cNvPr>
        <xdr:cNvSpPr/>
      </xdr:nvSpPr>
      <xdr:spPr>
        <a:xfrm>
          <a:off x="4584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32856</xdr:rowOff>
    </xdr:from>
    <xdr:ext cx="469744" cy="259045"/>
    <xdr:sp macro="" textlink="">
      <xdr:nvSpPr>
        <xdr:cNvPr id="208" name="【福祉施設】&#10;有形固定資産減価償却率該当値テキスト">
          <a:extLst>
            <a:ext uri="{FF2B5EF4-FFF2-40B4-BE49-F238E27FC236}">
              <a16:creationId xmlns:a16="http://schemas.microsoft.com/office/drawing/2014/main" id="{A76D3BB3-A6CC-469E-961A-1E684470755A}"/>
            </a:ext>
          </a:extLst>
        </xdr:cNvPr>
        <xdr:cNvSpPr txBox="1"/>
      </xdr:nvSpPr>
      <xdr:spPr>
        <a:xfrm>
          <a:off x="4673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117929</xdr:rowOff>
    </xdr:from>
    <xdr:to>
      <xdr:col>20</xdr:col>
      <xdr:colOff>38100</xdr:colOff>
      <xdr:row>87</xdr:row>
      <xdr:rowOff>48079</xdr:rowOff>
    </xdr:to>
    <xdr:sp macro="" textlink="">
      <xdr:nvSpPr>
        <xdr:cNvPr id="209" name="楕円 208">
          <a:extLst>
            <a:ext uri="{FF2B5EF4-FFF2-40B4-BE49-F238E27FC236}">
              <a16:creationId xmlns:a16="http://schemas.microsoft.com/office/drawing/2014/main" id="{7F2808BF-4DB5-4019-A727-77DD7BAE345E}"/>
            </a:ext>
          </a:extLst>
        </xdr:cNvPr>
        <xdr:cNvSpPr/>
      </xdr:nvSpPr>
      <xdr:spPr>
        <a:xfrm>
          <a:off x="3746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168729</xdr:rowOff>
    </xdr:from>
    <xdr:to>
      <xdr:col>24</xdr:col>
      <xdr:colOff>63500</xdr:colOff>
      <xdr:row>86</xdr:row>
      <xdr:rowOff>168729</xdr:rowOff>
    </xdr:to>
    <xdr:cxnSp macro="">
      <xdr:nvCxnSpPr>
        <xdr:cNvPr id="210" name="直線コネクタ 209">
          <a:extLst>
            <a:ext uri="{FF2B5EF4-FFF2-40B4-BE49-F238E27FC236}">
              <a16:creationId xmlns:a16="http://schemas.microsoft.com/office/drawing/2014/main" id="{BBC24BB5-26AA-4469-9741-A689C461DF80}"/>
            </a:ext>
          </a:extLst>
        </xdr:cNvPr>
        <xdr:cNvCxnSpPr/>
      </xdr:nvCxnSpPr>
      <xdr:spPr>
        <a:xfrm>
          <a:off x="3797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117929</xdr:rowOff>
    </xdr:from>
    <xdr:to>
      <xdr:col>15</xdr:col>
      <xdr:colOff>101600</xdr:colOff>
      <xdr:row>87</xdr:row>
      <xdr:rowOff>48079</xdr:rowOff>
    </xdr:to>
    <xdr:sp macro="" textlink="">
      <xdr:nvSpPr>
        <xdr:cNvPr id="211" name="楕円 210">
          <a:extLst>
            <a:ext uri="{FF2B5EF4-FFF2-40B4-BE49-F238E27FC236}">
              <a16:creationId xmlns:a16="http://schemas.microsoft.com/office/drawing/2014/main" id="{9D8BAB6D-B40C-4566-B031-6382F80C99C3}"/>
            </a:ext>
          </a:extLst>
        </xdr:cNvPr>
        <xdr:cNvSpPr/>
      </xdr:nvSpPr>
      <xdr:spPr>
        <a:xfrm>
          <a:off x="2857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168729</xdr:rowOff>
    </xdr:from>
    <xdr:to>
      <xdr:col>19</xdr:col>
      <xdr:colOff>177800</xdr:colOff>
      <xdr:row>86</xdr:row>
      <xdr:rowOff>168729</xdr:rowOff>
    </xdr:to>
    <xdr:cxnSp macro="">
      <xdr:nvCxnSpPr>
        <xdr:cNvPr id="212" name="直線コネクタ 211">
          <a:extLst>
            <a:ext uri="{FF2B5EF4-FFF2-40B4-BE49-F238E27FC236}">
              <a16:creationId xmlns:a16="http://schemas.microsoft.com/office/drawing/2014/main" id="{0471875C-7CD3-4DAC-ACDC-A7962704E4A3}"/>
            </a:ext>
          </a:extLst>
        </xdr:cNvPr>
        <xdr:cNvCxnSpPr/>
      </xdr:nvCxnSpPr>
      <xdr:spPr>
        <a:xfrm>
          <a:off x="2908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117929</xdr:rowOff>
    </xdr:from>
    <xdr:to>
      <xdr:col>10</xdr:col>
      <xdr:colOff>165100</xdr:colOff>
      <xdr:row>87</xdr:row>
      <xdr:rowOff>48079</xdr:rowOff>
    </xdr:to>
    <xdr:sp macro="" textlink="">
      <xdr:nvSpPr>
        <xdr:cNvPr id="213" name="楕円 212">
          <a:extLst>
            <a:ext uri="{FF2B5EF4-FFF2-40B4-BE49-F238E27FC236}">
              <a16:creationId xmlns:a16="http://schemas.microsoft.com/office/drawing/2014/main" id="{371CAB38-0523-474A-9E5D-867F31804257}"/>
            </a:ext>
          </a:extLst>
        </xdr:cNvPr>
        <xdr:cNvSpPr/>
      </xdr:nvSpPr>
      <xdr:spPr>
        <a:xfrm>
          <a:off x="1968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168729</xdr:rowOff>
    </xdr:from>
    <xdr:to>
      <xdr:col>15</xdr:col>
      <xdr:colOff>50800</xdr:colOff>
      <xdr:row>86</xdr:row>
      <xdr:rowOff>168729</xdr:rowOff>
    </xdr:to>
    <xdr:cxnSp macro="">
      <xdr:nvCxnSpPr>
        <xdr:cNvPr id="214" name="直線コネクタ 213">
          <a:extLst>
            <a:ext uri="{FF2B5EF4-FFF2-40B4-BE49-F238E27FC236}">
              <a16:creationId xmlns:a16="http://schemas.microsoft.com/office/drawing/2014/main" id="{CE3C9BEF-22C2-4C1C-92C1-46899C6AD0F4}"/>
            </a:ext>
          </a:extLst>
        </xdr:cNvPr>
        <xdr:cNvCxnSpPr/>
      </xdr:nvCxnSpPr>
      <xdr:spPr>
        <a:xfrm>
          <a:off x="2019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117929</xdr:rowOff>
    </xdr:from>
    <xdr:to>
      <xdr:col>6</xdr:col>
      <xdr:colOff>38100</xdr:colOff>
      <xdr:row>87</xdr:row>
      <xdr:rowOff>48079</xdr:rowOff>
    </xdr:to>
    <xdr:sp macro="" textlink="">
      <xdr:nvSpPr>
        <xdr:cNvPr id="215" name="楕円 214">
          <a:extLst>
            <a:ext uri="{FF2B5EF4-FFF2-40B4-BE49-F238E27FC236}">
              <a16:creationId xmlns:a16="http://schemas.microsoft.com/office/drawing/2014/main" id="{6A41A32E-9FF8-4047-8D83-A0BAAA9CBF6B}"/>
            </a:ext>
          </a:extLst>
        </xdr:cNvPr>
        <xdr:cNvSpPr/>
      </xdr:nvSpPr>
      <xdr:spPr>
        <a:xfrm>
          <a:off x="1079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168729</xdr:rowOff>
    </xdr:from>
    <xdr:to>
      <xdr:col>10</xdr:col>
      <xdr:colOff>114300</xdr:colOff>
      <xdr:row>86</xdr:row>
      <xdr:rowOff>168729</xdr:rowOff>
    </xdr:to>
    <xdr:cxnSp macro="">
      <xdr:nvCxnSpPr>
        <xdr:cNvPr id="216" name="直線コネクタ 215">
          <a:extLst>
            <a:ext uri="{FF2B5EF4-FFF2-40B4-BE49-F238E27FC236}">
              <a16:creationId xmlns:a16="http://schemas.microsoft.com/office/drawing/2014/main" id="{E910EDBA-DD74-4ABB-896E-F81B4DE12A2B}"/>
            </a:ext>
          </a:extLst>
        </xdr:cNvPr>
        <xdr:cNvCxnSpPr/>
      </xdr:nvCxnSpPr>
      <xdr:spPr>
        <a:xfrm>
          <a:off x="1130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217" name="n_1aveValue【福祉施設】&#10;有形固定資産減価償却率">
          <a:extLst>
            <a:ext uri="{FF2B5EF4-FFF2-40B4-BE49-F238E27FC236}">
              <a16:creationId xmlns:a16="http://schemas.microsoft.com/office/drawing/2014/main" id="{B472AD00-85C2-44AD-8609-63F5C651E5CC}"/>
            </a:ext>
          </a:extLst>
        </xdr:cNvPr>
        <xdr:cNvSpPr txBox="1"/>
      </xdr:nvSpPr>
      <xdr:spPr>
        <a:xfrm>
          <a:off x="35820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218" name="n_2aveValue【福祉施設】&#10;有形固定資産減価償却率">
          <a:extLst>
            <a:ext uri="{FF2B5EF4-FFF2-40B4-BE49-F238E27FC236}">
              <a16:creationId xmlns:a16="http://schemas.microsoft.com/office/drawing/2014/main" id="{74288CA9-A12A-4D53-8A08-F54F65A3B795}"/>
            </a:ext>
          </a:extLst>
        </xdr:cNvPr>
        <xdr:cNvSpPr txBox="1"/>
      </xdr:nvSpPr>
      <xdr:spPr>
        <a:xfrm>
          <a:off x="2705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19" name="n_3aveValue【福祉施設】&#10;有形固定資産減価償却率">
          <a:extLst>
            <a:ext uri="{FF2B5EF4-FFF2-40B4-BE49-F238E27FC236}">
              <a16:creationId xmlns:a16="http://schemas.microsoft.com/office/drawing/2014/main" id="{2B69BE0B-CBBF-456B-A647-1A1E611EA637}"/>
            </a:ext>
          </a:extLst>
        </xdr:cNvPr>
        <xdr:cNvSpPr txBox="1"/>
      </xdr:nvSpPr>
      <xdr:spPr>
        <a:xfrm>
          <a:off x="1816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126654</xdr:rowOff>
    </xdr:from>
    <xdr:ext cx="405111" cy="259045"/>
    <xdr:sp macro="" textlink="">
      <xdr:nvSpPr>
        <xdr:cNvPr id="220" name="n_4aveValue【福祉施設】&#10;有形固定資産減価償却率">
          <a:extLst>
            <a:ext uri="{FF2B5EF4-FFF2-40B4-BE49-F238E27FC236}">
              <a16:creationId xmlns:a16="http://schemas.microsoft.com/office/drawing/2014/main" id="{0ACC0DA3-95F3-45C5-A6D5-B49DC9F26952}"/>
            </a:ext>
          </a:extLst>
        </xdr:cNvPr>
        <xdr:cNvSpPr txBox="1"/>
      </xdr:nvSpPr>
      <xdr:spPr>
        <a:xfrm>
          <a:off x="927744" y="1384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87</xdr:row>
      <xdr:rowOff>39206</xdr:rowOff>
    </xdr:from>
    <xdr:ext cx="469744" cy="259045"/>
    <xdr:sp macro="" textlink="">
      <xdr:nvSpPr>
        <xdr:cNvPr id="221" name="n_1mainValue【福祉施設】&#10;有形固定資産減価償却率">
          <a:extLst>
            <a:ext uri="{FF2B5EF4-FFF2-40B4-BE49-F238E27FC236}">
              <a16:creationId xmlns:a16="http://schemas.microsoft.com/office/drawing/2014/main" id="{0C948E83-2F4A-4E4F-8903-895F7E5DA2FA}"/>
            </a:ext>
          </a:extLst>
        </xdr:cNvPr>
        <xdr:cNvSpPr txBox="1"/>
      </xdr:nvSpPr>
      <xdr:spPr>
        <a:xfrm>
          <a:off x="3549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87</xdr:row>
      <xdr:rowOff>39206</xdr:rowOff>
    </xdr:from>
    <xdr:ext cx="469744" cy="259045"/>
    <xdr:sp macro="" textlink="">
      <xdr:nvSpPr>
        <xdr:cNvPr id="222" name="n_2mainValue【福祉施設】&#10;有形固定資産減価償却率">
          <a:extLst>
            <a:ext uri="{FF2B5EF4-FFF2-40B4-BE49-F238E27FC236}">
              <a16:creationId xmlns:a16="http://schemas.microsoft.com/office/drawing/2014/main" id="{C82DBE3F-93D8-496B-A540-583B5C8251E5}"/>
            </a:ext>
          </a:extLst>
        </xdr:cNvPr>
        <xdr:cNvSpPr txBox="1"/>
      </xdr:nvSpPr>
      <xdr:spPr>
        <a:xfrm>
          <a:off x="2673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87</xdr:row>
      <xdr:rowOff>39206</xdr:rowOff>
    </xdr:from>
    <xdr:ext cx="469744" cy="259045"/>
    <xdr:sp macro="" textlink="">
      <xdr:nvSpPr>
        <xdr:cNvPr id="223" name="n_3mainValue【福祉施設】&#10;有形固定資産減価償却率">
          <a:extLst>
            <a:ext uri="{FF2B5EF4-FFF2-40B4-BE49-F238E27FC236}">
              <a16:creationId xmlns:a16="http://schemas.microsoft.com/office/drawing/2014/main" id="{2F618764-29EE-41B6-8C2B-C929AE25A89E}"/>
            </a:ext>
          </a:extLst>
        </xdr:cNvPr>
        <xdr:cNvSpPr txBox="1"/>
      </xdr:nvSpPr>
      <xdr:spPr>
        <a:xfrm>
          <a:off x="1784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87</xdr:row>
      <xdr:rowOff>39206</xdr:rowOff>
    </xdr:from>
    <xdr:ext cx="469744" cy="259045"/>
    <xdr:sp macro="" textlink="">
      <xdr:nvSpPr>
        <xdr:cNvPr id="224" name="n_4mainValue【福祉施設】&#10;有形固定資産減価償却率">
          <a:extLst>
            <a:ext uri="{FF2B5EF4-FFF2-40B4-BE49-F238E27FC236}">
              <a16:creationId xmlns:a16="http://schemas.microsoft.com/office/drawing/2014/main" id="{3D629793-E40F-4BD9-98C9-067A2A0B952E}"/>
            </a:ext>
          </a:extLst>
        </xdr:cNvPr>
        <xdr:cNvSpPr txBox="1"/>
      </xdr:nvSpPr>
      <xdr:spPr>
        <a:xfrm>
          <a:off x="895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79EE1CDA-BFD4-4AED-BF76-2639A07D2D5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F32CAF9E-66C4-417E-BFCB-9767798E05E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6552B865-D607-47FD-A9E6-86732A72BCC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26352D18-F42A-46EA-8562-4B71F8BA2A1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3A0862B4-99B7-4C8F-9846-64721897845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928C0423-4DA0-46EE-B17C-9D41711D34E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BBA0F959-D5B4-44D8-AF52-A99E680E35A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7C831526-1C94-46F2-B0DE-BE4302E57D3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B0FBFD12-8EC0-4C2F-8192-10A35B1C59D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239C5AFC-C59D-4181-A151-ACC9851A8D5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FA956B7A-D2FB-4FC2-9F45-2BE8BEB8FBD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4E38CEE9-BC60-4F7A-9C05-71F1061AE7D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C2F2006A-9B31-46F9-B77D-E032508B095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D396EF83-A604-4391-AF28-940E56278C3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C1F8841B-FCBC-47B2-BACE-E07C5440A9A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DA469C59-4E36-4E2E-A28B-0B1AF381FA1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73DC1073-E544-4EB2-BEF0-1F7903B4729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C67739EF-17DE-4ADD-A774-057E57695B0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80CDE5EB-25DC-488D-B835-BC460700511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62BD7AD8-84A0-4DD3-AFBB-84A4C21684A7}"/>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FCA453F8-A7E6-407E-A6F1-73CD5DF9717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B71AADE8-8453-4E02-85FF-7B73D4861D3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7AAE9F81-970B-4FD6-87AE-DAA4EA3DB98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B7E4BAE0-E5D4-4F09-9C5A-3C429DB661E0}"/>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036A8D7E-DB03-46D4-8B7D-9C3D089AA1D1}"/>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C2076E97-EC7F-4E00-B954-C2A2DAD1C70E}"/>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A254136A-670B-410D-8B5A-1F1159CFC189}"/>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8BBD37DB-6D8C-4502-848C-90273F765709}"/>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104284</xdr:rowOff>
    </xdr:from>
    <xdr:ext cx="469744" cy="259045"/>
    <xdr:sp macro="" textlink="">
      <xdr:nvSpPr>
        <xdr:cNvPr id="253" name="【福祉施設】&#10;一人当たり面積平均値テキスト">
          <a:extLst>
            <a:ext uri="{FF2B5EF4-FFF2-40B4-BE49-F238E27FC236}">
              <a16:creationId xmlns:a16="http://schemas.microsoft.com/office/drawing/2014/main" id="{25EC26FB-EA74-42B3-BFFC-807CFDAD4242}"/>
            </a:ext>
          </a:extLst>
        </xdr:cNvPr>
        <xdr:cNvSpPr txBox="1"/>
      </xdr:nvSpPr>
      <xdr:spPr>
        <a:xfrm>
          <a:off x="10515600" y="14506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144C4DF5-1F09-4710-8DEF-477B5A0F9D27}"/>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4AA702DE-3A32-4602-A63A-332B1A3560AC}"/>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3F91BF41-07F2-40E3-AA43-0409B67CDF4D}"/>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06BA9D3F-6AD3-4920-A67C-E0924C596AE8}"/>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77025</xdr:rowOff>
    </xdr:from>
    <xdr:to>
      <xdr:col>36</xdr:col>
      <xdr:colOff>165100</xdr:colOff>
      <xdr:row>86</xdr:row>
      <xdr:rowOff>7175</xdr:rowOff>
    </xdr:to>
    <xdr:sp macro="" textlink="">
      <xdr:nvSpPr>
        <xdr:cNvPr id="258" name="フローチャート: 判断 257">
          <a:extLst>
            <a:ext uri="{FF2B5EF4-FFF2-40B4-BE49-F238E27FC236}">
              <a16:creationId xmlns:a16="http://schemas.microsoft.com/office/drawing/2014/main" id="{4FAA2F95-91DA-4F60-93ED-41CDA426EDED}"/>
            </a:ext>
          </a:extLst>
        </xdr:cNvPr>
        <xdr:cNvSpPr/>
      </xdr:nvSpPr>
      <xdr:spPr>
        <a:xfrm>
          <a:off x="6921500" y="1465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A5DBA809-CE27-4BDB-AED0-294B03C98AF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1133E737-4A65-4F79-8B68-18914327CB3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1B9CFF0E-569A-4DC5-A6B3-C5FDD3A3A35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96ACCFDE-6CAB-41C8-B070-4BED04682C6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37CE0BE3-6199-4209-97F0-BA045496D3F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46737</xdr:rowOff>
    </xdr:from>
    <xdr:to>
      <xdr:col>55</xdr:col>
      <xdr:colOff>50800</xdr:colOff>
      <xdr:row>86</xdr:row>
      <xdr:rowOff>148337</xdr:rowOff>
    </xdr:to>
    <xdr:sp macro="" textlink="">
      <xdr:nvSpPr>
        <xdr:cNvPr id="264" name="楕円 263">
          <a:extLst>
            <a:ext uri="{FF2B5EF4-FFF2-40B4-BE49-F238E27FC236}">
              <a16:creationId xmlns:a16="http://schemas.microsoft.com/office/drawing/2014/main" id="{A5D968CA-F38C-425E-ADA5-4D427D84B107}"/>
            </a:ext>
          </a:extLst>
        </xdr:cNvPr>
        <xdr:cNvSpPr/>
      </xdr:nvSpPr>
      <xdr:spPr>
        <a:xfrm>
          <a:off x="10426700" y="1479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133114</xdr:rowOff>
    </xdr:from>
    <xdr:ext cx="469744" cy="259045"/>
    <xdr:sp macro="" textlink="">
      <xdr:nvSpPr>
        <xdr:cNvPr id="265" name="【福祉施設】&#10;一人当たり面積該当値テキスト">
          <a:extLst>
            <a:ext uri="{FF2B5EF4-FFF2-40B4-BE49-F238E27FC236}">
              <a16:creationId xmlns:a16="http://schemas.microsoft.com/office/drawing/2014/main" id="{79A58E66-E68C-44F0-92E1-B0D5019F8DF5}"/>
            </a:ext>
          </a:extLst>
        </xdr:cNvPr>
        <xdr:cNvSpPr txBox="1"/>
      </xdr:nvSpPr>
      <xdr:spPr>
        <a:xfrm>
          <a:off x="10515600" y="1470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47117</xdr:rowOff>
    </xdr:from>
    <xdr:to>
      <xdr:col>50</xdr:col>
      <xdr:colOff>165100</xdr:colOff>
      <xdr:row>86</xdr:row>
      <xdr:rowOff>148717</xdr:rowOff>
    </xdr:to>
    <xdr:sp macro="" textlink="">
      <xdr:nvSpPr>
        <xdr:cNvPr id="266" name="楕円 265">
          <a:extLst>
            <a:ext uri="{FF2B5EF4-FFF2-40B4-BE49-F238E27FC236}">
              <a16:creationId xmlns:a16="http://schemas.microsoft.com/office/drawing/2014/main" id="{894313B2-32DB-4370-897D-DB521F246BF2}"/>
            </a:ext>
          </a:extLst>
        </xdr:cNvPr>
        <xdr:cNvSpPr/>
      </xdr:nvSpPr>
      <xdr:spPr>
        <a:xfrm>
          <a:off x="9588500" y="1479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97537</xdr:rowOff>
    </xdr:from>
    <xdr:to>
      <xdr:col>55</xdr:col>
      <xdr:colOff>0</xdr:colOff>
      <xdr:row>86</xdr:row>
      <xdr:rowOff>97917</xdr:rowOff>
    </xdr:to>
    <xdr:cxnSp macro="">
      <xdr:nvCxnSpPr>
        <xdr:cNvPr id="267" name="直線コネクタ 266">
          <a:extLst>
            <a:ext uri="{FF2B5EF4-FFF2-40B4-BE49-F238E27FC236}">
              <a16:creationId xmlns:a16="http://schemas.microsoft.com/office/drawing/2014/main" id="{F376A9B2-203E-49E7-AC52-55F590F2EE62}"/>
            </a:ext>
          </a:extLst>
        </xdr:cNvPr>
        <xdr:cNvCxnSpPr/>
      </xdr:nvCxnSpPr>
      <xdr:spPr>
        <a:xfrm flipV="1">
          <a:off x="9639300" y="14842237"/>
          <a:ext cx="8382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47689</xdr:rowOff>
    </xdr:from>
    <xdr:to>
      <xdr:col>46</xdr:col>
      <xdr:colOff>38100</xdr:colOff>
      <xdr:row>86</xdr:row>
      <xdr:rowOff>149289</xdr:rowOff>
    </xdr:to>
    <xdr:sp macro="" textlink="">
      <xdr:nvSpPr>
        <xdr:cNvPr id="268" name="楕円 267">
          <a:extLst>
            <a:ext uri="{FF2B5EF4-FFF2-40B4-BE49-F238E27FC236}">
              <a16:creationId xmlns:a16="http://schemas.microsoft.com/office/drawing/2014/main" id="{55C02233-C2E7-483A-9B8E-F8202F1752B6}"/>
            </a:ext>
          </a:extLst>
        </xdr:cNvPr>
        <xdr:cNvSpPr/>
      </xdr:nvSpPr>
      <xdr:spPr>
        <a:xfrm>
          <a:off x="8699500" y="1479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97917</xdr:rowOff>
    </xdr:from>
    <xdr:to>
      <xdr:col>50</xdr:col>
      <xdr:colOff>114300</xdr:colOff>
      <xdr:row>86</xdr:row>
      <xdr:rowOff>98489</xdr:rowOff>
    </xdr:to>
    <xdr:cxnSp macro="">
      <xdr:nvCxnSpPr>
        <xdr:cNvPr id="269" name="直線コネクタ 268">
          <a:extLst>
            <a:ext uri="{FF2B5EF4-FFF2-40B4-BE49-F238E27FC236}">
              <a16:creationId xmlns:a16="http://schemas.microsoft.com/office/drawing/2014/main" id="{8B455565-758D-4335-A21D-DCD331F2A2B6}"/>
            </a:ext>
          </a:extLst>
        </xdr:cNvPr>
        <xdr:cNvCxnSpPr/>
      </xdr:nvCxnSpPr>
      <xdr:spPr>
        <a:xfrm flipV="1">
          <a:off x="8750300" y="14842617"/>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47879</xdr:rowOff>
    </xdr:from>
    <xdr:to>
      <xdr:col>41</xdr:col>
      <xdr:colOff>101600</xdr:colOff>
      <xdr:row>86</xdr:row>
      <xdr:rowOff>149479</xdr:rowOff>
    </xdr:to>
    <xdr:sp macro="" textlink="">
      <xdr:nvSpPr>
        <xdr:cNvPr id="270" name="楕円 269">
          <a:extLst>
            <a:ext uri="{FF2B5EF4-FFF2-40B4-BE49-F238E27FC236}">
              <a16:creationId xmlns:a16="http://schemas.microsoft.com/office/drawing/2014/main" id="{AA04181C-D636-462A-B322-AB1842116742}"/>
            </a:ext>
          </a:extLst>
        </xdr:cNvPr>
        <xdr:cNvSpPr/>
      </xdr:nvSpPr>
      <xdr:spPr>
        <a:xfrm>
          <a:off x="7810500" y="1479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98489</xdr:rowOff>
    </xdr:from>
    <xdr:to>
      <xdr:col>45</xdr:col>
      <xdr:colOff>177800</xdr:colOff>
      <xdr:row>86</xdr:row>
      <xdr:rowOff>98679</xdr:rowOff>
    </xdr:to>
    <xdr:cxnSp macro="">
      <xdr:nvCxnSpPr>
        <xdr:cNvPr id="271" name="直線コネクタ 270">
          <a:extLst>
            <a:ext uri="{FF2B5EF4-FFF2-40B4-BE49-F238E27FC236}">
              <a16:creationId xmlns:a16="http://schemas.microsoft.com/office/drawing/2014/main" id="{62874FCA-2C2D-445E-9110-56C4AA237422}"/>
            </a:ext>
          </a:extLst>
        </xdr:cNvPr>
        <xdr:cNvCxnSpPr/>
      </xdr:nvCxnSpPr>
      <xdr:spPr>
        <a:xfrm flipV="1">
          <a:off x="7861300" y="14843189"/>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48070</xdr:rowOff>
    </xdr:from>
    <xdr:to>
      <xdr:col>36</xdr:col>
      <xdr:colOff>165100</xdr:colOff>
      <xdr:row>86</xdr:row>
      <xdr:rowOff>149670</xdr:rowOff>
    </xdr:to>
    <xdr:sp macro="" textlink="">
      <xdr:nvSpPr>
        <xdr:cNvPr id="272" name="楕円 271">
          <a:extLst>
            <a:ext uri="{FF2B5EF4-FFF2-40B4-BE49-F238E27FC236}">
              <a16:creationId xmlns:a16="http://schemas.microsoft.com/office/drawing/2014/main" id="{1803A73B-BB3D-4C6E-A126-83AE1E7A5B0F}"/>
            </a:ext>
          </a:extLst>
        </xdr:cNvPr>
        <xdr:cNvSpPr/>
      </xdr:nvSpPr>
      <xdr:spPr>
        <a:xfrm>
          <a:off x="6921500" y="1479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98679</xdr:rowOff>
    </xdr:from>
    <xdr:to>
      <xdr:col>41</xdr:col>
      <xdr:colOff>50800</xdr:colOff>
      <xdr:row>86</xdr:row>
      <xdr:rowOff>98870</xdr:rowOff>
    </xdr:to>
    <xdr:cxnSp macro="">
      <xdr:nvCxnSpPr>
        <xdr:cNvPr id="273" name="直線コネクタ 272">
          <a:extLst>
            <a:ext uri="{FF2B5EF4-FFF2-40B4-BE49-F238E27FC236}">
              <a16:creationId xmlns:a16="http://schemas.microsoft.com/office/drawing/2014/main" id="{A499AAC5-D92A-4A16-8313-811FAC6A76CE}"/>
            </a:ext>
          </a:extLst>
        </xdr:cNvPr>
        <xdr:cNvCxnSpPr/>
      </xdr:nvCxnSpPr>
      <xdr:spPr>
        <a:xfrm flipV="1">
          <a:off x="6972300" y="14843379"/>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29990</xdr:rowOff>
    </xdr:from>
    <xdr:ext cx="469744" cy="259045"/>
    <xdr:sp macro="" textlink="">
      <xdr:nvSpPr>
        <xdr:cNvPr id="274" name="n_1aveValue【福祉施設】&#10;一人当たり面積">
          <a:extLst>
            <a:ext uri="{FF2B5EF4-FFF2-40B4-BE49-F238E27FC236}">
              <a16:creationId xmlns:a16="http://schemas.microsoft.com/office/drawing/2014/main" id="{1759FDFB-92C8-4C53-9A2F-108D05683FC4}"/>
            </a:ext>
          </a:extLst>
        </xdr:cNvPr>
        <xdr:cNvSpPr txBox="1"/>
      </xdr:nvSpPr>
      <xdr:spPr>
        <a:xfrm>
          <a:off x="9391727" y="1443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40085</xdr:rowOff>
    </xdr:from>
    <xdr:ext cx="469744" cy="259045"/>
    <xdr:sp macro="" textlink="">
      <xdr:nvSpPr>
        <xdr:cNvPr id="275" name="n_2aveValue【福祉施設】&#10;一人当たり面積">
          <a:extLst>
            <a:ext uri="{FF2B5EF4-FFF2-40B4-BE49-F238E27FC236}">
              <a16:creationId xmlns:a16="http://schemas.microsoft.com/office/drawing/2014/main" id="{934BBDAC-1998-41CC-8162-44AE8273265D}"/>
            </a:ext>
          </a:extLst>
        </xdr:cNvPr>
        <xdr:cNvSpPr txBox="1"/>
      </xdr:nvSpPr>
      <xdr:spPr>
        <a:xfrm>
          <a:off x="8515427" y="14441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50373</xdr:rowOff>
    </xdr:from>
    <xdr:ext cx="469744" cy="259045"/>
    <xdr:sp macro="" textlink="">
      <xdr:nvSpPr>
        <xdr:cNvPr id="276" name="n_3aveValue【福祉施設】&#10;一人当たり面積">
          <a:extLst>
            <a:ext uri="{FF2B5EF4-FFF2-40B4-BE49-F238E27FC236}">
              <a16:creationId xmlns:a16="http://schemas.microsoft.com/office/drawing/2014/main" id="{715F731C-3B6F-4BD7-A09F-DED2E5A3A15A}"/>
            </a:ext>
          </a:extLst>
        </xdr:cNvPr>
        <xdr:cNvSpPr txBox="1"/>
      </xdr:nvSpPr>
      <xdr:spPr>
        <a:xfrm>
          <a:off x="7626427" y="14452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23702</xdr:rowOff>
    </xdr:from>
    <xdr:ext cx="469744" cy="259045"/>
    <xdr:sp macro="" textlink="">
      <xdr:nvSpPr>
        <xdr:cNvPr id="277" name="n_4aveValue【福祉施設】&#10;一人当たり面積">
          <a:extLst>
            <a:ext uri="{FF2B5EF4-FFF2-40B4-BE49-F238E27FC236}">
              <a16:creationId xmlns:a16="http://schemas.microsoft.com/office/drawing/2014/main" id="{AE674C12-B011-4E92-8C18-78425D0A0F95}"/>
            </a:ext>
          </a:extLst>
        </xdr:cNvPr>
        <xdr:cNvSpPr txBox="1"/>
      </xdr:nvSpPr>
      <xdr:spPr>
        <a:xfrm>
          <a:off x="6737427" y="1442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139844</xdr:rowOff>
    </xdr:from>
    <xdr:ext cx="469744" cy="259045"/>
    <xdr:sp macro="" textlink="">
      <xdr:nvSpPr>
        <xdr:cNvPr id="278" name="n_1mainValue【福祉施設】&#10;一人当たり面積">
          <a:extLst>
            <a:ext uri="{FF2B5EF4-FFF2-40B4-BE49-F238E27FC236}">
              <a16:creationId xmlns:a16="http://schemas.microsoft.com/office/drawing/2014/main" id="{2F904428-D5C9-47D3-8CB5-05484ED38213}"/>
            </a:ext>
          </a:extLst>
        </xdr:cNvPr>
        <xdr:cNvSpPr txBox="1"/>
      </xdr:nvSpPr>
      <xdr:spPr>
        <a:xfrm>
          <a:off x="9391727" y="14884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140416</xdr:rowOff>
    </xdr:from>
    <xdr:ext cx="469744" cy="259045"/>
    <xdr:sp macro="" textlink="">
      <xdr:nvSpPr>
        <xdr:cNvPr id="279" name="n_2mainValue【福祉施設】&#10;一人当たり面積">
          <a:extLst>
            <a:ext uri="{FF2B5EF4-FFF2-40B4-BE49-F238E27FC236}">
              <a16:creationId xmlns:a16="http://schemas.microsoft.com/office/drawing/2014/main" id="{B8211165-73B4-4CDF-99E3-ED86A3C4EB3B}"/>
            </a:ext>
          </a:extLst>
        </xdr:cNvPr>
        <xdr:cNvSpPr txBox="1"/>
      </xdr:nvSpPr>
      <xdr:spPr>
        <a:xfrm>
          <a:off x="8515427" y="14885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140606</xdr:rowOff>
    </xdr:from>
    <xdr:ext cx="469744" cy="259045"/>
    <xdr:sp macro="" textlink="">
      <xdr:nvSpPr>
        <xdr:cNvPr id="280" name="n_3mainValue【福祉施設】&#10;一人当たり面積">
          <a:extLst>
            <a:ext uri="{FF2B5EF4-FFF2-40B4-BE49-F238E27FC236}">
              <a16:creationId xmlns:a16="http://schemas.microsoft.com/office/drawing/2014/main" id="{A1360E26-9EF4-403D-814C-AF5D52758D3B}"/>
            </a:ext>
          </a:extLst>
        </xdr:cNvPr>
        <xdr:cNvSpPr txBox="1"/>
      </xdr:nvSpPr>
      <xdr:spPr>
        <a:xfrm>
          <a:off x="7626427" y="1488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140797</xdr:rowOff>
    </xdr:from>
    <xdr:ext cx="469744" cy="259045"/>
    <xdr:sp macro="" textlink="">
      <xdr:nvSpPr>
        <xdr:cNvPr id="281" name="n_4mainValue【福祉施設】&#10;一人当たり面積">
          <a:extLst>
            <a:ext uri="{FF2B5EF4-FFF2-40B4-BE49-F238E27FC236}">
              <a16:creationId xmlns:a16="http://schemas.microsoft.com/office/drawing/2014/main" id="{9A63F741-4C6A-43E9-A237-087973CB3304}"/>
            </a:ext>
          </a:extLst>
        </xdr:cNvPr>
        <xdr:cNvSpPr txBox="1"/>
      </xdr:nvSpPr>
      <xdr:spPr>
        <a:xfrm>
          <a:off x="6737427" y="1488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6DFFA1F1-5856-48CF-B479-C18FE3529B6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AA35321D-5592-4AB0-840B-B71258BB60D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F3358C63-E0DA-4077-847B-9B7838B09D8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2D7884AD-299E-4172-A4F1-565A76760AE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D00A2CDA-D1B3-4000-ABA1-C8584F2259B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65C913A1-86EE-4DAA-A845-CD44F1BCD6D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73A886A5-A2C0-454A-B058-AC1CE1A8547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E0A0D57F-CAF4-4E79-B1F4-97E6D2D28BF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8AC10D52-F81D-46E0-9667-5982BF32EBD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0E9ACF32-6BD1-498B-ADCD-FAAED8A5D99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69C50571-3515-4551-AC2C-0F268EECB77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3" name="直線コネクタ 292">
          <a:extLst>
            <a:ext uri="{FF2B5EF4-FFF2-40B4-BE49-F238E27FC236}">
              <a16:creationId xmlns:a16="http://schemas.microsoft.com/office/drawing/2014/main" id="{8A76C281-66E8-45D2-B9C9-CE96A634D7E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4" name="テキスト ボックス 293">
          <a:extLst>
            <a:ext uri="{FF2B5EF4-FFF2-40B4-BE49-F238E27FC236}">
              <a16:creationId xmlns:a16="http://schemas.microsoft.com/office/drawing/2014/main" id="{319B8EA4-8031-4905-884E-13BA4C30B31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5" name="直線コネクタ 294">
          <a:extLst>
            <a:ext uri="{FF2B5EF4-FFF2-40B4-BE49-F238E27FC236}">
              <a16:creationId xmlns:a16="http://schemas.microsoft.com/office/drawing/2014/main" id="{C0A2BB21-975F-4FFB-870E-191E8F51AFB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6" name="テキスト ボックス 295">
          <a:extLst>
            <a:ext uri="{FF2B5EF4-FFF2-40B4-BE49-F238E27FC236}">
              <a16:creationId xmlns:a16="http://schemas.microsoft.com/office/drawing/2014/main" id="{D413AC38-47A3-4B6D-8DE8-E51237490978}"/>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7" name="直線コネクタ 296">
          <a:extLst>
            <a:ext uri="{FF2B5EF4-FFF2-40B4-BE49-F238E27FC236}">
              <a16:creationId xmlns:a16="http://schemas.microsoft.com/office/drawing/2014/main" id="{67663208-4183-4A60-95A1-1C2EF4FB3983}"/>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8" name="テキスト ボックス 297">
          <a:extLst>
            <a:ext uri="{FF2B5EF4-FFF2-40B4-BE49-F238E27FC236}">
              <a16:creationId xmlns:a16="http://schemas.microsoft.com/office/drawing/2014/main" id="{A5804971-FC9E-48F4-92EB-196AF2E6B526}"/>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9" name="直線コネクタ 298">
          <a:extLst>
            <a:ext uri="{FF2B5EF4-FFF2-40B4-BE49-F238E27FC236}">
              <a16:creationId xmlns:a16="http://schemas.microsoft.com/office/drawing/2014/main" id="{2F9F88ED-1A98-40F0-BB0E-6F971EE1555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0" name="テキスト ボックス 299">
          <a:extLst>
            <a:ext uri="{FF2B5EF4-FFF2-40B4-BE49-F238E27FC236}">
              <a16:creationId xmlns:a16="http://schemas.microsoft.com/office/drawing/2014/main" id="{1BC6DDC9-75DA-4D59-9C98-763E6CD502F1}"/>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1" name="直線コネクタ 300">
          <a:extLst>
            <a:ext uri="{FF2B5EF4-FFF2-40B4-BE49-F238E27FC236}">
              <a16:creationId xmlns:a16="http://schemas.microsoft.com/office/drawing/2014/main" id="{C839DCCB-AC9C-414B-AC4F-D1773E348E3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2" name="テキスト ボックス 301">
          <a:extLst>
            <a:ext uri="{FF2B5EF4-FFF2-40B4-BE49-F238E27FC236}">
              <a16:creationId xmlns:a16="http://schemas.microsoft.com/office/drawing/2014/main" id="{32B4F9FE-E9E7-4969-87CB-0D2507BB8493}"/>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3" name="直線コネクタ 302">
          <a:extLst>
            <a:ext uri="{FF2B5EF4-FFF2-40B4-BE49-F238E27FC236}">
              <a16:creationId xmlns:a16="http://schemas.microsoft.com/office/drawing/2014/main" id="{36561606-D1B2-494B-875A-E0A7AE83427B}"/>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4" name="テキスト ボックス 303">
          <a:extLst>
            <a:ext uri="{FF2B5EF4-FFF2-40B4-BE49-F238E27FC236}">
              <a16:creationId xmlns:a16="http://schemas.microsoft.com/office/drawing/2014/main" id="{65980FBD-D3D3-4BFC-A254-3E891281411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5" name="直線コネクタ 304">
          <a:extLst>
            <a:ext uri="{FF2B5EF4-FFF2-40B4-BE49-F238E27FC236}">
              <a16:creationId xmlns:a16="http://schemas.microsoft.com/office/drawing/2014/main" id="{843122AB-8C30-4EA6-913A-9750E59CD08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6" name="【市民会館】&#10;有形固定資産減価償却率グラフ枠">
          <a:extLst>
            <a:ext uri="{FF2B5EF4-FFF2-40B4-BE49-F238E27FC236}">
              <a16:creationId xmlns:a16="http://schemas.microsoft.com/office/drawing/2014/main" id="{598C22E7-1596-4C0F-A728-31ABF1D522C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307" name="直線コネクタ 306">
          <a:extLst>
            <a:ext uri="{FF2B5EF4-FFF2-40B4-BE49-F238E27FC236}">
              <a16:creationId xmlns:a16="http://schemas.microsoft.com/office/drawing/2014/main" id="{935543BE-4226-4A38-94E9-A86E52B30D7F}"/>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8" name="【市民会館】&#10;有形固定資産減価償却率最小値テキスト">
          <a:extLst>
            <a:ext uri="{FF2B5EF4-FFF2-40B4-BE49-F238E27FC236}">
              <a16:creationId xmlns:a16="http://schemas.microsoft.com/office/drawing/2014/main" id="{FB7CA4C7-1252-4A22-9393-A5C713ED4A46}"/>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9" name="直線コネクタ 308">
          <a:extLst>
            <a:ext uri="{FF2B5EF4-FFF2-40B4-BE49-F238E27FC236}">
              <a16:creationId xmlns:a16="http://schemas.microsoft.com/office/drawing/2014/main" id="{C3813BAF-0DAE-4D82-A355-E77C3E3291CC}"/>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310" name="【市民会館】&#10;有形固定資産減価償却率最大値テキスト">
          <a:extLst>
            <a:ext uri="{FF2B5EF4-FFF2-40B4-BE49-F238E27FC236}">
              <a16:creationId xmlns:a16="http://schemas.microsoft.com/office/drawing/2014/main" id="{BB51AA76-9ED4-4E37-BED3-B408F9392FF8}"/>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311" name="直線コネクタ 310">
          <a:extLst>
            <a:ext uri="{FF2B5EF4-FFF2-40B4-BE49-F238E27FC236}">
              <a16:creationId xmlns:a16="http://schemas.microsoft.com/office/drawing/2014/main" id="{96BAB74D-7627-493A-8904-CC61BB77B61C}"/>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114861</xdr:rowOff>
    </xdr:from>
    <xdr:ext cx="405111" cy="259045"/>
    <xdr:sp macro="" textlink="">
      <xdr:nvSpPr>
        <xdr:cNvPr id="312" name="【市民会館】&#10;有形固定資産減価償却率平均値テキスト">
          <a:extLst>
            <a:ext uri="{FF2B5EF4-FFF2-40B4-BE49-F238E27FC236}">
              <a16:creationId xmlns:a16="http://schemas.microsoft.com/office/drawing/2014/main" id="{F09B3E54-AC86-4330-8F9E-176E984FBE7F}"/>
            </a:ext>
          </a:extLst>
        </xdr:cNvPr>
        <xdr:cNvSpPr txBox="1"/>
      </xdr:nvSpPr>
      <xdr:spPr>
        <a:xfrm>
          <a:off x="4673600" y="18117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313" name="フローチャート: 判断 312">
          <a:extLst>
            <a:ext uri="{FF2B5EF4-FFF2-40B4-BE49-F238E27FC236}">
              <a16:creationId xmlns:a16="http://schemas.microsoft.com/office/drawing/2014/main" id="{344CF187-CFE3-468E-A1D4-169453D02E8D}"/>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314" name="フローチャート: 判断 313">
          <a:extLst>
            <a:ext uri="{FF2B5EF4-FFF2-40B4-BE49-F238E27FC236}">
              <a16:creationId xmlns:a16="http://schemas.microsoft.com/office/drawing/2014/main" id="{237497E9-344C-4FC4-AB1B-4D04FB826610}"/>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315" name="フローチャート: 判断 314">
          <a:extLst>
            <a:ext uri="{FF2B5EF4-FFF2-40B4-BE49-F238E27FC236}">
              <a16:creationId xmlns:a16="http://schemas.microsoft.com/office/drawing/2014/main" id="{890CDEDD-8966-41E6-9DE3-D41792BF0CFE}"/>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316" name="フローチャート: 判断 315">
          <a:extLst>
            <a:ext uri="{FF2B5EF4-FFF2-40B4-BE49-F238E27FC236}">
              <a16:creationId xmlns:a16="http://schemas.microsoft.com/office/drawing/2014/main" id="{D4B9DB4C-1350-43F8-9E42-2771160FDF2C}"/>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317" name="フローチャート: 判断 316">
          <a:extLst>
            <a:ext uri="{FF2B5EF4-FFF2-40B4-BE49-F238E27FC236}">
              <a16:creationId xmlns:a16="http://schemas.microsoft.com/office/drawing/2014/main" id="{A98E1CE1-B0B9-4418-A3C4-8CCA97CCD6CF}"/>
            </a:ext>
          </a:extLst>
        </xdr:cNvPr>
        <xdr:cNvSpPr/>
      </xdr:nvSpPr>
      <xdr:spPr>
        <a:xfrm>
          <a:off x="1079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DCB1AEE5-0B93-433B-8773-43FB9EE4122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7E8DF821-F1DB-4E78-AC52-528EEB5D51E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24AFEED2-F7CE-4086-9D72-403D99AFE31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B6B988B8-6C6E-4987-B180-03EA6385599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F592DB6D-BC27-4C35-9CC4-7C4246B672A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133169</xdr:rowOff>
    </xdr:from>
    <xdr:to>
      <xdr:col>24</xdr:col>
      <xdr:colOff>114300</xdr:colOff>
      <xdr:row>105</xdr:row>
      <xdr:rowOff>63319</xdr:rowOff>
    </xdr:to>
    <xdr:sp macro="" textlink="">
      <xdr:nvSpPr>
        <xdr:cNvPr id="323" name="楕円 322">
          <a:extLst>
            <a:ext uri="{FF2B5EF4-FFF2-40B4-BE49-F238E27FC236}">
              <a16:creationId xmlns:a16="http://schemas.microsoft.com/office/drawing/2014/main" id="{1206EC2A-B35F-4073-9E38-7FB721B6889D}"/>
            </a:ext>
          </a:extLst>
        </xdr:cNvPr>
        <xdr:cNvSpPr/>
      </xdr:nvSpPr>
      <xdr:spPr>
        <a:xfrm>
          <a:off x="4584700" y="1796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156046</xdr:rowOff>
    </xdr:from>
    <xdr:ext cx="405111" cy="259045"/>
    <xdr:sp macro="" textlink="">
      <xdr:nvSpPr>
        <xdr:cNvPr id="324" name="【市民会館】&#10;有形固定資産減価償却率該当値テキスト">
          <a:extLst>
            <a:ext uri="{FF2B5EF4-FFF2-40B4-BE49-F238E27FC236}">
              <a16:creationId xmlns:a16="http://schemas.microsoft.com/office/drawing/2014/main" id="{565D6333-465A-46CA-8782-8433B828E2E1}"/>
            </a:ext>
          </a:extLst>
        </xdr:cNvPr>
        <xdr:cNvSpPr txBox="1"/>
      </xdr:nvSpPr>
      <xdr:spPr>
        <a:xfrm>
          <a:off x="4673600" y="17815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80918</xdr:rowOff>
    </xdr:from>
    <xdr:to>
      <xdr:col>20</xdr:col>
      <xdr:colOff>38100</xdr:colOff>
      <xdr:row>105</xdr:row>
      <xdr:rowOff>11068</xdr:rowOff>
    </xdr:to>
    <xdr:sp macro="" textlink="">
      <xdr:nvSpPr>
        <xdr:cNvPr id="325" name="楕円 324">
          <a:extLst>
            <a:ext uri="{FF2B5EF4-FFF2-40B4-BE49-F238E27FC236}">
              <a16:creationId xmlns:a16="http://schemas.microsoft.com/office/drawing/2014/main" id="{902C509D-7E21-4DFB-BF42-BAF9891127EE}"/>
            </a:ext>
          </a:extLst>
        </xdr:cNvPr>
        <xdr:cNvSpPr/>
      </xdr:nvSpPr>
      <xdr:spPr>
        <a:xfrm>
          <a:off x="3746500" y="1791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131718</xdr:rowOff>
    </xdr:from>
    <xdr:to>
      <xdr:col>24</xdr:col>
      <xdr:colOff>63500</xdr:colOff>
      <xdr:row>105</xdr:row>
      <xdr:rowOff>12519</xdr:rowOff>
    </xdr:to>
    <xdr:cxnSp macro="">
      <xdr:nvCxnSpPr>
        <xdr:cNvPr id="326" name="直線コネクタ 325">
          <a:extLst>
            <a:ext uri="{FF2B5EF4-FFF2-40B4-BE49-F238E27FC236}">
              <a16:creationId xmlns:a16="http://schemas.microsoft.com/office/drawing/2014/main" id="{0FF1DAE6-0185-4FF4-9473-235EB424CC52}"/>
            </a:ext>
          </a:extLst>
        </xdr:cNvPr>
        <xdr:cNvCxnSpPr/>
      </xdr:nvCxnSpPr>
      <xdr:spPr>
        <a:xfrm>
          <a:off x="3797300" y="17962518"/>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30299</xdr:rowOff>
    </xdr:from>
    <xdr:to>
      <xdr:col>15</xdr:col>
      <xdr:colOff>101600</xdr:colOff>
      <xdr:row>104</xdr:row>
      <xdr:rowOff>131899</xdr:rowOff>
    </xdr:to>
    <xdr:sp macro="" textlink="">
      <xdr:nvSpPr>
        <xdr:cNvPr id="327" name="楕円 326">
          <a:extLst>
            <a:ext uri="{FF2B5EF4-FFF2-40B4-BE49-F238E27FC236}">
              <a16:creationId xmlns:a16="http://schemas.microsoft.com/office/drawing/2014/main" id="{E6E4B7D2-12BD-4249-8543-53609AA03B70}"/>
            </a:ext>
          </a:extLst>
        </xdr:cNvPr>
        <xdr:cNvSpPr/>
      </xdr:nvSpPr>
      <xdr:spPr>
        <a:xfrm>
          <a:off x="2857500" y="17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81099</xdr:rowOff>
    </xdr:from>
    <xdr:to>
      <xdr:col>19</xdr:col>
      <xdr:colOff>177800</xdr:colOff>
      <xdr:row>104</xdr:row>
      <xdr:rowOff>131718</xdr:rowOff>
    </xdr:to>
    <xdr:cxnSp macro="">
      <xdr:nvCxnSpPr>
        <xdr:cNvPr id="328" name="直線コネクタ 327">
          <a:extLst>
            <a:ext uri="{FF2B5EF4-FFF2-40B4-BE49-F238E27FC236}">
              <a16:creationId xmlns:a16="http://schemas.microsoft.com/office/drawing/2014/main" id="{BBE4F428-2FFA-4F2D-B3BF-8AA1A69C0071}"/>
            </a:ext>
          </a:extLst>
        </xdr:cNvPr>
        <xdr:cNvCxnSpPr/>
      </xdr:nvCxnSpPr>
      <xdr:spPr>
        <a:xfrm>
          <a:off x="2908300" y="17911899"/>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151130</xdr:rowOff>
    </xdr:from>
    <xdr:to>
      <xdr:col>10</xdr:col>
      <xdr:colOff>165100</xdr:colOff>
      <xdr:row>104</xdr:row>
      <xdr:rowOff>81280</xdr:rowOff>
    </xdr:to>
    <xdr:sp macro="" textlink="">
      <xdr:nvSpPr>
        <xdr:cNvPr id="329" name="楕円 328">
          <a:extLst>
            <a:ext uri="{FF2B5EF4-FFF2-40B4-BE49-F238E27FC236}">
              <a16:creationId xmlns:a16="http://schemas.microsoft.com/office/drawing/2014/main" id="{2FCEC26B-5A22-43CA-8AAD-5743E5F13977}"/>
            </a:ext>
          </a:extLst>
        </xdr:cNvPr>
        <xdr:cNvSpPr/>
      </xdr:nvSpPr>
      <xdr:spPr>
        <a:xfrm>
          <a:off x="1968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30480</xdr:rowOff>
    </xdr:from>
    <xdr:to>
      <xdr:col>15</xdr:col>
      <xdr:colOff>50800</xdr:colOff>
      <xdr:row>104</xdr:row>
      <xdr:rowOff>81099</xdr:rowOff>
    </xdr:to>
    <xdr:cxnSp macro="">
      <xdr:nvCxnSpPr>
        <xdr:cNvPr id="330" name="直線コネクタ 329">
          <a:extLst>
            <a:ext uri="{FF2B5EF4-FFF2-40B4-BE49-F238E27FC236}">
              <a16:creationId xmlns:a16="http://schemas.microsoft.com/office/drawing/2014/main" id="{24F17E50-1704-4771-9CD3-8C26D32EE784}"/>
            </a:ext>
          </a:extLst>
        </xdr:cNvPr>
        <xdr:cNvCxnSpPr/>
      </xdr:nvCxnSpPr>
      <xdr:spPr>
        <a:xfrm>
          <a:off x="2019300" y="17861280"/>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139700</xdr:rowOff>
    </xdr:from>
    <xdr:to>
      <xdr:col>6</xdr:col>
      <xdr:colOff>38100</xdr:colOff>
      <xdr:row>105</xdr:row>
      <xdr:rowOff>69850</xdr:rowOff>
    </xdr:to>
    <xdr:sp macro="" textlink="">
      <xdr:nvSpPr>
        <xdr:cNvPr id="331" name="楕円 330">
          <a:extLst>
            <a:ext uri="{FF2B5EF4-FFF2-40B4-BE49-F238E27FC236}">
              <a16:creationId xmlns:a16="http://schemas.microsoft.com/office/drawing/2014/main" id="{717AEDC8-ED74-4242-8492-4B58C57D68D7}"/>
            </a:ext>
          </a:extLst>
        </xdr:cNvPr>
        <xdr:cNvSpPr/>
      </xdr:nvSpPr>
      <xdr:spPr>
        <a:xfrm>
          <a:off x="1079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30480</xdr:rowOff>
    </xdr:from>
    <xdr:to>
      <xdr:col>10</xdr:col>
      <xdr:colOff>114300</xdr:colOff>
      <xdr:row>105</xdr:row>
      <xdr:rowOff>19050</xdr:rowOff>
    </xdr:to>
    <xdr:cxnSp macro="">
      <xdr:nvCxnSpPr>
        <xdr:cNvPr id="332" name="直線コネクタ 331">
          <a:extLst>
            <a:ext uri="{FF2B5EF4-FFF2-40B4-BE49-F238E27FC236}">
              <a16:creationId xmlns:a16="http://schemas.microsoft.com/office/drawing/2014/main" id="{8CB237CC-AED7-4C4B-81AB-B2D1475DDE5B}"/>
            </a:ext>
          </a:extLst>
        </xdr:cNvPr>
        <xdr:cNvCxnSpPr/>
      </xdr:nvCxnSpPr>
      <xdr:spPr>
        <a:xfrm flipV="1">
          <a:off x="1130300" y="1786128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16890</xdr:rowOff>
    </xdr:from>
    <xdr:ext cx="405111" cy="259045"/>
    <xdr:sp macro="" textlink="">
      <xdr:nvSpPr>
        <xdr:cNvPr id="333" name="n_1aveValue【市民会館】&#10;有形固定資産減価償却率">
          <a:extLst>
            <a:ext uri="{FF2B5EF4-FFF2-40B4-BE49-F238E27FC236}">
              <a16:creationId xmlns:a16="http://schemas.microsoft.com/office/drawing/2014/main" id="{4872B26D-AF0E-4E68-A151-971F94867CAD}"/>
            </a:ext>
          </a:extLst>
        </xdr:cNvPr>
        <xdr:cNvSpPr txBox="1"/>
      </xdr:nvSpPr>
      <xdr:spPr>
        <a:xfrm>
          <a:off x="35820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129557</xdr:rowOff>
    </xdr:from>
    <xdr:ext cx="405111" cy="259045"/>
    <xdr:sp macro="" textlink="">
      <xdr:nvSpPr>
        <xdr:cNvPr id="334" name="n_2aveValue【市民会館】&#10;有形固定資産減価償却率">
          <a:extLst>
            <a:ext uri="{FF2B5EF4-FFF2-40B4-BE49-F238E27FC236}">
              <a16:creationId xmlns:a16="http://schemas.microsoft.com/office/drawing/2014/main" id="{678591C4-F5C5-482D-8F21-A018DEB0CFFB}"/>
            </a:ext>
          </a:extLst>
        </xdr:cNvPr>
        <xdr:cNvSpPr txBox="1"/>
      </xdr:nvSpPr>
      <xdr:spPr>
        <a:xfrm>
          <a:off x="2705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85470</xdr:rowOff>
    </xdr:from>
    <xdr:ext cx="405111" cy="259045"/>
    <xdr:sp macro="" textlink="">
      <xdr:nvSpPr>
        <xdr:cNvPr id="335" name="n_3aveValue【市民会館】&#10;有形固定資産減価償却率">
          <a:extLst>
            <a:ext uri="{FF2B5EF4-FFF2-40B4-BE49-F238E27FC236}">
              <a16:creationId xmlns:a16="http://schemas.microsoft.com/office/drawing/2014/main" id="{0CA7D03C-2C6C-4AA1-8335-83A847E13D4D}"/>
            </a:ext>
          </a:extLst>
        </xdr:cNvPr>
        <xdr:cNvSpPr txBox="1"/>
      </xdr:nvSpPr>
      <xdr:spPr>
        <a:xfrm>
          <a:off x="1816744"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74947</xdr:rowOff>
    </xdr:from>
    <xdr:ext cx="405111" cy="259045"/>
    <xdr:sp macro="" textlink="">
      <xdr:nvSpPr>
        <xdr:cNvPr id="336" name="n_4aveValue【市民会館】&#10;有形固定資産減価償却率">
          <a:extLst>
            <a:ext uri="{FF2B5EF4-FFF2-40B4-BE49-F238E27FC236}">
              <a16:creationId xmlns:a16="http://schemas.microsoft.com/office/drawing/2014/main" id="{88976B98-B479-4660-8FB3-4E4D12736EA4}"/>
            </a:ext>
          </a:extLst>
        </xdr:cNvPr>
        <xdr:cNvSpPr txBox="1"/>
      </xdr:nvSpPr>
      <xdr:spPr>
        <a:xfrm>
          <a:off x="9277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27595</xdr:rowOff>
    </xdr:from>
    <xdr:ext cx="405111" cy="259045"/>
    <xdr:sp macro="" textlink="">
      <xdr:nvSpPr>
        <xdr:cNvPr id="337" name="n_1mainValue【市民会館】&#10;有形固定資産減価償却率">
          <a:extLst>
            <a:ext uri="{FF2B5EF4-FFF2-40B4-BE49-F238E27FC236}">
              <a16:creationId xmlns:a16="http://schemas.microsoft.com/office/drawing/2014/main" id="{BF4B2061-2AAE-4675-AEB3-FB2F7E375739}"/>
            </a:ext>
          </a:extLst>
        </xdr:cNvPr>
        <xdr:cNvSpPr txBox="1"/>
      </xdr:nvSpPr>
      <xdr:spPr>
        <a:xfrm>
          <a:off x="3582044" y="1768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148426</xdr:rowOff>
    </xdr:from>
    <xdr:ext cx="405111" cy="259045"/>
    <xdr:sp macro="" textlink="">
      <xdr:nvSpPr>
        <xdr:cNvPr id="338" name="n_2mainValue【市民会館】&#10;有形固定資産減価償却率">
          <a:extLst>
            <a:ext uri="{FF2B5EF4-FFF2-40B4-BE49-F238E27FC236}">
              <a16:creationId xmlns:a16="http://schemas.microsoft.com/office/drawing/2014/main" id="{4BBF0700-9B3D-428C-A3C4-0AF3A5C9533E}"/>
            </a:ext>
          </a:extLst>
        </xdr:cNvPr>
        <xdr:cNvSpPr txBox="1"/>
      </xdr:nvSpPr>
      <xdr:spPr>
        <a:xfrm>
          <a:off x="2705744" y="1763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97807</xdr:rowOff>
    </xdr:from>
    <xdr:ext cx="405111" cy="259045"/>
    <xdr:sp macro="" textlink="">
      <xdr:nvSpPr>
        <xdr:cNvPr id="339" name="n_3mainValue【市民会館】&#10;有形固定資産減価償却率">
          <a:extLst>
            <a:ext uri="{FF2B5EF4-FFF2-40B4-BE49-F238E27FC236}">
              <a16:creationId xmlns:a16="http://schemas.microsoft.com/office/drawing/2014/main" id="{BB4FB406-59DD-4342-9ECD-3A40E18E728B}"/>
            </a:ext>
          </a:extLst>
        </xdr:cNvPr>
        <xdr:cNvSpPr txBox="1"/>
      </xdr:nvSpPr>
      <xdr:spPr>
        <a:xfrm>
          <a:off x="1816744" y="1758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60977</xdr:rowOff>
    </xdr:from>
    <xdr:ext cx="405111" cy="259045"/>
    <xdr:sp macro="" textlink="">
      <xdr:nvSpPr>
        <xdr:cNvPr id="340" name="n_4mainValue【市民会館】&#10;有形固定資産減価償却率">
          <a:extLst>
            <a:ext uri="{FF2B5EF4-FFF2-40B4-BE49-F238E27FC236}">
              <a16:creationId xmlns:a16="http://schemas.microsoft.com/office/drawing/2014/main" id="{B85A7BA5-333B-483C-A5DF-5B44E1F351A8}"/>
            </a:ext>
          </a:extLst>
        </xdr:cNvPr>
        <xdr:cNvSpPr txBox="1"/>
      </xdr:nvSpPr>
      <xdr:spPr>
        <a:xfrm>
          <a:off x="927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1" name="正方形/長方形 340">
          <a:extLst>
            <a:ext uri="{FF2B5EF4-FFF2-40B4-BE49-F238E27FC236}">
              <a16:creationId xmlns:a16="http://schemas.microsoft.com/office/drawing/2014/main" id="{0820F17A-2DCE-4824-847A-DE9197A57E3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2" name="正方形/長方形 341">
          <a:extLst>
            <a:ext uri="{FF2B5EF4-FFF2-40B4-BE49-F238E27FC236}">
              <a16:creationId xmlns:a16="http://schemas.microsoft.com/office/drawing/2014/main" id="{67D90E4E-F567-4217-81B0-8BBADCDB906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3" name="正方形/長方形 342">
          <a:extLst>
            <a:ext uri="{FF2B5EF4-FFF2-40B4-BE49-F238E27FC236}">
              <a16:creationId xmlns:a16="http://schemas.microsoft.com/office/drawing/2014/main" id="{BB71B733-AE4A-4300-B467-734BD45FDBE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4" name="正方形/長方形 343">
          <a:extLst>
            <a:ext uri="{FF2B5EF4-FFF2-40B4-BE49-F238E27FC236}">
              <a16:creationId xmlns:a16="http://schemas.microsoft.com/office/drawing/2014/main" id="{F2A8B659-EC08-47CA-ABED-9E65402B591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5" name="正方形/長方形 344">
          <a:extLst>
            <a:ext uri="{FF2B5EF4-FFF2-40B4-BE49-F238E27FC236}">
              <a16:creationId xmlns:a16="http://schemas.microsoft.com/office/drawing/2014/main" id="{E815A5EC-CB9B-473F-AFD3-1FA52FA86AA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6" name="正方形/長方形 345">
          <a:extLst>
            <a:ext uri="{FF2B5EF4-FFF2-40B4-BE49-F238E27FC236}">
              <a16:creationId xmlns:a16="http://schemas.microsoft.com/office/drawing/2014/main" id="{A72EB526-06BB-47D0-AF09-2F97B3A9B8B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7" name="正方形/長方形 346">
          <a:extLst>
            <a:ext uri="{FF2B5EF4-FFF2-40B4-BE49-F238E27FC236}">
              <a16:creationId xmlns:a16="http://schemas.microsoft.com/office/drawing/2014/main" id="{2A8BC5D6-1F3F-405E-8C8C-B914E72A5E5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8" name="正方形/長方形 347">
          <a:extLst>
            <a:ext uri="{FF2B5EF4-FFF2-40B4-BE49-F238E27FC236}">
              <a16:creationId xmlns:a16="http://schemas.microsoft.com/office/drawing/2014/main" id="{5385947C-428B-428F-B9BD-78F44042C31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9" name="テキスト ボックス 348">
          <a:extLst>
            <a:ext uri="{FF2B5EF4-FFF2-40B4-BE49-F238E27FC236}">
              <a16:creationId xmlns:a16="http://schemas.microsoft.com/office/drawing/2014/main" id="{ADA70C13-DCC5-4EDD-ABE5-DA0CAF1B884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0" name="直線コネクタ 349">
          <a:extLst>
            <a:ext uri="{FF2B5EF4-FFF2-40B4-BE49-F238E27FC236}">
              <a16:creationId xmlns:a16="http://schemas.microsoft.com/office/drawing/2014/main" id="{E734DB61-8158-4917-B72F-93085B92D6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1" name="直線コネクタ 350">
          <a:extLst>
            <a:ext uri="{FF2B5EF4-FFF2-40B4-BE49-F238E27FC236}">
              <a16:creationId xmlns:a16="http://schemas.microsoft.com/office/drawing/2014/main" id="{F29769A2-BE25-4249-97BE-92F98F162BAA}"/>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2" name="テキスト ボックス 351">
          <a:extLst>
            <a:ext uri="{FF2B5EF4-FFF2-40B4-BE49-F238E27FC236}">
              <a16:creationId xmlns:a16="http://schemas.microsoft.com/office/drawing/2014/main" id="{99388CD3-7074-4ADF-B5B1-CA13FA2076CA}"/>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3" name="直線コネクタ 352">
          <a:extLst>
            <a:ext uri="{FF2B5EF4-FFF2-40B4-BE49-F238E27FC236}">
              <a16:creationId xmlns:a16="http://schemas.microsoft.com/office/drawing/2014/main" id="{2558E51F-0AC7-45DE-922F-419B501C54C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4" name="テキスト ボックス 353">
          <a:extLst>
            <a:ext uri="{FF2B5EF4-FFF2-40B4-BE49-F238E27FC236}">
              <a16:creationId xmlns:a16="http://schemas.microsoft.com/office/drawing/2014/main" id="{8F45265E-E242-4F6B-B498-509B7184CE2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5" name="直線コネクタ 354">
          <a:extLst>
            <a:ext uri="{FF2B5EF4-FFF2-40B4-BE49-F238E27FC236}">
              <a16:creationId xmlns:a16="http://schemas.microsoft.com/office/drawing/2014/main" id="{07B8AB8D-88B2-4573-B941-E7F99694FA7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6" name="テキスト ボックス 355">
          <a:extLst>
            <a:ext uri="{FF2B5EF4-FFF2-40B4-BE49-F238E27FC236}">
              <a16:creationId xmlns:a16="http://schemas.microsoft.com/office/drawing/2014/main" id="{91042A59-C20B-4A9D-9C57-61CFA452719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7" name="直線コネクタ 356">
          <a:extLst>
            <a:ext uri="{FF2B5EF4-FFF2-40B4-BE49-F238E27FC236}">
              <a16:creationId xmlns:a16="http://schemas.microsoft.com/office/drawing/2014/main" id="{5F0408F2-80CF-431F-AA75-B06C44DA2D3E}"/>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8" name="テキスト ボックス 357">
          <a:extLst>
            <a:ext uri="{FF2B5EF4-FFF2-40B4-BE49-F238E27FC236}">
              <a16:creationId xmlns:a16="http://schemas.microsoft.com/office/drawing/2014/main" id="{BAF842C1-22AE-4596-AB00-C4A4AB4889A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9" name="直線コネクタ 358">
          <a:extLst>
            <a:ext uri="{FF2B5EF4-FFF2-40B4-BE49-F238E27FC236}">
              <a16:creationId xmlns:a16="http://schemas.microsoft.com/office/drawing/2014/main" id="{401FE126-9DAB-4AC9-8F67-6477DE5780F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60" name="テキスト ボックス 359">
          <a:extLst>
            <a:ext uri="{FF2B5EF4-FFF2-40B4-BE49-F238E27FC236}">
              <a16:creationId xmlns:a16="http://schemas.microsoft.com/office/drawing/2014/main" id="{ABE400A7-96F4-4F3D-BCB8-21718AD5701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1" name="直線コネクタ 360">
          <a:extLst>
            <a:ext uri="{FF2B5EF4-FFF2-40B4-BE49-F238E27FC236}">
              <a16:creationId xmlns:a16="http://schemas.microsoft.com/office/drawing/2014/main" id="{E8850608-FD70-4195-A1F0-ACDD27091AD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2" name="テキスト ボックス 361">
          <a:extLst>
            <a:ext uri="{FF2B5EF4-FFF2-40B4-BE49-F238E27FC236}">
              <a16:creationId xmlns:a16="http://schemas.microsoft.com/office/drawing/2014/main" id="{91B11317-D1B8-41DA-B0C2-28716A89913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3" name="【市民会館】&#10;一人当たり面積グラフ枠">
          <a:extLst>
            <a:ext uri="{FF2B5EF4-FFF2-40B4-BE49-F238E27FC236}">
              <a16:creationId xmlns:a16="http://schemas.microsoft.com/office/drawing/2014/main" id="{BA4A89B3-26CF-4DF4-AF5B-87BC69F96C7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364" name="直線コネクタ 363">
          <a:extLst>
            <a:ext uri="{FF2B5EF4-FFF2-40B4-BE49-F238E27FC236}">
              <a16:creationId xmlns:a16="http://schemas.microsoft.com/office/drawing/2014/main" id="{817AF9BD-3FEA-48F3-B56B-8819BB4F19E5}"/>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365" name="【市民会館】&#10;一人当たり面積最小値テキスト">
          <a:extLst>
            <a:ext uri="{FF2B5EF4-FFF2-40B4-BE49-F238E27FC236}">
              <a16:creationId xmlns:a16="http://schemas.microsoft.com/office/drawing/2014/main" id="{731DDC91-F90B-4CEC-A901-BEDE9CBA79C7}"/>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366" name="直線コネクタ 365">
          <a:extLst>
            <a:ext uri="{FF2B5EF4-FFF2-40B4-BE49-F238E27FC236}">
              <a16:creationId xmlns:a16="http://schemas.microsoft.com/office/drawing/2014/main" id="{9AF919F0-D26C-4F5E-9BFD-874711375E66}"/>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367" name="【市民会館】&#10;一人当たり面積最大値テキスト">
          <a:extLst>
            <a:ext uri="{FF2B5EF4-FFF2-40B4-BE49-F238E27FC236}">
              <a16:creationId xmlns:a16="http://schemas.microsoft.com/office/drawing/2014/main" id="{B2A0D18B-C05F-4212-A0AA-1265710166C5}"/>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368" name="直線コネクタ 367">
          <a:extLst>
            <a:ext uri="{FF2B5EF4-FFF2-40B4-BE49-F238E27FC236}">
              <a16:creationId xmlns:a16="http://schemas.microsoft.com/office/drawing/2014/main" id="{978BD6F9-BE0E-4CAC-AD31-F0B07AA29AD6}"/>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1415</xdr:rowOff>
    </xdr:from>
    <xdr:ext cx="469744" cy="259045"/>
    <xdr:sp macro="" textlink="">
      <xdr:nvSpPr>
        <xdr:cNvPr id="369" name="【市民会館】&#10;一人当たり面積平均値テキスト">
          <a:extLst>
            <a:ext uri="{FF2B5EF4-FFF2-40B4-BE49-F238E27FC236}">
              <a16:creationId xmlns:a16="http://schemas.microsoft.com/office/drawing/2014/main" id="{560DEAF1-9155-426A-BEB4-2FBCF21DE95F}"/>
            </a:ext>
          </a:extLst>
        </xdr:cNvPr>
        <xdr:cNvSpPr txBox="1"/>
      </xdr:nvSpPr>
      <xdr:spPr>
        <a:xfrm>
          <a:off x="10515600" y="18175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370" name="フローチャート: 判断 369">
          <a:extLst>
            <a:ext uri="{FF2B5EF4-FFF2-40B4-BE49-F238E27FC236}">
              <a16:creationId xmlns:a16="http://schemas.microsoft.com/office/drawing/2014/main" id="{08CA915D-83F3-4CB7-A809-7B8290E9080F}"/>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371" name="フローチャート: 判断 370">
          <a:extLst>
            <a:ext uri="{FF2B5EF4-FFF2-40B4-BE49-F238E27FC236}">
              <a16:creationId xmlns:a16="http://schemas.microsoft.com/office/drawing/2014/main" id="{34A4865C-1613-49DE-AEE0-AFF7BB2F0D2C}"/>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372" name="フローチャート: 判断 371">
          <a:extLst>
            <a:ext uri="{FF2B5EF4-FFF2-40B4-BE49-F238E27FC236}">
              <a16:creationId xmlns:a16="http://schemas.microsoft.com/office/drawing/2014/main" id="{4263A0B7-63F4-4665-932E-5269F146A3D9}"/>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373" name="フローチャート: 判断 372">
          <a:extLst>
            <a:ext uri="{FF2B5EF4-FFF2-40B4-BE49-F238E27FC236}">
              <a16:creationId xmlns:a16="http://schemas.microsoft.com/office/drawing/2014/main" id="{2CA1F331-70D1-432B-B4A2-671F72A2C84B}"/>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4826</xdr:rowOff>
    </xdr:from>
    <xdr:to>
      <xdr:col>36</xdr:col>
      <xdr:colOff>165100</xdr:colOff>
      <xdr:row>107</xdr:row>
      <xdr:rowOff>106426</xdr:rowOff>
    </xdr:to>
    <xdr:sp macro="" textlink="">
      <xdr:nvSpPr>
        <xdr:cNvPr id="374" name="フローチャート: 判断 373">
          <a:extLst>
            <a:ext uri="{FF2B5EF4-FFF2-40B4-BE49-F238E27FC236}">
              <a16:creationId xmlns:a16="http://schemas.microsoft.com/office/drawing/2014/main" id="{B2E00DD0-941F-4836-BAC1-445B8968BD14}"/>
            </a:ext>
          </a:extLst>
        </xdr:cNvPr>
        <xdr:cNvSpPr/>
      </xdr:nvSpPr>
      <xdr:spPr>
        <a:xfrm>
          <a:off x="6921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4B4D6DB4-B944-4450-B125-C9D76C7B2A3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0D76B6F8-9305-44CA-AC11-CFAA5073434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8CD4D4F3-76FE-421D-986D-ADBA58101B5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F20D256F-6ECE-47A5-A0E5-02D899BA7A63}"/>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8610BA0C-7BFF-46C4-8D1F-560D8EC026D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4445</xdr:rowOff>
    </xdr:from>
    <xdr:to>
      <xdr:col>55</xdr:col>
      <xdr:colOff>50800</xdr:colOff>
      <xdr:row>107</xdr:row>
      <xdr:rowOff>106045</xdr:rowOff>
    </xdr:to>
    <xdr:sp macro="" textlink="">
      <xdr:nvSpPr>
        <xdr:cNvPr id="380" name="楕円 379">
          <a:extLst>
            <a:ext uri="{FF2B5EF4-FFF2-40B4-BE49-F238E27FC236}">
              <a16:creationId xmlns:a16="http://schemas.microsoft.com/office/drawing/2014/main" id="{85DF6488-BACC-4DCD-8885-B768ABF57762}"/>
            </a:ext>
          </a:extLst>
        </xdr:cNvPr>
        <xdr:cNvSpPr/>
      </xdr:nvSpPr>
      <xdr:spPr>
        <a:xfrm>
          <a:off x="10426700" y="1834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154322</xdr:rowOff>
    </xdr:from>
    <xdr:ext cx="469744" cy="259045"/>
    <xdr:sp macro="" textlink="">
      <xdr:nvSpPr>
        <xdr:cNvPr id="381" name="【市民会館】&#10;一人当たり面積該当値テキスト">
          <a:extLst>
            <a:ext uri="{FF2B5EF4-FFF2-40B4-BE49-F238E27FC236}">
              <a16:creationId xmlns:a16="http://schemas.microsoft.com/office/drawing/2014/main" id="{D2D10503-EACA-4627-87C0-1102C9FA94B8}"/>
            </a:ext>
          </a:extLst>
        </xdr:cNvPr>
        <xdr:cNvSpPr txBox="1"/>
      </xdr:nvSpPr>
      <xdr:spPr>
        <a:xfrm>
          <a:off x="10515600" y="1832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11303</xdr:rowOff>
    </xdr:from>
    <xdr:to>
      <xdr:col>50</xdr:col>
      <xdr:colOff>165100</xdr:colOff>
      <xdr:row>107</xdr:row>
      <xdr:rowOff>112903</xdr:rowOff>
    </xdr:to>
    <xdr:sp macro="" textlink="">
      <xdr:nvSpPr>
        <xdr:cNvPr id="382" name="楕円 381">
          <a:extLst>
            <a:ext uri="{FF2B5EF4-FFF2-40B4-BE49-F238E27FC236}">
              <a16:creationId xmlns:a16="http://schemas.microsoft.com/office/drawing/2014/main" id="{8DF4398D-2B83-4C95-B33E-18CE74F06F7E}"/>
            </a:ext>
          </a:extLst>
        </xdr:cNvPr>
        <xdr:cNvSpPr/>
      </xdr:nvSpPr>
      <xdr:spPr>
        <a:xfrm>
          <a:off x="9588500" y="1835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55245</xdr:rowOff>
    </xdr:from>
    <xdr:to>
      <xdr:col>55</xdr:col>
      <xdr:colOff>0</xdr:colOff>
      <xdr:row>107</xdr:row>
      <xdr:rowOff>62103</xdr:rowOff>
    </xdr:to>
    <xdr:cxnSp macro="">
      <xdr:nvCxnSpPr>
        <xdr:cNvPr id="383" name="直線コネクタ 382">
          <a:extLst>
            <a:ext uri="{FF2B5EF4-FFF2-40B4-BE49-F238E27FC236}">
              <a16:creationId xmlns:a16="http://schemas.microsoft.com/office/drawing/2014/main" id="{E4DC309C-0249-429B-AA3A-72CA5186C94D}"/>
            </a:ext>
          </a:extLst>
        </xdr:cNvPr>
        <xdr:cNvCxnSpPr/>
      </xdr:nvCxnSpPr>
      <xdr:spPr>
        <a:xfrm flipV="1">
          <a:off x="9639300" y="18400395"/>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17780</xdr:rowOff>
    </xdr:from>
    <xdr:to>
      <xdr:col>46</xdr:col>
      <xdr:colOff>38100</xdr:colOff>
      <xdr:row>107</xdr:row>
      <xdr:rowOff>119380</xdr:rowOff>
    </xdr:to>
    <xdr:sp macro="" textlink="">
      <xdr:nvSpPr>
        <xdr:cNvPr id="384" name="楕円 383">
          <a:extLst>
            <a:ext uri="{FF2B5EF4-FFF2-40B4-BE49-F238E27FC236}">
              <a16:creationId xmlns:a16="http://schemas.microsoft.com/office/drawing/2014/main" id="{2F1AD837-4992-41FD-A1BF-2CF9B0BCBEA0}"/>
            </a:ext>
          </a:extLst>
        </xdr:cNvPr>
        <xdr:cNvSpPr/>
      </xdr:nvSpPr>
      <xdr:spPr>
        <a:xfrm>
          <a:off x="86995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62103</xdr:rowOff>
    </xdr:from>
    <xdr:to>
      <xdr:col>50</xdr:col>
      <xdr:colOff>114300</xdr:colOff>
      <xdr:row>107</xdr:row>
      <xdr:rowOff>68580</xdr:rowOff>
    </xdr:to>
    <xdr:cxnSp macro="">
      <xdr:nvCxnSpPr>
        <xdr:cNvPr id="385" name="直線コネクタ 384">
          <a:extLst>
            <a:ext uri="{FF2B5EF4-FFF2-40B4-BE49-F238E27FC236}">
              <a16:creationId xmlns:a16="http://schemas.microsoft.com/office/drawing/2014/main" id="{74B0253C-5E57-4905-9FC1-A72454C59A60}"/>
            </a:ext>
          </a:extLst>
        </xdr:cNvPr>
        <xdr:cNvCxnSpPr/>
      </xdr:nvCxnSpPr>
      <xdr:spPr>
        <a:xfrm flipV="1">
          <a:off x="8750300" y="18407253"/>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22733</xdr:rowOff>
    </xdr:from>
    <xdr:to>
      <xdr:col>41</xdr:col>
      <xdr:colOff>101600</xdr:colOff>
      <xdr:row>107</xdr:row>
      <xdr:rowOff>124333</xdr:rowOff>
    </xdr:to>
    <xdr:sp macro="" textlink="">
      <xdr:nvSpPr>
        <xdr:cNvPr id="386" name="楕円 385">
          <a:extLst>
            <a:ext uri="{FF2B5EF4-FFF2-40B4-BE49-F238E27FC236}">
              <a16:creationId xmlns:a16="http://schemas.microsoft.com/office/drawing/2014/main" id="{1ACC26CC-6560-40BD-9034-1BA7EB5CA4C5}"/>
            </a:ext>
          </a:extLst>
        </xdr:cNvPr>
        <xdr:cNvSpPr/>
      </xdr:nvSpPr>
      <xdr:spPr>
        <a:xfrm>
          <a:off x="7810500" y="1836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68580</xdr:rowOff>
    </xdr:from>
    <xdr:to>
      <xdr:col>45</xdr:col>
      <xdr:colOff>177800</xdr:colOff>
      <xdr:row>107</xdr:row>
      <xdr:rowOff>73533</xdr:rowOff>
    </xdr:to>
    <xdr:cxnSp macro="">
      <xdr:nvCxnSpPr>
        <xdr:cNvPr id="387" name="直線コネクタ 386">
          <a:extLst>
            <a:ext uri="{FF2B5EF4-FFF2-40B4-BE49-F238E27FC236}">
              <a16:creationId xmlns:a16="http://schemas.microsoft.com/office/drawing/2014/main" id="{D6F01B3C-8DF4-40E2-BAD3-4D136AF142CD}"/>
            </a:ext>
          </a:extLst>
        </xdr:cNvPr>
        <xdr:cNvCxnSpPr/>
      </xdr:nvCxnSpPr>
      <xdr:spPr>
        <a:xfrm flipV="1">
          <a:off x="7861300" y="18413730"/>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25400</xdr:rowOff>
    </xdr:from>
    <xdr:to>
      <xdr:col>36</xdr:col>
      <xdr:colOff>165100</xdr:colOff>
      <xdr:row>107</xdr:row>
      <xdr:rowOff>127000</xdr:rowOff>
    </xdr:to>
    <xdr:sp macro="" textlink="">
      <xdr:nvSpPr>
        <xdr:cNvPr id="388" name="楕円 387">
          <a:extLst>
            <a:ext uri="{FF2B5EF4-FFF2-40B4-BE49-F238E27FC236}">
              <a16:creationId xmlns:a16="http://schemas.microsoft.com/office/drawing/2014/main" id="{E4697827-45AB-493F-9417-3402C9D459B0}"/>
            </a:ext>
          </a:extLst>
        </xdr:cNvPr>
        <xdr:cNvSpPr/>
      </xdr:nvSpPr>
      <xdr:spPr>
        <a:xfrm>
          <a:off x="6921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73533</xdr:rowOff>
    </xdr:from>
    <xdr:to>
      <xdr:col>41</xdr:col>
      <xdr:colOff>50800</xdr:colOff>
      <xdr:row>107</xdr:row>
      <xdr:rowOff>76200</xdr:rowOff>
    </xdr:to>
    <xdr:cxnSp macro="">
      <xdr:nvCxnSpPr>
        <xdr:cNvPr id="389" name="直線コネクタ 388">
          <a:extLst>
            <a:ext uri="{FF2B5EF4-FFF2-40B4-BE49-F238E27FC236}">
              <a16:creationId xmlns:a16="http://schemas.microsoft.com/office/drawing/2014/main" id="{01EA3723-0482-4FA8-A06A-C1DFE83EE88E}"/>
            </a:ext>
          </a:extLst>
        </xdr:cNvPr>
        <xdr:cNvCxnSpPr/>
      </xdr:nvCxnSpPr>
      <xdr:spPr>
        <a:xfrm flipV="1">
          <a:off x="6972300" y="18418683"/>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80663</xdr:rowOff>
    </xdr:from>
    <xdr:ext cx="469744" cy="259045"/>
    <xdr:sp macro="" textlink="">
      <xdr:nvSpPr>
        <xdr:cNvPr id="390" name="n_1aveValue【市民会館】&#10;一人当たり面積">
          <a:extLst>
            <a:ext uri="{FF2B5EF4-FFF2-40B4-BE49-F238E27FC236}">
              <a16:creationId xmlns:a16="http://schemas.microsoft.com/office/drawing/2014/main" id="{46D4494F-2211-45D7-A15B-BB07C7FD090C}"/>
            </a:ext>
          </a:extLst>
        </xdr:cNvPr>
        <xdr:cNvSpPr txBox="1"/>
      </xdr:nvSpPr>
      <xdr:spPr>
        <a:xfrm>
          <a:off x="9391727" y="1808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391" name="n_2aveValue【市民会館】&#10;一人当たり面積">
          <a:extLst>
            <a:ext uri="{FF2B5EF4-FFF2-40B4-BE49-F238E27FC236}">
              <a16:creationId xmlns:a16="http://schemas.microsoft.com/office/drawing/2014/main" id="{18998835-EB6B-42A0-A895-3A2149166EF7}"/>
            </a:ext>
          </a:extLst>
        </xdr:cNvPr>
        <xdr:cNvSpPr txBox="1"/>
      </xdr:nvSpPr>
      <xdr:spPr>
        <a:xfrm>
          <a:off x="8515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97426</xdr:rowOff>
    </xdr:from>
    <xdr:ext cx="469744" cy="259045"/>
    <xdr:sp macro="" textlink="">
      <xdr:nvSpPr>
        <xdr:cNvPr id="392" name="n_3aveValue【市民会館】&#10;一人当たり面積">
          <a:extLst>
            <a:ext uri="{FF2B5EF4-FFF2-40B4-BE49-F238E27FC236}">
              <a16:creationId xmlns:a16="http://schemas.microsoft.com/office/drawing/2014/main" id="{CB1A717A-F8EB-4A64-BE24-C5804B496E02}"/>
            </a:ext>
          </a:extLst>
        </xdr:cNvPr>
        <xdr:cNvSpPr txBox="1"/>
      </xdr:nvSpPr>
      <xdr:spPr>
        <a:xfrm>
          <a:off x="7626427" y="1809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122953</xdr:rowOff>
    </xdr:from>
    <xdr:ext cx="469744" cy="259045"/>
    <xdr:sp macro="" textlink="">
      <xdr:nvSpPr>
        <xdr:cNvPr id="393" name="n_4aveValue【市民会館】&#10;一人当たり面積">
          <a:extLst>
            <a:ext uri="{FF2B5EF4-FFF2-40B4-BE49-F238E27FC236}">
              <a16:creationId xmlns:a16="http://schemas.microsoft.com/office/drawing/2014/main" id="{3C8CA1A1-0097-45E1-AE80-1D5623DF3A1B}"/>
            </a:ext>
          </a:extLst>
        </xdr:cNvPr>
        <xdr:cNvSpPr txBox="1"/>
      </xdr:nvSpPr>
      <xdr:spPr>
        <a:xfrm>
          <a:off x="6737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104030</xdr:rowOff>
    </xdr:from>
    <xdr:ext cx="469744" cy="259045"/>
    <xdr:sp macro="" textlink="">
      <xdr:nvSpPr>
        <xdr:cNvPr id="394" name="n_1mainValue【市民会館】&#10;一人当たり面積">
          <a:extLst>
            <a:ext uri="{FF2B5EF4-FFF2-40B4-BE49-F238E27FC236}">
              <a16:creationId xmlns:a16="http://schemas.microsoft.com/office/drawing/2014/main" id="{DCDB0818-2F66-436D-98EC-F739EFFBBC29}"/>
            </a:ext>
          </a:extLst>
        </xdr:cNvPr>
        <xdr:cNvSpPr txBox="1"/>
      </xdr:nvSpPr>
      <xdr:spPr>
        <a:xfrm>
          <a:off x="9391727" y="1844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110507</xdr:rowOff>
    </xdr:from>
    <xdr:ext cx="469744" cy="259045"/>
    <xdr:sp macro="" textlink="">
      <xdr:nvSpPr>
        <xdr:cNvPr id="395" name="n_2mainValue【市民会館】&#10;一人当たり面積">
          <a:extLst>
            <a:ext uri="{FF2B5EF4-FFF2-40B4-BE49-F238E27FC236}">
              <a16:creationId xmlns:a16="http://schemas.microsoft.com/office/drawing/2014/main" id="{6B04896D-1363-4600-B95B-67ABC26B4DF4}"/>
            </a:ext>
          </a:extLst>
        </xdr:cNvPr>
        <xdr:cNvSpPr txBox="1"/>
      </xdr:nvSpPr>
      <xdr:spPr>
        <a:xfrm>
          <a:off x="8515427" y="1845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115460</xdr:rowOff>
    </xdr:from>
    <xdr:ext cx="469744" cy="259045"/>
    <xdr:sp macro="" textlink="">
      <xdr:nvSpPr>
        <xdr:cNvPr id="396" name="n_3mainValue【市民会館】&#10;一人当たり面積">
          <a:extLst>
            <a:ext uri="{FF2B5EF4-FFF2-40B4-BE49-F238E27FC236}">
              <a16:creationId xmlns:a16="http://schemas.microsoft.com/office/drawing/2014/main" id="{333FAA26-1B84-49A1-B6BD-03F51C7D7747}"/>
            </a:ext>
          </a:extLst>
        </xdr:cNvPr>
        <xdr:cNvSpPr txBox="1"/>
      </xdr:nvSpPr>
      <xdr:spPr>
        <a:xfrm>
          <a:off x="7626427" y="18460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118127</xdr:rowOff>
    </xdr:from>
    <xdr:ext cx="469744" cy="259045"/>
    <xdr:sp macro="" textlink="">
      <xdr:nvSpPr>
        <xdr:cNvPr id="397" name="n_4mainValue【市民会館】&#10;一人当たり面積">
          <a:extLst>
            <a:ext uri="{FF2B5EF4-FFF2-40B4-BE49-F238E27FC236}">
              <a16:creationId xmlns:a16="http://schemas.microsoft.com/office/drawing/2014/main" id="{B697F378-A5F1-458C-82FE-997DE27C21D7}"/>
            </a:ext>
          </a:extLst>
        </xdr:cNvPr>
        <xdr:cNvSpPr txBox="1"/>
      </xdr:nvSpPr>
      <xdr:spPr>
        <a:xfrm>
          <a:off x="6737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60B79D20-968C-4CB9-B887-578A56ABEC3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02EE8BF8-B94B-4DC8-A362-B2A9CB453DB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44C42591-C2DD-4991-905C-12F79306A4A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A1934BF2-A36A-414D-AC6A-8109A97A497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BC3A011F-FDD9-43B1-91AF-3A5265F4857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001E13FF-B1EE-4743-B75B-71283CF50B7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55F4B66A-AD2A-40D8-8ECA-E31FEB8DB6F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8CAD0AB1-B3CA-42A4-A9F0-DDE5EA55B78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22D62D08-1E0D-4D3C-B173-A2CBF0EBC98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284C630B-6FED-40E1-846E-88BC3A04AE5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EECD31CD-BB1E-4663-94F5-36AB80549DF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9" name="直線コネクタ 408">
          <a:extLst>
            <a:ext uri="{FF2B5EF4-FFF2-40B4-BE49-F238E27FC236}">
              <a16:creationId xmlns:a16="http://schemas.microsoft.com/office/drawing/2014/main" id="{40B93F68-F85B-4E8C-8F05-4597E2435FC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0" name="テキスト ボックス 409">
          <a:extLst>
            <a:ext uri="{FF2B5EF4-FFF2-40B4-BE49-F238E27FC236}">
              <a16:creationId xmlns:a16="http://schemas.microsoft.com/office/drawing/2014/main" id="{5BDFF00A-9B6A-483A-94A0-690B023269B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1" name="直線コネクタ 410">
          <a:extLst>
            <a:ext uri="{FF2B5EF4-FFF2-40B4-BE49-F238E27FC236}">
              <a16:creationId xmlns:a16="http://schemas.microsoft.com/office/drawing/2014/main" id="{826A3830-ED80-46EC-9A20-83398887908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2" name="テキスト ボックス 411">
          <a:extLst>
            <a:ext uri="{FF2B5EF4-FFF2-40B4-BE49-F238E27FC236}">
              <a16:creationId xmlns:a16="http://schemas.microsoft.com/office/drawing/2014/main" id="{5D7FB651-EADE-4725-A99D-9C70036FB96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3" name="直線コネクタ 412">
          <a:extLst>
            <a:ext uri="{FF2B5EF4-FFF2-40B4-BE49-F238E27FC236}">
              <a16:creationId xmlns:a16="http://schemas.microsoft.com/office/drawing/2014/main" id="{9B73124B-6394-4524-9D81-0DECACCF752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4" name="テキスト ボックス 413">
          <a:extLst>
            <a:ext uri="{FF2B5EF4-FFF2-40B4-BE49-F238E27FC236}">
              <a16:creationId xmlns:a16="http://schemas.microsoft.com/office/drawing/2014/main" id="{1118831F-59D2-4E37-8217-0601AAF306C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5" name="直線コネクタ 414">
          <a:extLst>
            <a:ext uri="{FF2B5EF4-FFF2-40B4-BE49-F238E27FC236}">
              <a16:creationId xmlns:a16="http://schemas.microsoft.com/office/drawing/2014/main" id="{923824D5-2B3D-414E-A93D-041BB6670B7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6" name="テキスト ボックス 415">
          <a:extLst>
            <a:ext uri="{FF2B5EF4-FFF2-40B4-BE49-F238E27FC236}">
              <a16:creationId xmlns:a16="http://schemas.microsoft.com/office/drawing/2014/main" id="{48CF2594-B8A8-4396-8235-28B8C766ABF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7" name="直線コネクタ 416">
          <a:extLst>
            <a:ext uri="{FF2B5EF4-FFF2-40B4-BE49-F238E27FC236}">
              <a16:creationId xmlns:a16="http://schemas.microsoft.com/office/drawing/2014/main" id="{DC353AAE-4A65-49CA-9DAE-48C8A02B763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8" name="テキスト ボックス 417">
          <a:extLst>
            <a:ext uri="{FF2B5EF4-FFF2-40B4-BE49-F238E27FC236}">
              <a16:creationId xmlns:a16="http://schemas.microsoft.com/office/drawing/2014/main" id="{7F968546-C611-4EE8-97FF-942A31FCDE56}"/>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F1B563CF-5DB8-481D-A29E-EC79412A110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0" name="テキスト ボックス 419">
          <a:extLst>
            <a:ext uri="{FF2B5EF4-FFF2-40B4-BE49-F238E27FC236}">
              <a16:creationId xmlns:a16="http://schemas.microsoft.com/office/drawing/2014/main" id="{EF774A71-CE39-449E-9C3A-6468141D661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7B5D4DB6-4070-4F6A-BD82-9761B17DCB5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422" name="直線コネクタ 421">
          <a:extLst>
            <a:ext uri="{FF2B5EF4-FFF2-40B4-BE49-F238E27FC236}">
              <a16:creationId xmlns:a16="http://schemas.microsoft.com/office/drawing/2014/main" id="{8FEB3D68-20CE-4C8F-832F-3847AEB105B7}"/>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3" name="【一般廃棄物処理施設】&#10;有形固定資産減価償却率最小値テキスト">
          <a:extLst>
            <a:ext uri="{FF2B5EF4-FFF2-40B4-BE49-F238E27FC236}">
              <a16:creationId xmlns:a16="http://schemas.microsoft.com/office/drawing/2014/main" id="{1B9704AE-8EBB-4C62-A3A3-06BAB7D2B76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4" name="直線コネクタ 423">
          <a:extLst>
            <a:ext uri="{FF2B5EF4-FFF2-40B4-BE49-F238E27FC236}">
              <a16:creationId xmlns:a16="http://schemas.microsoft.com/office/drawing/2014/main" id="{D7CFCEFC-C0B4-421F-9F0E-68668419F05F}"/>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425" name="【一般廃棄物処理施設】&#10;有形固定資産減価償却率最大値テキスト">
          <a:extLst>
            <a:ext uri="{FF2B5EF4-FFF2-40B4-BE49-F238E27FC236}">
              <a16:creationId xmlns:a16="http://schemas.microsoft.com/office/drawing/2014/main" id="{928492CD-A50E-4433-8EA2-5CB300EE6562}"/>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426" name="直線コネクタ 425">
          <a:extLst>
            <a:ext uri="{FF2B5EF4-FFF2-40B4-BE49-F238E27FC236}">
              <a16:creationId xmlns:a16="http://schemas.microsoft.com/office/drawing/2014/main" id="{2F2AE371-4E6E-4D4D-A950-393AAD7289DF}"/>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9E5C6987-DA90-4C47-A0EE-1E8AD55D0947}"/>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8" name="フローチャート: 判断 427">
          <a:extLst>
            <a:ext uri="{FF2B5EF4-FFF2-40B4-BE49-F238E27FC236}">
              <a16:creationId xmlns:a16="http://schemas.microsoft.com/office/drawing/2014/main" id="{19BEDE45-B491-44C0-8C5C-C37D69CE4F52}"/>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9" name="フローチャート: 判断 428">
          <a:extLst>
            <a:ext uri="{FF2B5EF4-FFF2-40B4-BE49-F238E27FC236}">
              <a16:creationId xmlns:a16="http://schemas.microsoft.com/office/drawing/2014/main" id="{0CA437E4-DDA9-4878-A678-D2A020D1A947}"/>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430" name="フローチャート: 判断 429">
          <a:extLst>
            <a:ext uri="{FF2B5EF4-FFF2-40B4-BE49-F238E27FC236}">
              <a16:creationId xmlns:a16="http://schemas.microsoft.com/office/drawing/2014/main" id="{81D4F8EE-4688-4DB0-8EA2-352126257EB7}"/>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431" name="フローチャート: 判断 430">
          <a:extLst>
            <a:ext uri="{FF2B5EF4-FFF2-40B4-BE49-F238E27FC236}">
              <a16:creationId xmlns:a16="http://schemas.microsoft.com/office/drawing/2014/main" id="{4E2313C3-73CE-483B-8D9C-A0A3368D3E3A}"/>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95885</xdr:rowOff>
    </xdr:from>
    <xdr:to>
      <xdr:col>67</xdr:col>
      <xdr:colOff>101600</xdr:colOff>
      <xdr:row>36</xdr:row>
      <xdr:rowOff>26035</xdr:rowOff>
    </xdr:to>
    <xdr:sp macro="" textlink="">
      <xdr:nvSpPr>
        <xdr:cNvPr id="432" name="フローチャート: 判断 431">
          <a:extLst>
            <a:ext uri="{FF2B5EF4-FFF2-40B4-BE49-F238E27FC236}">
              <a16:creationId xmlns:a16="http://schemas.microsoft.com/office/drawing/2014/main" id="{DD7688BF-C439-4E41-91F6-61EDD8F3F7E8}"/>
            </a:ext>
          </a:extLst>
        </xdr:cNvPr>
        <xdr:cNvSpPr/>
      </xdr:nvSpPr>
      <xdr:spPr>
        <a:xfrm>
          <a:off x="12763500" y="60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7304A628-C00E-4839-8B1D-A9B48F31633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AD3ED19-B956-4E68-8CCB-D6942EF632B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82B3FB56-C553-44F9-9B98-97B5B1874AA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7C211692-1143-4B87-A877-A7A4E196D95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E732CED7-4B1A-4C28-98F1-B8300B52ADE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38" name="楕円 437">
          <a:extLst>
            <a:ext uri="{FF2B5EF4-FFF2-40B4-BE49-F238E27FC236}">
              <a16:creationId xmlns:a16="http://schemas.microsoft.com/office/drawing/2014/main" id="{8A3A0DCB-F37B-4B34-B933-87F65CABD53F}"/>
            </a:ext>
          </a:extLst>
        </xdr:cNvPr>
        <xdr:cNvSpPr/>
      </xdr:nvSpPr>
      <xdr:spPr>
        <a:xfrm>
          <a:off x="162687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87647</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3B50FC65-779F-419C-8765-B90E7DC01BFE}"/>
            </a:ext>
          </a:extLst>
        </xdr:cNvPr>
        <xdr:cNvSpPr txBox="1"/>
      </xdr:nvSpPr>
      <xdr:spPr>
        <a:xfrm>
          <a:off x="16357600" y="64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53975</xdr:rowOff>
    </xdr:from>
    <xdr:to>
      <xdr:col>81</xdr:col>
      <xdr:colOff>101600</xdr:colOff>
      <xdr:row>37</xdr:row>
      <xdr:rowOff>155575</xdr:rowOff>
    </xdr:to>
    <xdr:sp macro="" textlink="">
      <xdr:nvSpPr>
        <xdr:cNvPr id="440" name="楕円 439">
          <a:extLst>
            <a:ext uri="{FF2B5EF4-FFF2-40B4-BE49-F238E27FC236}">
              <a16:creationId xmlns:a16="http://schemas.microsoft.com/office/drawing/2014/main" id="{C3D74E82-B2A0-46CF-AF93-A034A642B724}"/>
            </a:ext>
          </a:extLst>
        </xdr:cNvPr>
        <xdr:cNvSpPr/>
      </xdr:nvSpPr>
      <xdr:spPr>
        <a:xfrm>
          <a:off x="15430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104775</xdr:rowOff>
    </xdr:from>
    <xdr:to>
      <xdr:col>85</xdr:col>
      <xdr:colOff>127000</xdr:colOff>
      <xdr:row>37</xdr:row>
      <xdr:rowOff>160020</xdr:rowOff>
    </xdr:to>
    <xdr:cxnSp macro="">
      <xdr:nvCxnSpPr>
        <xdr:cNvPr id="441" name="直線コネクタ 440">
          <a:extLst>
            <a:ext uri="{FF2B5EF4-FFF2-40B4-BE49-F238E27FC236}">
              <a16:creationId xmlns:a16="http://schemas.microsoft.com/office/drawing/2014/main" id="{94F24D3C-C43B-4D20-8759-8C01D1C38EC8}"/>
            </a:ext>
          </a:extLst>
        </xdr:cNvPr>
        <xdr:cNvCxnSpPr/>
      </xdr:nvCxnSpPr>
      <xdr:spPr>
        <a:xfrm>
          <a:off x="15481300" y="644842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6350</xdr:rowOff>
    </xdr:from>
    <xdr:to>
      <xdr:col>76</xdr:col>
      <xdr:colOff>165100</xdr:colOff>
      <xdr:row>37</xdr:row>
      <xdr:rowOff>107950</xdr:rowOff>
    </xdr:to>
    <xdr:sp macro="" textlink="">
      <xdr:nvSpPr>
        <xdr:cNvPr id="442" name="楕円 441">
          <a:extLst>
            <a:ext uri="{FF2B5EF4-FFF2-40B4-BE49-F238E27FC236}">
              <a16:creationId xmlns:a16="http://schemas.microsoft.com/office/drawing/2014/main" id="{EFACAE89-888E-4914-B237-0DFC3528501B}"/>
            </a:ext>
          </a:extLst>
        </xdr:cNvPr>
        <xdr:cNvSpPr/>
      </xdr:nvSpPr>
      <xdr:spPr>
        <a:xfrm>
          <a:off x="14541500" y="635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57150</xdr:rowOff>
    </xdr:from>
    <xdr:to>
      <xdr:col>81</xdr:col>
      <xdr:colOff>50800</xdr:colOff>
      <xdr:row>37</xdr:row>
      <xdr:rowOff>104775</xdr:rowOff>
    </xdr:to>
    <xdr:cxnSp macro="">
      <xdr:nvCxnSpPr>
        <xdr:cNvPr id="443" name="直線コネクタ 442">
          <a:extLst>
            <a:ext uri="{FF2B5EF4-FFF2-40B4-BE49-F238E27FC236}">
              <a16:creationId xmlns:a16="http://schemas.microsoft.com/office/drawing/2014/main" id="{B30F6B1C-7E8B-4B82-9A26-C2552F242B7A}"/>
            </a:ext>
          </a:extLst>
        </xdr:cNvPr>
        <xdr:cNvCxnSpPr/>
      </xdr:nvCxnSpPr>
      <xdr:spPr>
        <a:xfrm>
          <a:off x="14592300" y="64008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118745</xdr:rowOff>
    </xdr:from>
    <xdr:to>
      <xdr:col>72</xdr:col>
      <xdr:colOff>38100</xdr:colOff>
      <xdr:row>37</xdr:row>
      <xdr:rowOff>48895</xdr:rowOff>
    </xdr:to>
    <xdr:sp macro="" textlink="">
      <xdr:nvSpPr>
        <xdr:cNvPr id="444" name="楕円 443">
          <a:extLst>
            <a:ext uri="{FF2B5EF4-FFF2-40B4-BE49-F238E27FC236}">
              <a16:creationId xmlns:a16="http://schemas.microsoft.com/office/drawing/2014/main" id="{481E7468-8E95-439A-A099-3D4375AF1E21}"/>
            </a:ext>
          </a:extLst>
        </xdr:cNvPr>
        <xdr:cNvSpPr/>
      </xdr:nvSpPr>
      <xdr:spPr>
        <a:xfrm>
          <a:off x="136525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169545</xdr:rowOff>
    </xdr:from>
    <xdr:to>
      <xdr:col>76</xdr:col>
      <xdr:colOff>114300</xdr:colOff>
      <xdr:row>37</xdr:row>
      <xdr:rowOff>57150</xdr:rowOff>
    </xdr:to>
    <xdr:cxnSp macro="">
      <xdr:nvCxnSpPr>
        <xdr:cNvPr id="445" name="直線コネクタ 444">
          <a:extLst>
            <a:ext uri="{FF2B5EF4-FFF2-40B4-BE49-F238E27FC236}">
              <a16:creationId xmlns:a16="http://schemas.microsoft.com/office/drawing/2014/main" id="{8BA4242B-A027-40DE-9B5A-A51081DA021E}"/>
            </a:ext>
          </a:extLst>
        </xdr:cNvPr>
        <xdr:cNvCxnSpPr/>
      </xdr:nvCxnSpPr>
      <xdr:spPr>
        <a:xfrm>
          <a:off x="13703300" y="634174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40640</xdr:rowOff>
    </xdr:from>
    <xdr:to>
      <xdr:col>67</xdr:col>
      <xdr:colOff>101600</xdr:colOff>
      <xdr:row>36</xdr:row>
      <xdr:rowOff>142240</xdr:rowOff>
    </xdr:to>
    <xdr:sp macro="" textlink="">
      <xdr:nvSpPr>
        <xdr:cNvPr id="446" name="楕円 445">
          <a:extLst>
            <a:ext uri="{FF2B5EF4-FFF2-40B4-BE49-F238E27FC236}">
              <a16:creationId xmlns:a16="http://schemas.microsoft.com/office/drawing/2014/main" id="{E7241418-0DF0-4EB8-8CB0-4ED099C69A85}"/>
            </a:ext>
          </a:extLst>
        </xdr:cNvPr>
        <xdr:cNvSpPr/>
      </xdr:nvSpPr>
      <xdr:spPr>
        <a:xfrm>
          <a:off x="127635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91440</xdr:rowOff>
    </xdr:from>
    <xdr:to>
      <xdr:col>71</xdr:col>
      <xdr:colOff>177800</xdr:colOff>
      <xdr:row>36</xdr:row>
      <xdr:rowOff>169545</xdr:rowOff>
    </xdr:to>
    <xdr:cxnSp macro="">
      <xdr:nvCxnSpPr>
        <xdr:cNvPr id="447" name="直線コネクタ 446">
          <a:extLst>
            <a:ext uri="{FF2B5EF4-FFF2-40B4-BE49-F238E27FC236}">
              <a16:creationId xmlns:a16="http://schemas.microsoft.com/office/drawing/2014/main" id="{6BF07EAD-B219-4BAE-87D0-A4233CC41448}"/>
            </a:ext>
          </a:extLst>
        </xdr:cNvPr>
        <xdr:cNvCxnSpPr/>
      </xdr:nvCxnSpPr>
      <xdr:spPr>
        <a:xfrm>
          <a:off x="12814300" y="626364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EC86DCD1-7ED8-40FF-881E-DF6B359E5287}"/>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578F6DDC-709A-4D07-B210-B466D9DF6853}"/>
            </a:ext>
          </a:extLst>
        </xdr:cNvPr>
        <xdr:cNvSpPr txBox="1"/>
      </xdr:nvSpPr>
      <xdr:spPr>
        <a:xfrm>
          <a:off x="14389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85742</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373738FA-6EB6-4585-BC09-8DF18AEABF66}"/>
            </a:ext>
          </a:extLst>
        </xdr:cNvPr>
        <xdr:cNvSpPr txBox="1"/>
      </xdr:nvSpPr>
      <xdr:spPr>
        <a:xfrm>
          <a:off x="13500744"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42562</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42BB2ECD-143F-43B3-BC2E-F9FB38100C68}"/>
            </a:ext>
          </a:extLst>
        </xdr:cNvPr>
        <xdr:cNvSpPr txBox="1"/>
      </xdr:nvSpPr>
      <xdr:spPr>
        <a:xfrm>
          <a:off x="12611744"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146702</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F4B381AD-ACD6-47EB-8B2F-A5AE4AE7EFD3}"/>
            </a:ext>
          </a:extLst>
        </xdr:cNvPr>
        <xdr:cNvSpPr txBox="1"/>
      </xdr:nvSpPr>
      <xdr:spPr>
        <a:xfrm>
          <a:off x="152660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99077</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F1771C99-EDBF-40FE-916E-EE84213E217F}"/>
            </a:ext>
          </a:extLst>
        </xdr:cNvPr>
        <xdr:cNvSpPr txBox="1"/>
      </xdr:nvSpPr>
      <xdr:spPr>
        <a:xfrm>
          <a:off x="14389744"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65422</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6B834188-A854-4872-9B53-A3F5EBB3A8C5}"/>
            </a:ext>
          </a:extLst>
        </xdr:cNvPr>
        <xdr:cNvSpPr txBox="1"/>
      </xdr:nvSpPr>
      <xdr:spPr>
        <a:xfrm>
          <a:off x="135007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133367</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499327CD-A64B-4F21-B755-7A0EC1EF7C7E}"/>
            </a:ext>
          </a:extLst>
        </xdr:cNvPr>
        <xdr:cNvSpPr txBox="1"/>
      </xdr:nvSpPr>
      <xdr:spPr>
        <a:xfrm>
          <a:off x="12611744" y="630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79573AD9-8059-451B-9F5C-99842F286B4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A204E36E-6209-4E2A-AF1E-96DA30E2183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753F48B7-052C-487B-8835-ACF216CA1E8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3B0A9272-A68F-4289-8709-46B15BA7EC9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715D5E56-4242-4E6F-84B3-F384C53BEAF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10DA128E-EB39-441E-A9AA-8859D8D5301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179561F6-1EFE-4D10-A2E3-68C82A38369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A088C086-2823-4222-915A-94FBBB47245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470358E3-2FA7-496A-AB21-18AF0D39662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509ED5C9-FF2D-4FB3-8D63-6FA528A11E1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FD9ED93F-98CD-425F-A570-58A5622E907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7" name="テキスト ボックス 466">
          <a:extLst>
            <a:ext uri="{FF2B5EF4-FFF2-40B4-BE49-F238E27FC236}">
              <a16:creationId xmlns:a16="http://schemas.microsoft.com/office/drawing/2014/main" id="{D88A1F8B-9C72-4CB8-8A8D-194D8F399851}"/>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C29B4CD1-7AF4-46C5-A084-F79AACD00C2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469" name="テキスト ボックス 468">
          <a:extLst>
            <a:ext uri="{FF2B5EF4-FFF2-40B4-BE49-F238E27FC236}">
              <a16:creationId xmlns:a16="http://schemas.microsoft.com/office/drawing/2014/main" id="{FCF98AAE-0B74-42C6-9E45-766A4B36035F}"/>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126C4F37-BAC2-4DF4-876B-DE00CEDA529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71" name="テキスト ボックス 470">
          <a:extLst>
            <a:ext uri="{FF2B5EF4-FFF2-40B4-BE49-F238E27FC236}">
              <a16:creationId xmlns:a16="http://schemas.microsoft.com/office/drawing/2014/main" id="{2C56F655-8EB2-4FBD-9440-C7B5541845D3}"/>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B03A44CB-28F8-4C10-AD19-03DE07B62D3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3" name="テキスト ボックス 472">
          <a:extLst>
            <a:ext uri="{FF2B5EF4-FFF2-40B4-BE49-F238E27FC236}">
              <a16:creationId xmlns:a16="http://schemas.microsoft.com/office/drawing/2014/main" id="{88E1C3E2-8AF1-4DE1-BAFA-88EA856333C3}"/>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E9E50552-AC42-4DA8-A1FB-AF5F1100E39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5" name="テキスト ボックス 474">
          <a:extLst>
            <a:ext uri="{FF2B5EF4-FFF2-40B4-BE49-F238E27FC236}">
              <a16:creationId xmlns:a16="http://schemas.microsoft.com/office/drawing/2014/main" id="{5B64E9D4-5FEE-497A-BCB6-A224753D15A9}"/>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80F97E0C-188D-4CDB-8A19-5E7C0CB1802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477" name="直線コネクタ 476">
          <a:extLst>
            <a:ext uri="{FF2B5EF4-FFF2-40B4-BE49-F238E27FC236}">
              <a16:creationId xmlns:a16="http://schemas.microsoft.com/office/drawing/2014/main" id="{E2809CBC-79F1-471C-84BF-EFF4EF143D2C}"/>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478" name="【一般廃棄物処理施設】&#10;一人当たり有形固定資産（償却資産）額最小値テキスト">
          <a:extLst>
            <a:ext uri="{FF2B5EF4-FFF2-40B4-BE49-F238E27FC236}">
              <a16:creationId xmlns:a16="http://schemas.microsoft.com/office/drawing/2014/main" id="{91085E49-6102-4813-8501-DEB00BEC72FA}"/>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479" name="直線コネクタ 478">
          <a:extLst>
            <a:ext uri="{FF2B5EF4-FFF2-40B4-BE49-F238E27FC236}">
              <a16:creationId xmlns:a16="http://schemas.microsoft.com/office/drawing/2014/main" id="{6DBD33A6-9170-4F7D-A5DF-152ABFE10806}"/>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480" name="【一般廃棄物処理施設】&#10;一人当たり有形固定資産（償却資産）額最大値テキスト">
          <a:extLst>
            <a:ext uri="{FF2B5EF4-FFF2-40B4-BE49-F238E27FC236}">
              <a16:creationId xmlns:a16="http://schemas.microsoft.com/office/drawing/2014/main" id="{E83AC6DA-B46E-44DC-BCCE-C4D8B001F551}"/>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481" name="直線コネクタ 480">
          <a:extLst>
            <a:ext uri="{FF2B5EF4-FFF2-40B4-BE49-F238E27FC236}">
              <a16:creationId xmlns:a16="http://schemas.microsoft.com/office/drawing/2014/main" id="{56B549AF-326A-458F-B28E-977FF00808C2}"/>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482" name="【一般廃棄物処理施設】&#10;一人当たり有形固定資産（償却資産）額平均値テキスト">
          <a:extLst>
            <a:ext uri="{FF2B5EF4-FFF2-40B4-BE49-F238E27FC236}">
              <a16:creationId xmlns:a16="http://schemas.microsoft.com/office/drawing/2014/main" id="{13DC8CD9-D59B-490F-8837-0326788D7FE1}"/>
            </a:ext>
          </a:extLst>
        </xdr:cNvPr>
        <xdr:cNvSpPr txBox="1"/>
      </xdr:nvSpPr>
      <xdr:spPr>
        <a:xfrm>
          <a:off x="22199600" y="6816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483" name="フローチャート: 判断 482">
          <a:extLst>
            <a:ext uri="{FF2B5EF4-FFF2-40B4-BE49-F238E27FC236}">
              <a16:creationId xmlns:a16="http://schemas.microsoft.com/office/drawing/2014/main" id="{CCFB943E-3900-4DD0-9100-1E8E986101B4}"/>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484" name="フローチャート: 判断 483">
          <a:extLst>
            <a:ext uri="{FF2B5EF4-FFF2-40B4-BE49-F238E27FC236}">
              <a16:creationId xmlns:a16="http://schemas.microsoft.com/office/drawing/2014/main" id="{1184E37A-BCFC-4014-BE71-0102510A395F}"/>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485" name="フローチャート: 判断 484">
          <a:extLst>
            <a:ext uri="{FF2B5EF4-FFF2-40B4-BE49-F238E27FC236}">
              <a16:creationId xmlns:a16="http://schemas.microsoft.com/office/drawing/2014/main" id="{DA82EF56-1ED7-4234-953F-D8066F8DCB40}"/>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486" name="フローチャート: 判断 485">
          <a:extLst>
            <a:ext uri="{FF2B5EF4-FFF2-40B4-BE49-F238E27FC236}">
              <a16:creationId xmlns:a16="http://schemas.microsoft.com/office/drawing/2014/main" id="{B5A55C72-8354-4252-8019-B5A6B3F2AF43}"/>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160389</xdr:rowOff>
    </xdr:from>
    <xdr:to>
      <xdr:col>98</xdr:col>
      <xdr:colOff>38100</xdr:colOff>
      <xdr:row>41</xdr:row>
      <xdr:rowOff>90539</xdr:rowOff>
    </xdr:to>
    <xdr:sp macro="" textlink="">
      <xdr:nvSpPr>
        <xdr:cNvPr id="487" name="フローチャート: 判断 486">
          <a:extLst>
            <a:ext uri="{FF2B5EF4-FFF2-40B4-BE49-F238E27FC236}">
              <a16:creationId xmlns:a16="http://schemas.microsoft.com/office/drawing/2014/main" id="{AD8B2750-89D6-4DDC-827B-C0A2052EE355}"/>
            </a:ext>
          </a:extLst>
        </xdr:cNvPr>
        <xdr:cNvSpPr/>
      </xdr:nvSpPr>
      <xdr:spPr>
        <a:xfrm>
          <a:off x="18605500" y="70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A8BBDB20-5706-43C4-A5E1-1FF06F5CDD7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C7EF3723-8C2C-440F-8643-D9A5DAB72F5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AC9E6D84-4C65-49EE-8A0F-F9EDD1D8520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4891B9F7-65E3-44F2-BEA2-08315CAA31E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4A39EBA2-F86F-4788-AC34-34587357FBA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63024</xdr:rowOff>
    </xdr:from>
    <xdr:to>
      <xdr:col>116</xdr:col>
      <xdr:colOff>114300</xdr:colOff>
      <xdr:row>41</xdr:row>
      <xdr:rowOff>164624</xdr:rowOff>
    </xdr:to>
    <xdr:sp macro="" textlink="">
      <xdr:nvSpPr>
        <xdr:cNvPr id="493" name="楕円 492">
          <a:extLst>
            <a:ext uri="{FF2B5EF4-FFF2-40B4-BE49-F238E27FC236}">
              <a16:creationId xmlns:a16="http://schemas.microsoft.com/office/drawing/2014/main" id="{0F8D31FB-D014-4BCB-A3ED-6B2A2BDBDBDF}"/>
            </a:ext>
          </a:extLst>
        </xdr:cNvPr>
        <xdr:cNvSpPr/>
      </xdr:nvSpPr>
      <xdr:spPr>
        <a:xfrm>
          <a:off x="22110700" y="709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149401</xdr:rowOff>
    </xdr:from>
    <xdr:ext cx="534377" cy="259045"/>
    <xdr:sp macro="" textlink="">
      <xdr:nvSpPr>
        <xdr:cNvPr id="494" name="【一般廃棄物処理施設】&#10;一人当たり有形固定資産（償却資産）額該当値テキスト">
          <a:extLst>
            <a:ext uri="{FF2B5EF4-FFF2-40B4-BE49-F238E27FC236}">
              <a16:creationId xmlns:a16="http://schemas.microsoft.com/office/drawing/2014/main" id="{4DCF7B20-0DB7-4520-B563-A48A230FDCB3}"/>
            </a:ext>
          </a:extLst>
        </xdr:cNvPr>
        <xdr:cNvSpPr txBox="1"/>
      </xdr:nvSpPr>
      <xdr:spPr>
        <a:xfrm>
          <a:off x="22199600" y="700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63810</xdr:rowOff>
    </xdr:from>
    <xdr:to>
      <xdr:col>112</xdr:col>
      <xdr:colOff>38100</xdr:colOff>
      <xdr:row>41</xdr:row>
      <xdr:rowOff>165410</xdr:rowOff>
    </xdr:to>
    <xdr:sp macro="" textlink="">
      <xdr:nvSpPr>
        <xdr:cNvPr id="495" name="楕円 494">
          <a:extLst>
            <a:ext uri="{FF2B5EF4-FFF2-40B4-BE49-F238E27FC236}">
              <a16:creationId xmlns:a16="http://schemas.microsoft.com/office/drawing/2014/main" id="{422FC860-9BCC-4F63-90AC-CAE20CD7CFAB}"/>
            </a:ext>
          </a:extLst>
        </xdr:cNvPr>
        <xdr:cNvSpPr/>
      </xdr:nvSpPr>
      <xdr:spPr>
        <a:xfrm>
          <a:off x="21272500" y="709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113824</xdr:rowOff>
    </xdr:from>
    <xdr:to>
      <xdr:col>116</xdr:col>
      <xdr:colOff>63500</xdr:colOff>
      <xdr:row>41</xdr:row>
      <xdr:rowOff>114610</xdr:rowOff>
    </xdr:to>
    <xdr:cxnSp macro="">
      <xdr:nvCxnSpPr>
        <xdr:cNvPr id="496" name="直線コネクタ 495">
          <a:extLst>
            <a:ext uri="{FF2B5EF4-FFF2-40B4-BE49-F238E27FC236}">
              <a16:creationId xmlns:a16="http://schemas.microsoft.com/office/drawing/2014/main" id="{74217FB5-EE21-4084-81C9-8BC62F7AF988}"/>
            </a:ext>
          </a:extLst>
        </xdr:cNvPr>
        <xdr:cNvCxnSpPr/>
      </xdr:nvCxnSpPr>
      <xdr:spPr>
        <a:xfrm flipV="1">
          <a:off x="21323300" y="7143274"/>
          <a:ext cx="838200" cy="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60834</xdr:rowOff>
    </xdr:from>
    <xdr:to>
      <xdr:col>107</xdr:col>
      <xdr:colOff>101600</xdr:colOff>
      <xdr:row>41</xdr:row>
      <xdr:rowOff>162434</xdr:rowOff>
    </xdr:to>
    <xdr:sp macro="" textlink="">
      <xdr:nvSpPr>
        <xdr:cNvPr id="497" name="楕円 496">
          <a:extLst>
            <a:ext uri="{FF2B5EF4-FFF2-40B4-BE49-F238E27FC236}">
              <a16:creationId xmlns:a16="http://schemas.microsoft.com/office/drawing/2014/main" id="{C6032F2D-77D8-4072-B640-B99A35A4E927}"/>
            </a:ext>
          </a:extLst>
        </xdr:cNvPr>
        <xdr:cNvSpPr/>
      </xdr:nvSpPr>
      <xdr:spPr>
        <a:xfrm>
          <a:off x="20383500" y="709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111634</xdr:rowOff>
    </xdr:from>
    <xdr:to>
      <xdr:col>111</xdr:col>
      <xdr:colOff>177800</xdr:colOff>
      <xdr:row>41</xdr:row>
      <xdr:rowOff>114610</xdr:rowOff>
    </xdr:to>
    <xdr:cxnSp macro="">
      <xdr:nvCxnSpPr>
        <xdr:cNvPr id="498" name="直線コネクタ 497">
          <a:extLst>
            <a:ext uri="{FF2B5EF4-FFF2-40B4-BE49-F238E27FC236}">
              <a16:creationId xmlns:a16="http://schemas.microsoft.com/office/drawing/2014/main" id="{8E7C0C6E-7392-4E75-9208-E78033A6D286}"/>
            </a:ext>
          </a:extLst>
        </xdr:cNvPr>
        <xdr:cNvCxnSpPr/>
      </xdr:nvCxnSpPr>
      <xdr:spPr>
        <a:xfrm>
          <a:off x="20434300" y="7141084"/>
          <a:ext cx="889000" cy="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56552</xdr:rowOff>
    </xdr:from>
    <xdr:to>
      <xdr:col>102</xdr:col>
      <xdr:colOff>165100</xdr:colOff>
      <xdr:row>41</xdr:row>
      <xdr:rowOff>158152</xdr:rowOff>
    </xdr:to>
    <xdr:sp macro="" textlink="">
      <xdr:nvSpPr>
        <xdr:cNvPr id="499" name="楕円 498">
          <a:extLst>
            <a:ext uri="{FF2B5EF4-FFF2-40B4-BE49-F238E27FC236}">
              <a16:creationId xmlns:a16="http://schemas.microsoft.com/office/drawing/2014/main" id="{9C46244F-7F36-426F-8FFF-1FA2486FC67A}"/>
            </a:ext>
          </a:extLst>
        </xdr:cNvPr>
        <xdr:cNvSpPr/>
      </xdr:nvSpPr>
      <xdr:spPr>
        <a:xfrm>
          <a:off x="19494500" y="708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107352</xdr:rowOff>
    </xdr:from>
    <xdr:to>
      <xdr:col>107</xdr:col>
      <xdr:colOff>50800</xdr:colOff>
      <xdr:row>41</xdr:row>
      <xdr:rowOff>111634</xdr:rowOff>
    </xdr:to>
    <xdr:cxnSp macro="">
      <xdr:nvCxnSpPr>
        <xdr:cNvPr id="500" name="直線コネクタ 499">
          <a:extLst>
            <a:ext uri="{FF2B5EF4-FFF2-40B4-BE49-F238E27FC236}">
              <a16:creationId xmlns:a16="http://schemas.microsoft.com/office/drawing/2014/main" id="{16B588C3-4E78-4277-B635-8D020677602F}"/>
            </a:ext>
          </a:extLst>
        </xdr:cNvPr>
        <xdr:cNvCxnSpPr/>
      </xdr:nvCxnSpPr>
      <xdr:spPr>
        <a:xfrm>
          <a:off x="19545300" y="7136802"/>
          <a:ext cx="889000" cy="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56968</xdr:rowOff>
    </xdr:from>
    <xdr:to>
      <xdr:col>98</xdr:col>
      <xdr:colOff>38100</xdr:colOff>
      <xdr:row>41</xdr:row>
      <xdr:rowOff>158568</xdr:rowOff>
    </xdr:to>
    <xdr:sp macro="" textlink="">
      <xdr:nvSpPr>
        <xdr:cNvPr id="501" name="楕円 500">
          <a:extLst>
            <a:ext uri="{FF2B5EF4-FFF2-40B4-BE49-F238E27FC236}">
              <a16:creationId xmlns:a16="http://schemas.microsoft.com/office/drawing/2014/main" id="{BE93A329-B9F6-4BFF-9789-213D03202EAA}"/>
            </a:ext>
          </a:extLst>
        </xdr:cNvPr>
        <xdr:cNvSpPr/>
      </xdr:nvSpPr>
      <xdr:spPr>
        <a:xfrm>
          <a:off x="18605500" y="708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107352</xdr:rowOff>
    </xdr:from>
    <xdr:to>
      <xdr:col>102</xdr:col>
      <xdr:colOff>114300</xdr:colOff>
      <xdr:row>41</xdr:row>
      <xdr:rowOff>107768</xdr:rowOff>
    </xdr:to>
    <xdr:cxnSp macro="">
      <xdr:nvCxnSpPr>
        <xdr:cNvPr id="502" name="直線コネクタ 501">
          <a:extLst>
            <a:ext uri="{FF2B5EF4-FFF2-40B4-BE49-F238E27FC236}">
              <a16:creationId xmlns:a16="http://schemas.microsoft.com/office/drawing/2014/main" id="{85E21FF4-769C-4EF3-9592-03523F7FD4DA}"/>
            </a:ext>
          </a:extLst>
        </xdr:cNvPr>
        <xdr:cNvCxnSpPr/>
      </xdr:nvCxnSpPr>
      <xdr:spPr>
        <a:xfrm flipV="1">
          <a:off x="18656300" y="7136802"/>
          <a:ext cx="889000" cy="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503" name="n_1aveValue【一般廃棄物処理施設】&#10;一人当たり有形固定資産（償却資産）額">
          <a:extLst>
            <a:ext uri="{FF2B5EF4-FFF2-40B4-BE49-F238E27FC236}">
              <a16:creationId xmlns:a16="http://schemas.microsoft.com/office/drawing/2014/main" id="{D97F9AF6-CE52-427D-987A-2394BA391792}"/>
            </a:ext>
          </a:extLst>
        </xdr:cNvPr>
        <xdr:cNvSpPr txBox="1"/>
      </xdr:nvSpPr>
      <xdr:spPr>
        <a:xfrm>
          <a:off x="21011095" y="674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504" name="n_2aveValue【一般廃棄物処理施設】&#10;一人当たり有形固定資産（償却資産）額">
          <a:extLst>
            <a:ext uri="{FF2B5EF4-FFF2-40B4-BE49-F238E27FC236}">
              <a16:creationId xmlns:a16="http://schemas.microsoft.com/office/drawing/2014/main" id="{00B5B6F2-2137-4DF4-8DC9-B9772A2E3C38}"/>
            </a:ext>
          </a:extLst>
        </xdr:cNvPr>
        <xdr:cNvSpPr txBox="1"/>
      </xdr:nvSpPr>
      <xdr:spPr>
        <a:xfrm>
          <a:off x="20134795" y="67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505" name="n_3aveValue【一般廃棄物処理施設】&#10;一人当たり有形固定資産（償却資産）額">
          <a:extLst>
            <a:ext uri="{FF2B5EF4-FFF2-40B4-BE49-F238E27FC236}">
              <a16:creationId xmlns:a16="http://schemas.microsoft.com/office/drawing/2014/main" id="{A106C8A5-3E1C-4D33-A699-359AD5C7EE5E}"/>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107066</xdr:rowOff>
    </xdr:from>
    <xdr:ext cx="599010" cy="259045"/>
    <xdr:sp macro="" textlink="">
      <xdr:nvSpPr>
        <xdr:cNvPr id="506" name="n_4aveValue【一般廃棄物処理施設】&#10;一人当たり有形固定資産（償却資産）額">
          <a:extLst>
            <a:ext uri="{FF2B5EF4-FFF2-40B4-BE49-F238E27FC236}">
              <a16:creationId xmlns:a16="http://schemas.microsoft.com/office/drawing/2014/main" id="{4DFFBE4B-162B-45A7-A45B-5490262DD367}"/>
            </a:ext>
          </a:extLst>
        </xdr:cNvPr>
        <xdr:cNvSpPr txBox="1"/>
      </xdr:nvSpPr>
      <xdr:spPr>
        <a:xfrm>
          <a:off x="18356795" y="6793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156537</xdr:rowOff>
    </xdr:from>
    <xdr:ext cx="534377" cy="259045"/>
    <xdr:sp macro="" textlink="">
      <xdr:nvSpPr>
        <xdr:cNvPr id="507" name="n_1mainValue【一般廃棄物処理施設】&#10;一人当たり有形固定資産（償却資産）額">
          <a:extLst>
            <a:ext uri="{FF2B5EF4-FFF2-40B4-BE49-F238E27FC236}">
              <a16:creationId xmlns:a16="http://schemas.microsoft.com/office/drawing/2014/main" id="{D53C4D61-5B9B-4E20-BF4B-F2DA909EA5D7}"/>
            </a:ext>
          </a:extLst>
        </xdr:cNvPr>
        <xdr:cNvSpPr txBox="1"/>
      </xdr:nvSpPr>
      <xdr:spPr>
        <a:xfrm>
          <a:off x="21043411" y="718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153561</xdr:rowOff>
    </xdr:from>
    <xdr:ext cx="534377" cy="259045"/>
    <xdr:sp macro="" textlink="">
      <xdr:nvSpPr>
        <xdr:cNvPr id="508" name="n_2mainValue【一般廃棄物処理施設】&#10;一人当たり有形固定資産（償却資産）額">
          <a:extLst>
            <a:ext uri="{FF2B5EF4-FFF2-40B4-BE49-F238E27FC236}">
              <a16:creationId xmlns:a16="http://schemas.microsoft.com/office/drawing/2014/main" id="{25EBFD2F-9ABB-42CD-A0AD-E2020D436256}"/>
            </a:ext>
          </a:extLst>
        </xdr:cNvPr>
        <xdr:cNvSpPr txBox="1"/>
      </xdr:nvSpPr>
      <xdr:spPr>
        <a:xfrm>
          <a:off x="20167111" y="718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149279</xdr:rowOff>
    </xdr:from>
    <xdr:ext cx="534377" cy="259045"/>
    <xdr:sp macro="" textlink="">
      <xdr:nvSpPr>
        <xdr:cNvPr id="509" name="n_3mainValue【一般廃棄物処理施設】&#10;一人当たり有形固定資産（償却資産）額">
          <a:extLst>
            <a:ext uri="{FF2B5EF4-FFF2-40B4-BE49-F238E27FC236}">
              <a16:creationId xmlns:a16="http://schemas.microsoft.com/office/drawing/2014/main" id="{0B3C513C-BB91-49BA-BD83-A2F665F51E64}"/>
            </a:ext>
          </a:extLst>
        </xdr:cNvPr>
        <xdr:cNvSpPr txBox="1"/>
      </xdr:nvSpPr>
      <xdr:spPr>
        <a:xfrm>
          <a:off x="19278111" y="7178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149695</xdr:rowOff>
    </xdr:from>
    <xdr:ext cx="534377" cy="259045"/>
    <xdr:sp macro="" textlink="">
      <xdr:nvSpPr>
        <xdr:cNvPr id="510" name="n_4mainValue【一般廃棄物処理施設】&#10;一人当たり有形固定資産（償却資産）額">
          <a:extLst>
            <a:ext uri="{FF2B5EF4-FFF2-40B4-BE49-F238E27FC236}">
              <a16:creationId xmlns:a16="http://schemas.microsoft.com/office/drawing/2014/main" id="{C91C7C88-22B9-42D8-80B3-FD10C4362B90}"/>
            </a:ext>
          </a:extLst>
        </xdr:cNvPr>
        <xdr:cNvSpPr txBox="1"/>
      </xdr:nvSpPr>
      <xdr:spPr>
        <a:xfrm>
          <a:off x="18389111" y="7179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517E1BC3-F50F-419F-8B13-5D00383AC1D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D32D330D-0988-43DF-821D-6FA4A6EC4A3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C5423C08-6E29-4209-8016-CE26F7D7FAF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DB37AE83-2D38-418C-882A-DED00678A61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7F53AC71-246A-48B2-A96C-7E9562D4CB8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F79C3B25-C220-4091-8928-13AE5240791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4975ABE5-473C-4373-AE3B-820F84E5336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4EE005EC-52DA-49A2-BD76-61E7698B08BB}"/>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9" name="正方形/長方形 518">
          <a:extLst>
            <a:ext uri="{FF2B5EF4-FFF2-40B4-BE49-F238E27FC236}">
              <a16:creationId xmlns:a16="http://schemas.microsoft.com/office/drawing/2014/main" id="{7743E79C-CF6E-4957-B777-D6B40E8B8F0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0" name="正方形/長方形 519">
          <a:extLst>
            <a:ext uri="{FF2B5EF4-FFF2-40B4-BE49-F238E27FC236}">
              <a16:creationId xmlns:a16="http://schemas.microsoft.com/office/drawing/2014/main" id="{04002D75-1B93-4AD3-9875-4D56AC55EDC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1" name="正方形/長方形 520">
          <a:extLst>
            <a:ext uri="{FF2B5EF4-FFF2-40B4-BE49-F238E27FC236}">
              <a16:creationId xmlns:a16="http://schemas.microsoft.com/office/drawing/2014/main" id="{FE9ABD2C-6F5A-4FBA-AE70-E2F4A28DCB9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2" name="正方形/長方形 521">
          <a:extLst>
            <a:ext uri="{FF2B5EF4-FFF2-40B4-BE49-F238E27FC236}">
              <a16:creationId xmlns:a16="http://schemas.microsoft.com/office/drawing/2014/main" id="{C2DE632D-E4E5-4C08-B73F-7FEE9F99A4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3" name="正方形/長方形 522">
          <a:extLst>
            <a:ext uri="{FF2B5EF4-FFF2-40B4-BE49-F238E27FC236}">
              <a16:creationId xmlns:a16="http://schemas.microsoft.com/office/drawing/2014/main" id="{3FC59154-EFBD-42A6-B841-3EFD16D86A3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4" name="正方形/長方形 523">
          <a:extLst>
            <a:ext uri="{FF2B5EF4-FFF2-40B4-BE49-F238E27FC236}">
              <a16:creationId xmlns:a16="http://schemas.microsoft.com/office/drawing/2014/main" id="{8EC92E1E-5AE6-441A-A28B-E440C8C8841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5" name="正方形/長方形 524">
          <a:extLst>
            <a:ext uri="{FF2B5EF4-FFF2-40B4-BE49-F238E27FC236}">
              <a16:creationId xmlns:a16="http://schemas.microsoft.com/office/drawing/2014/main" id="{8E64A4DD-9707-4BAD-9632-EAD470B60D8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6" name="正方形/長方形 525">
          <a:extLst>
            <a:ext uri="{FF2B5EF4-FFF2-40B4-BE49-F238E27FC236}">
              <a16:creationId xmlns:a16="http://schemas.microsoft.com/office/drawing/2014/main" id="{9DEDC346-CC16-4768-9993-49CE943D77D2}"/>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F8A22392-E7BE-46F6-95D8-F2C99BE23D4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B891A164-7D25-4EC7-90DC-DFF259EA365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60898114-D72A-4E1A-8A09-88EFA367B92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1876FDD5-36F4-4741-9E29-4F905D21617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B4DF7B00-23D5-49B2-8679-FC86F8A43C9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CFD17B6C-0C37-4910-AD24-B6633AE3570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1CB3CBEF-E0E2-4267-91D0-C4E15B7F300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821D7D24-7A63-49FA-8265-C960162610E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6D57B373-DD07-4F31-9F08-831A70E7CDB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26422513-B468-4B01-A6C4-169B9A01140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92632AC6-BCED-4BC4-8F1D-381824456E6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271824BF-573D-4B42-B942-61D969333BC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532D4E1C-986C-4EA7-A2EC-7B464A7D2BB8}"/>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57719AD2-E6D8-46D6-B1A0-8C20CEA54AE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4E124B0F-DB4A-42BF-9003-F52D0FF44334}"/>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0155EEFB-AE60-4093-B9E9-D3073FF9FDC8}"/>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0C9A77E7-84DA-4F35-AA74-D98DCD868AD2}"/>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ADED1041-B51D-482F-908A-A4D69A58280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B2604CFD-925F-48DC-AABF-6E6E50C30B4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2EC8C845-FF06-4518-B87D-BAB28FED839F}"/>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0F52F301-CC1A-41B2-A4DB-D8264B3AAD39}"/>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B0D95037-AD94-4E93-94AC-04753270BCEF}"/>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C9BB3878-2F74-4D3B-BE36-E69E37589739}"/>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687CC5B5-A82B-49DA-B00A-6FB853E3A77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4FA77F5C-EBAD-4118-844E-F92F0048FEE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552" name="直線コネクタ 551">
          <a:extLst>
            <a:ext uri="{FF2B5EF4-FFF2-40B4-BE49-F238E27FC236}">
              <a16:creationId xmlns:a16="http://schemas.microsoft.com/office/drawing/2014/main" id="{C19CC9FB-1775-4FBC-BDEA-B60059A67618}"/>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3" name="【消防施設】&#10;有形固定資産減価償却率最小値テキスト">
          <a:extLst>
            <a:ext uri="{FF2B5EF4-FFF2-40B4-BE49-F238E27FC236}">
              <a16:creationId xmlns:a16="http://schemas.microsoft.com/office/drawing/2014/main" id="{ECB633B2-21D8-486C-B275-4CEB4E236E9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4" name="直線コネクタ 553">
          <a:extLst>
            <a:ext uri="{FF2B5EF4-FFF2-40B4-BE49-F238E27FC236}">
              <a16:creationId xmlns:a16="http://schemas.microsoft.com/office/drawing/2014/main" id="{5525109A-DA0E-4BDA-B4AF-9C61EC71869F}"/>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555" name="【消防施設】&#10;有形固定資産減価償却率最大値テキスト">
          <a:extLst>
            <a:ext uri="{FF2B5EF4-FFF2-40B4-BE49-F238E27FC236}">
              <a16:creationId xmlns:a16="http://schemas.microsoft.com/office/drawing/2014/main" id="{4596C3AD-0E0A-45C1-9F6E-DB48554DF90A}"/>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556" name="直線コネクタ 555">
          <a:extLst>
            <a:ext uri="{FF2B5EF4-FFF2-40B4-BE49-F238E27FC236}">
              <a16:creationId xmlns:a16="http://schemas.microsoft.com/office/drawing/2014/main" id="{19AF0409-D289-4F8C-8551-334D423AEBE3}"/>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18E9C1D6-71AA-4502-8C7A-24FF2013E492}"/>
            </a:ext>
          </a:extLst>
        </xdr:cNvPr>
        <xdr:cNvSpPr txBox="1"/>
      </xdr:nvSpPr>
      <xdr:spPr>
        <a:xfrm>
          <a:off x="16357600" y="1421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558" name="フローチャート: 判断 557">
          <a:extLst>
            <a:ext uri="{FF2B5EF4-FFF2-40B4-BE49-F238E27FC236}">
              <a16:creationId xmlns:a16="http://schemas.microsoft.com/office/drawing/2014/main" id="{01D9E0EA-9766-487F-9384-0EB51E60FFF5}"/>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559" name="フローチャート: 判断 558">
          <a:extLst>
            <a:ext uri="{FF2B5EF4-FFF2-40B4-BE49-F238E27FC236}">
              <a16:creationId xmlns:a16="http://schemas.microsoft.com/office/drawing/2014/main" id="{531573F8-635A-4385-AA21-8439A010C8D9}"/>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560" name="フローチャート: 判断 559">
          <a:extLst>
            <a:ext uri="{FF2B5EF4-FFF2-40B4-BE49-F238E27FC236}">
              <a16:creationId xmlns:a16="http://schemas.microsoft.com/office/drawing/2014/main" id="{C1DAC528-4C48-4A54-9DCD-F7377D6EBA9B}"/>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561" name="フローチャート: 判断 560">
          <a:extLst>
            <a:ext uri="{FF2B5EF4-FFF2-40B4-BE49-F238E27FC236}">
              <a16:creationId xmlns:a16="http://schemas.microsoft.com/office/drawing/2014/main" id="{B42756F6-634A-41D4-97F0-F4B6B956FAA9}"/>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562" name="フローチャート: 判断 561">
          <a:extLst>
            <a:ext uri="{FF2B5EF4-FFF2-40B4-BE49-F238E27FC236}">
              <a16:creationId xmlns:a16="http://schemas.microsoft.com/office/drawing/2014/main" id="{E4FB2B84-6E17-4E0F-B419-84D4D3C52BB4}"/>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159368B-F171-4423-A8DE-CBF72F48163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5EF394B4-0E22-4974-B922-B53966398F1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5FCF0B31-FF6D-4D0E-B9C0-A58AB802CDE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F928BFB1-5922-429D-8023-7E24D60A88E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A4011A2F-7B67-4228-A2AB-6BFB74A8C12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28121</xdr:rowOff>
    </xdr:from>
    <xdr:to>
      <xdr:col>85</xdr:col>
      <xdr:colOff>177800</xdr:colOff>
      <xdr:row>79</xdr:row>
      <xdr:rowOff>129721</xdr:rowOff>
    </xdr:to>
    <xdr:sp macro="" textlink="">
      <xdr:nvSpPr>
        <xdr:cNvPr id="568" name="楕円 567">
          <a:extLst>
            <a:ext uri="{FF2B5EF4-FFF2-40B4-BE49-F238E27FC236}">
              <a16:creationId xmlns:a16="http://schemas.microsoft.com/office/drawing/2014/main" id="{91ACDF0F-1791-4E35-B0C5-E68EADE142AF}"/>
            </a:ext>
          </a:extLst>
        </xdr:cNvPr>
        <xdr:cNvSpPr/>
      </xdr:nvSpPr>
      <xdr:spPr>
        <a:xfrm>
          <a:off x="16268700" y="1357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50998</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F8B175EE-702C-490A-87AB-0653BE7877D1}"/>
            </a:ext>
          </a:extLst>
        </xdr:cNvPr>
        <xdr:cNvSpPr txBox="1"/>
      </xdr:nvSpPr>
      <xdr:spPr>
        <a:xfrm>
          <a:off x="16357600" y="1342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158750</xdr:rowOff>
    </xdr:from>
    <xdr:to>
      <xdr:col>81</xdr:col>
      <xdr:colOff>101600</xdr:colOff>
      <xdr:row>79</xdr:row>
      <xdr:rowOff>88900</xdr:rowOff>
    </xdr:to>
    <xdr:sp macro="" textlink="">
      <xdr:nvSpPr>
        <xdr:cNvPr id="570" name="楕円 569">
          <a:extLst>
            <a:ext uri="{FF2B5EF4-FFF2-40B4-BE49-F238E27FC236}">
              <a16:creationId xmlns:a16="http://schemas.microsoft.com/office/drawing/2014/main" id="{A336F1C6-04B4-406B-8327-3E3C0976C256}"/>
            </a:ext>
          </a:extLst>
        </xdr:cNvPr>
        <xdr:cNvSpPr/>
      </xdr:nvSpPr>
      <xdr:spPr>
        <a:xfrm>
          <a:off x="15430500" y="1353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38100</xdr:rowOff>
    </xdr:from>
    <xdr:to>
      <xdr:col>85</xdr:col>
      <xdr:colOff>127000</xdr:colOff>
      <xdr:row>79</xdr:row>
      <xdr:rowOff>78921</xdr:rowOff>
    </xdr:to>
    <xdr:cxnSp macro="">
      <xdr:nvCxnSpPr>
        <xdr:cNvPr id="571" name="直線コネクタ 570">
          <a:extLst>
            <a:ext uri="{FF2B5EF4-FFF2-40B4-BE49-F238E27FC236}">
              <a16:creationId xmlns:a16="http://schemas.microsoft.com/office/drawing/2014/main" id="{134EFE26-7B55-4927-8A59-7894DEAD1F52}"/>
            </a:ext>
          </a:extLst>
        </xdr:cNvPr>
        <xdr:cNvCxnSpPr/>
      </xdr:nvCxnSpPr>
      <xdr:spPr>
        <a:xfrm>
          <a:off x="15481300" y="13582650"/>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117929</xdr:rowOff>
    </xdr:from>
    <xdr:to>
      <xdr:col>76</xdr:col>
      <xdr:colOff>165100</xdr:colOff>
      <xdr:row>79</xdr:row>
      <xdr:rowOff>48079</xdr:rowOff>
    </xdr:to>
    <xdr:sp macro="" textlink="">
      <xdr:nvSpPr>
        <xdr:cNvPr id="572" name="楕円 571">
          <a:extLst>
            <a:ext uri="{FF2B5EF4-FFF2-40B4-BE49-F238E27FC236}">
              <a16:creationId xmlns:a16="http://schemas.microsoft.com/office/drawing/2014/main" id="{DE289113-6F8E-49DC-9B26-020AF0AEB884}"/>
            </a:ext>
          </a:extLst>
        </xdr:cNvPr>
        <xdr:cNvSpPr/>
      </xdr:nvSpPr>
      <xdr:spPr>
        <a:xfrm>
          <a:off x="14541500" y="1349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168729</xdr:rowOff>
    </xdr:from>
    <xdr:to>
      <xdr:col>81</xdr:col>
      <xdr:colOff>50800</xdr:colOff>
      <xdr:row>79</xdr:row>
      <xdr:rowOff>38100</xdr:rowOff>
    </xdr:to>
    <xdr:cxnSp macro="">
      <xdr:nvCxnSpPr>
        <xdr:cNvPr id="573" name="直線コネクタ 572">
          <a:extLst>
            <a:ext uri="{FF2B5EF4-FFF2-40B4-BE49-F238E27FC236}">
              <a16:creationId xmlns:a16="http://schemas.microsoft.com/office/drawing/2014/main" id="{0F0060BC-8052-4341-B91F-33F6074D06E9}"/>
            </a:ext>
          </a:extLst>
        </xdr:cNvPr>
        <xdr:cNvCxnSpPr/>
      </xdr:nvCxnSpPr>
      <xdr:spPr>
        <a:xfrm>
          <a:off x="14592300" y="1354182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88537</xdr:rowOff>
    </xdr:from>
    <xdr:to>
      <xdr:col>72</xdr:col>
      <xdr:colOff>38100</xdr:colOff>
      <xdr:row>79</xdr:row>
      <xdr:rowOff>18687</xdr:rowOff>
    </xdr:to>
    <xdr:sp macro="" textlink="">
      <xdr:nvSpPr>
        <xdr:cNvPr id="574" name="楕円 573">
          <a:extLst>
            <a:ext uri="{FF2B5EF4-FFF2-40B4-BE49-F238E27FC236}">
              <a16:creationId xmlns:a16="http://schemas.microsoft.com/office/drawing/2014/main" id="{4E3BD5AB-2990-4C24-865D-A5F03CCAD669}"/>
            </a:ext>
          </a:extLst>
        </xdr:cNvPr>
        <xdr:cNvSpPr/>
      </xdr:nvSpPr>
      <xdr:spPr>
        <a:xfrm>
          <a:off x="13652500" y="1346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139337</xdr:rowOff>
    </xdr:from>
    <xdr:to>
      <xdr:col>76</xdr:col>
      <xdr:colOff>114300</xdr:colOff>
      <xdr:row>78</xdr:row>
      <xdr:rowOff>168729</xdr:rowOff>
    </xdr:to>
    <xdr:cxnSp macro="">
      <xdr:nvCxnSpPr>
        <xdr:cNvPr id="575" name="直線コネクタ 574">
          <a:extLst>
            <a:ext uri="{FF2B5EF4-FFF2-40B4-BE49-F238E27FC236}">
              <a16:creationId xmlns:a16="http://schemas.microsoft.com/office/drawing/2014/main" id="{18E47E74-1C1B-40C2-ACD1-7DFCADCAE800}"/>
            </a:ext>
          </a:extLst>
        </xdr:cNvPr>
        <xdr:cNvCxnSpPr/>
      </xdr:nvCxnSpPr>
      <xdr:spPr>
        <a:xfrm>
          <a:off x="13703300" y="1351243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46082</xdr:rowOff>
    </xdr:from>
    <xdr:to>
      <xdr:col>67</xdr:col>
      <xdr:colOff>101600</xdr:colOff>
      <xdr:row>78</xdr:row>
      <xdr:rowOff>147682</xdr:rowOff>
    </xdr:to>
    <xdr:sp macro="" textlink="">
      <xdr:nvSpPr>
        <xdr:cNvPr id="576" name="楕円 575">
          <a:extLst>
            <a:ext uri="{FF2B5EF4-FFF2-40B4-BE49-F238E27FC236}">
              <a16:creationId xmlns:a16="http://schemas.microsoft.com/office/drawing/2014/main" id="{D16A567F-A7BE-4393-9316-4790F04783A9}"/>
            </a:ext>
          </a:extLst>
        </xdr:cNvPr>
        <xdr:cNvSpPr/>
      </xdr:nvSpPr>
      <xdr:spPr>
        <a:xfrm>
          <a:off x="12763500" y="1341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96882</xdr:rowOff>
    </xdr:from>
    <xdr:to>
      <xdr:col>71</xdr:col>
      <xdr:colOff>177800</xdr:colOff>
      <xdr:row>78</xdr:row>
      <xdr:rowOff>139337</xdr:rowOff>
    </xdr:to>
    <xdr:cxnSp macro="">
      <xdr:nvCxnSpPr>
        <xdr:cNvPr id="577" name="直線コネクタ 576">
          <a:extLst>
            <a:ext uri="{FF2B5EF4-FFF2-40B4-BE49-F238E27FC236}">
              <a16:creationId xmlns:a16="http://schemas.microsoft.com/office/drawing/2014/main" id="{73907C71-3ACB-4772-9A61-25286CB3763E}"/>
            </a:ext>
          </a:extLst>
        </xdr:cNvPr>
        <xdr:cNvCxnSpPr/>
      </xdr:nvCxnSpPr>
      <xdr:spPr>
        <a:xfrm>
          <a:off x="12814300" y="13469982"/>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47370</xdr:rowOff>
    </xdr:from>
    <xdr:ext cx="405111" cy="259045"/>
    <xdr:sp macro="" textlink="">
      <xdr:nvSpPr>
        <xdr:cNvPr id="578" name="n_1aveValue【消防施設】&#10;有形固定資産減価償却率">
          <a:extLst>
            <a:ext uri="{FF2B5EF4-FFF2-40B4-BE49-F238E27FC236}">
              <a16:creationId xmlns:a16="http://schemas.microsoft.com/office/drawing/2014/main" id="{C7A65370-46E3-4617-AA00-C09BB8AB31C2}"/>
            </a:ext>
          </a:extLst>
        </xdr:cNvPr>
        <xdr:cNvSpPr txBox="1"/>
      </xdr:nvSpPr>
      <xdr:spPr>
        <a:xfrm>
          <a:off x="152660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16346</xdr:rowOff>
    </xdr:from>
    <xdr:ext cx="405111" cy="259045"/>
    <xdr:sp macro="" textlink="">
      <xdr:nvSpPr>
        <xdr:cNvPr id="579" name="n_2aveValue【消防施設】&#10;有形固定資産減価償却率">
          <a:extLst>
            <a:ext uri="{FF2B5EF4-FFF2-40B4-BE49-F238E27FC236}">
              <a16:creationId xmlns:a16="http://schemas.microsoft.com/office/drawing/2014/main" id="{9A802777-31A1-4989-9DB5-8355AF4C7F56}"/>
            </a:ext>
          </a:extLst>
        </xdr:cNvPr>
        <xdr:cNvSpPr txBox="1"/>
      </xdr:nvSpPr>
      <xdr:spPr>
        <a:xfrm>
          <a:off x="14389744" y="1424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580" name="n_3aveValue【消防施設】&#10;有形固定資産減価償却率">
          <a:extLst>
            <a:ext uri="{FF2B5EF4-FFF2-40B4-BE49-F238E27FC236}">
              <a16:creationId xmlns:a16="http://schemas.microsoft.com/office/drawing/2014/main" id="{6C1B0AD6-D814-481E-8CC6-5595516F25CD}"/>
            </a:ext>
          </a:extLst>
        </xdr:cNvPr>
        <xdr:cNvSpPr txBox="1"/>
      </xdr:nvSpPr>
      <xdr:spPr>
        <a:xfrm>
          <a:off x="13500744" y="1423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76761</xdr:rowOff>
    </xdr:from>
    <xdr:ext cx="405111" cy="259045"/>
    <xdr:sp macro="" textlink="">
      <xdr:nvSpPr>
        <xdr:cNvPr id="581" name="n_4aveValue【消防施設】&#10;有形固定資産減価償却率">
          <a:extLst>
            <a:ext uri="{FF2B5EF4-FFF2-40B4-BE49-F238E27FC236}">
              <a16:creationId xmlns:a16="http://schemas.microsoft.com/office/drawing/2014/main" id="{64038AF6-BD48-445C-B7AC-C20A109BF390}"/>
            </a:ext>
          </a:extLst>
        </xdr:cNvPr>
        <xdr:cNvSpPr txBox="1"/>
      </xdr:nvSpPr>
      <xdr:spPr>
        <a:xfrm>
          <a:off x="12611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105427</xdr:rowOff>
    </xdr:from>
    <xdr:ext cx="405111" cy="259045"/>
    <xdr:sp macro="" textlink="">
      <xdr:nvSpPr>
        <xdr:cNvPr id="582" name="n_1mainValue【消防施設】&#10;有形固定資産減価償却率">
          <a:extLst>
            <a:ext uri="{FF2B5EF4-FFF2-40B4-BE49-F238E27FC236}">
              <a16:creationId xmlns:a16="http://schemas.microsoft.com/office/drawing/2014/main" id="{F7FA6C46-6358-41BB-A492-96A4AFA60D01}"/>
            </a:ext>
          </a:extLst>
        </xdr:cNvPr>
        <xdr:cNvSpPr txBox="1"/>
      </xdr:nvSpPr>
      <xdr:spPr>
        <a:xfrm>
          <a:off x="15266044" y="1330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64606</xdr:rowOff>
    </xdr:from>
    <xdr:ext cx="405111" cy="259045"/>
    <xdr:sp macro="" textlink="">
      <xdr:nvSpPr>
        <xdr:cNvPr id="583" name="n_2mainValue【消防施設】&#10;有形固定資産減価償却率">
          <a:extLst>
            <a:ext uri="{FF2B5EF4-FFF2-40B4-BE49-F238E27FC236}">
              <a16:creationId xmlns:a16="http://schemas.microsoft.com/office/drawing/2014/main" id="{5363DADC-1488-4858-BA8C-F8447EA01E66}"/>
            </a:ext>
          </a:extLst>
        </xdr:cNvPr>
        <xdr:cNvSpPr txBox="1"/>
      </xdr:nvSpPr>
      <xdr:spPr>
        <a:xfrm>
          <a:off x="14389744" y="13266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35214</xdr:rowOff>
    </xdr:from>
    <xdr:ext cx="405111" cy="259045"/>
    <xdr:sp macro="" textlink="">
      <xdr:nvSpPr>
        <xdr:cNvPr id="584" name="n_3mainValue【消防施設】&#10;有形固定資産減価償却率">
          <a:extLst>
            <a:ext uri="{FF2B5EF4-FFF2-40B4-BE49-F238E27FC236}">
              <a16:creationId xmlns:a16="http://schemas.microsoft.com/office/drawing/2014/main" id="{9668E4EC-2664-4834-AA53-85F3FEC78E97}"/>
            </a:ext>
          </a:extLst>
        </xdr:cNvPr>
        <xdr:cNvSpPr txBox="1"/>
      </xdr:nvSpPr>
      <xdr:spPr>
        <a:xfrm>
          <a:off x="13500744" y="13236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164209</xdr:rowOff>
    </xdr:from>
    <xdr:ext cx="405111" cy="259045"/>
    <xdr:sp macro="" textlink="">
      <xdr:nvSpPr>
        <xdr:cNvPr id="585" name="n_4mainValue【消防施設】&#10;有形固定資産減価償却率">
          <a:extLst>
            <a:ext uri="{FF2B5EF4-FFF2-40B4-BE49-F238E27FC236}">
              <a16:creationId xmlns:a16="http://schemas.microsoft.com/office/drawing/2014/main" id="{0B8CF72E-B1DC-445A-B84B-F3B4CF47723A}"/>
            </a:ext>
          </a:extLst>
        </xdr:cNvPr>
        <xdr:cNvSpPr txBox="1"/>
      </xdr:nvSpPr>
      <xdr:spPr>
        <a:xfrm>
          <a:off x="12611744" y="13194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AE2ED97B-3CD6-4388-B9EC-5D609685EAF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D59CB495-9801-48A0-A21C-B11A0EFD226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20A4ABFD-032B-441F-ABA4-F49EAAFE6E0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29C136DC-9107-420D-A0F0-6250D5A4BA0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AFEB1AFE-55C0-4808-B32A-722548CB0EF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E0DD3E19-2F17-4027-BAAD-1E260EBFB07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8570AB60-694E-461B-8E4E-D6CA62A8B60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2D765D07-C863-4150-8674-158E15EAAD6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ED4DE288-4DFC-491B-8CD0-8FB3EF8C0FE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089E123C-1CAB-4B57-89BA-DD8EEA6CF91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6" name="直線コネクタ 595">
          <a:extLst>
            <a:ext uri="{FF2B5EF4-FFF2-40B4-BE49-F238E27FC236}">
              <a16:creationId xmlns:a16="http://schemas.microsoft.com/office/drawing/2014/main" id="{5AD942B5-C9CD-4E70-A255-C39CDAD5BAC5}"/>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7" name="テキスト ボックス 596">
          <a:extLst>
            <a:ext uri="{FF2B5EF4-FFF2-40B4-BE49-F238E27FC236}">
              <a16:creationId xmlns:a16="http://schemas.microsoft.com/office/drawing/2014/main" id="{C900D8AE-C4BB-458C-A97D-5072013260C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8" name="直線コネクタ 597">
          <a:extLst>
            <a:ext uri="{FF2B5EF4-FFF2-40B4-BE49-F238E27FC236}">
              <a16:creationId xmlns:a16="http://schemas.microsoft.com/office/drawing/2014/main" id="{5798A736-CFF9-4B3A-8BB1-E53FC64333E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9" name="テキスト ボックス 598">
          <a:extLst>
            <a:ext uri="{FF2B5EF4-FFF2-40B4-BE49-F238E27FC236}">
              <a16:creationId xmlns:a16="http://schemas.microsoft.com/office/drawing/2014/main" id="{BCDC9148-9311-4302-949D-DFF62B9555F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0" name="直線コネクタ 599">
          <a:extLst>
            <a:ext uri="{FF2B5EF4-FFF2-40B4-BE49-F238E27FC236}">
              <a16:creationId xmlns:a16="http://schemas.microsoft.com/office/drawing/2014/main" id="{43936839-992A-4E33-8FDD-C9D15E3FF6F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1" name="テキスト ボックス 600">
          <a:extLst>
            <a:ext uri="{FF2B5EF4-FFF2-40B4-BE49-F238E27FC236}">
              <a16:creationId xmlns:a16="http://schemas.microsoft.com/office/drawing/2014/main" id="{48ED358A-EBC2-48B7-BFC4-51FFD7F4E466}"/>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2" name="直線コネクタ 601">
          <a:extLst>
            <a:ext uri="{FF2B5EF4-FFF2-40B4-BE49-F238E27FC236}">
              <a16:creationId xmlns:a16="http://schemas.microsoft.com/office/drawing/2014/main" id="{837C7BE7-D95D-4257-9D54-CB426C5D8CDB}"/>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3" name="テキスト ボックス 602">
          <a:extLst>
            <a:ext uri="{FF2B5EF4-FFF2-40B4-BE49-F238E27FC236}">
              <a16:creationId xmlns:a16="http://schemas.microsoft.com/office/drawing/2014/main" id="{8F38CA4D-2CD9-4F37-AEB3-51688DAA1D7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4" name="直線コネクタ 603">
          <a:extLst>
            <a:ext uri="{FF2B5EF4-FFF2-40B4-BE49-F238E27FC236}">
              <a16:creationId xmlns:a16="http://schemas.microsoft.com/office/drawing/2014/main" id="{2CC842AF-8589-447E-8E0F-C3A3DB4CFB8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5" name="テキスト ボックス 604">
          <a:extLst>
            <a:ext uri="{FF2B5EF4-FFF2-40B4-BE49-F238E27FC236}">
              <a16:creationId xmlns:a16="http://schemas.microsoft.com/office/drawing/2014/main" id="{8DE3B7E6-B8B7-4C94-99AC-E2BC5C40261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6" name="直線コネクタ 605">
          <a:extLst>
            <a:ext uri="{FF2B5EF4-FFF2-40B4-BE49-F238E27FC236}">
              <a16:creationId xmlns:a16="http://schemas.microsoft.com/office/drawing/2014/main" id="{307C505D-1294-4FAA-B832-E2279732B65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7" name="テキスト ボックス 606">
          <a:extLst>
            <a:ext uri="{FF2B5EF4-FFF2-40B4-BE49-F238E27FC236}">
              <a16:creationId xmlns:a16="http://schemas.microsoft.com/office/drawing/2014/main" id="{D77AE4EC-0602-47A5-A654-E3907E0E1894}"/>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8" name="直線コネクタ 607">
          <a:extLst>
            <a:ext uri="{FF2B5EF4-FFF2-40B4-BE49-F238E27FC236}">
              <a16:creationId xmlns:a16="http://schemas.microsoft.com/office/drawing/2014/main" id="{4B5E9093-CE9C-44A9-947D-D7F96368022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9" name="テキスト ボックス 608">
          <a:extLst>
            <a:ext uri="{FF2B5EF4-FFF2-40B4-BE49-F238E27FC236}">
              <a16:creationId xmlns:a16="http://schemas.microsoft.com/office/drawing/2014/main" id="{90B50834-D9F5-4DDD-978D-4D2D9D342E0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0" name="【消防施設】&#10;一人当たり面積グラフ枠">
          <a:extLst>
            <a:ext uri="{FF2B5EF4-FFF2-40B4-BE49-F238E27FC236}">
              <a16:creationId xmlns:a16="http://schemas.microsoft.com/office/drawing/2014/main" id="{5F62BBBF-884C-4775-9563-0489B65D868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611" name="直線コネクタ 610">
          <a:extLst>
            <a:ext uri="{FF2B5EF4-FFF2-40B4-BE49-F238E27FC236}">
              <a16:creationId xmlns:a16="http://schemas.microsoft.com/office/drawing/2014/main" id="{AD283007-4FEC-4D56-8E94-0AF102CD2BCC}"/>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612" name="【消防施設】&#10;一人当たり面積最小値テキスト">
          <a:extLst>
            <a:ext uri="{FF2B5EF4-FFF2-40B4-BE49-F238E27FC236}">
              <a16:creationId xmlns:a16="http://schemas.microsoft.com/office/drawing/2014/main" id="{42098A8C-48EC-44DD-8803-E757960852CB}"/>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613" name="直線コネクタ 612">
          <a:extLst>
            <a:ext uri="{FF2B5EF4-FFF2-40B4-BE49-F238E27FC236}">
              <a16:creationId xmlns:a16="http://schemas.microsoft.com/office/drawing/2014/main" id="{3B5AFB6F-4267-4372-8023-A08FFB1F75A8}"/>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614" name="【消防施設】&#10;一人当たり面積最大値テキスト">
          <a:extLst>
            <a:ext uri="{FF2B5EF4-FFF2-40B4-BE49-F238E27FC236}">
              <a16:creationId xmlns:a16="http://schemas.microsoft.com/office/drawing/2014/main" id="{0294E1A0-7863-4816-81AC-32F156F63E8C}"/>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615" name="直線コネクタ 614">
          <a:extLst>
            <a:ext uri="{FF2B5EF4-FFF2-40B4-BE49-F238E27FC236}">
              <a16:creationId xmlns:a16="http://schemas.microsoft.com/office/drawing/2014/main" id="{5D8B618B-5744-407F-BCBD-6237F231DDA4}"/>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616" name="【消防施設】&#10;一人当たり面積平均値テキスト">
          <a:extLst>
            <a:ext uri="{FF2B5EF4-FFF2-40B4-BE49-F238E27FC236}">
              <a16:creationId xmlns:a16="http://schemas.microsoft.com/office/drawing/2014/main" id="{C5B075BA-0EA1-4428-8D45-9E8A36FC35FF}"/>
            </a:ext>
          </a:extLst>
        </xdr:cNvPr>
        <xdr:cNvSpPr txBox="1"/>
      </xdr:nvSpPr>
      <xdr:spPr>
        <a:xfrm>
          <a:off x="22199600" y="14624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617" name="フローチャート: 判断 616">
          <a:extLst>
            <a:ext uri="{FF2B5EF4-FFF2-40B4-BE49-F238E27FC236}">
              <a16:creationId xmlns:a16="http://schemas.microsoft.com/office/drawing/2014/main" id="{65A58A22-2210-4167-80AF-836E18D60B38}"/>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618" name="フローチャート: 判断 617">
          <a:extLst>
            <a:ext uri="{FF2B5EF4-FFF2-40B4-BE49-F238E27FC236}">
              <a16:creationId xmlns:a16="http://schemas.microsoft.com/office/drawing/2014/main" id="{52643353-0940-4159-ABA6-DB9209A2730F}"/>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619" name="フローチャート: 判断 618">
          <a:extLst>
            <a:ext uri="{FF2B5EF4-FFF2-40B4-BE49-F238E27FC236}">
              <a16:creationId xmlns:a16="http://schemas.microsoft.com/office/drawing/2014/main" id="{0855E67F-46E4-45B3-B399-CC559B22554F}"/>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620" name="フローチャート: 判断 619">
          <a:extLst>
            <a:ext uri="{FF2B5EF4-FFF2-40B4-BE49-F238E27FC236}">
              <a16:creationId xmlns:a16="http://schemas.microsoft.com/office/drawing/2014/main" id="{53466D41-6E95-4F76-BCDF-E03C5683F27C}"/>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29428</xdr:rowOff>
    </xdr:from>
    <xdr:to>
      <xdr:col>98</xdr:col>
      <xdr:colOff>38100</xdr:colOff>
      <xdr:row>86</xdr:row>
      <xdr:rowOff>131028</xdr:rowOff>
    </xdr:to>
    <xdr:sp macro="" textlink="">
      <xdr:nvSpPr>
        <xdr:cNvPr id="621" name="フローチャート: 判断 620">
          <a:extLst>
            <a:ext uri="{FF2B5EF4-FFF2-40B4-BE49-F238E27FC236}">
              <a16:creationId xmlns:a16="http://schemas.microsoft.com/office/drawing/2014/main" id="{F8932E9A-9BEF-4EDE-A509-81347B455090}"/>
            </a:ext>
          </a:extLst>
        </xdr:cNvPr>
        <xdr:cNvSpPr/>
      </xdr:nvSpPr>
      <xdr:spPr>
        <a:xfrm>
          <a:off x="18605500" y="14774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C3903BD4-9DBE-48AF-806A-27F711978CE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3FEF7301-7E7F-49CE-B0DA-BEBA4D28071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A0EB268A-AF2D-4470-826B-344359693EB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572623E0-40A0-4049-8E58-331003557E1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C9A97810-A999-44C2-8ABB-1F5A62CB442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54901</xdr:rowOff>
    </xdr:from>
    <xdr:to>
      <xdr:col>116</xdr:col>
      <xdr:colOff>114300</xdr:colOff>
      <xdr:row>86</xdr:row>
      <xdr:rowOff>156501</xdr:rowOff>
    </xdr:to>
    <xdr:sp macro="" textlink="">
      <xdr:nvSpPr>
        <xdr:cNvPr id="627" name="楕円 626">
          <a:extLst>
            <a:ext uri="{FF2B5EF4-FFF2-40B4-BE49-F238E27FC236}">
              <a16:creationId xmlns:a16="http://schemas.microsoft.com/office/drawing/2014/main" id="{4A73F03A-44A6-495D-B831-44FB8A8EBA51}"/>
            </a:ext>
          </a:extLst>
        </xdr:cNvPr>
        <xdr:cNvSpPr/>
      </xdr:nvSpPr>
      <xdr:spPr>
        <a:xfrm>
          <a:off x="22110700" y="14799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7202</xdr:rowOff>
    </xdr:from>
    <xdr:ext cx="469744" cy="259045"/>
    <xdr:sp macro="" textlink="">
      <xdr:nvSpPr>
        <xdr:cNvPr id="628" name="【消防施設】&#10;一人当たり面積該当値テキスト">
          <a:extLst>
            <a:ext uri="{FF2B5EF4-FFF2-40B4-BE49-F238E27FC236}">
              <a16:creationId xmlns:a16="http://schemas.microsoft.com/office/drawing/2014/main" id="{1870C413-A1B8-49BE-BEE3-1A062DE8D90A}"/>
            </a:ext>
          </a:extLst>
        </xdr:cNvPr>
        <xdr:cNvSpPr txBox="1"/>
      </xdr:nvSpPr>
      <xdr:spPr>
        <a:xfrm>
          <a:off x="22199600" y="1475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58493</xdr:rowOff>
    </xdr:from>
    <xdr:to>
      <xdr:col>112</xdr:col>
      <xdr:colOff>38100</xdr:colOff>
      <xdr:row>86</xdr:row>
      <xdr:rowOff>160093</xdr:rowOff>
    </xdr:to>
    <xdr:sp macro="" textlink="">
      <xdr:nvSpPr>
        <xdr:cNvPr id="629" name="楕円 628">
          <a:extLst>
            <a:ext uri="{FF2B5EF4-FFF2-40B4-BE49-F238E27FC236}">
              <a16:creationId xmlns:a16="http://schemas.microsoft.com/office/drawing/2014/main" id="{F12E8E05-2848-4663-9A5D-441709F1CBE6}"/>
            </a:ext>
          </a:extLst>
        </xdr:cNvPr>
        <xdr:cNvSpPr/>
      </xdr:nvSpPr>
      <xdr:spPr>
        <a:xfrm>
          <a:off x="21272500" y="1480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105701</xdr:rowOff>
    </xdr:from>
    <xdr:to>
      <xdr:col>116</xdr:col>
      <xdr:colOff>63500</xdr:colOff>
      <xdr:row>86</xdr:row>
      <xdr:rowOff>109293</xdr:rowOff>
    </xdr:to>
    <xdr:cxnSp macro="">
      <xdr:nvCxnSpPr>
        <xdr:cNvPr id="630" name="直線コネクタ 629">
          <a:extLst>
            <a:ext uri="{FF2B5EF4-FFF2-40B4-BE49-F238E27FC236}">
              <a16:creationId xmlns:a16="http://schemas.microsoft.com/office/drawing/2014/main" id="{1B71D5E2-C6F7-45D2-9266-892A2450FD15}"/>
            </a:ext>
          </a:extLst>
        </xdr:cNvPr>
        <xdr:cNvCxnSpPr/>
      </xdr:nvCxnSpPr>
      <xdr:spPr>
        <a:xfrm flipV="1">
          <a:off x="21323300" y="14850401"/>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62085</xdr:rowOff>
    </xdr:from>
    <xdr:to>
      <xdr:col>107</xdr:col>
      <xdr:colOff>101600</xdr:colOff>
      <xdr:row>86</xdr:row>
      <xdr:rowOff>163685</xdr:rowOff>
    </xdr:to>
    <xdr:sp macro="" textlink="">
      <xdr:nvSpPr>
        <xdr:cNvPr id="631" name="楕円 630">
          <a:extLst>
            <a:ext uri="{FF2B5EF4-FFF2-40B4-BE49-F238E27FC236}">
              <a16:creationId xmlns:a16="http://schemas.microsoft.com/office/drawing/2014/main" id="{8DD6DEAF-C6F7-4EDA-A7B3-74FF2B3BBFE4}"/>
            </a:ext>
          </a:extLst>
        </xdr:cNvPr>
        <xdr:cNvSpPr/>
      </xdr:nvSpPr>
      <xdr:spPr>
        <a:xfrm>
          <a:off x="20383500" y="1480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109293</xdr:rowOff>
    </xdr:from>
    <xdr:to>
      <xdr:col>111</xdr:col>
      <xdr:colOff>177800</xdr:colOff>
      <xdr:row>86</xdr:row>
      <xdr:rowOff>112885</xdr:rowOff>
    </xdr:to>
    <xdr:cxnSp macro="">
      <xdr:nvCxnSpPr>
        <xdr:cNvPr id="632" name="直線コネクタ 631">
          <a:extLst>
            <a:ext uri="{FF2B5EF4-FFF2-40B4-BE49-F238E27FC236}">
              <a16:creationId xmlns:a16="http://schemas.microsoft.com/office/drawing/2014/main" id="{F424E2E9-F68D-49A7-AFA4-F8D0C0534E5B}"/>
            </a:ext>
          </a:extLst>
        </xdr:cNvPr>
        <xdr:cNvCxnSpPr/>
      </xdr:nvCxnSpPr>
      <xdr:spPr>
        <a:xfrm flipV="1">
          <a:off x="20434300" y="14853993"/>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82986</xdr:rowOff>
    </xdr:from>
    <xdr:to>
      <xdr:col>102</xdr:col>
      <xdr:colOff>165100</xdr:colOff>
      <xdr:row>87</xdr:row>
      <xdr:rowOff>13136</xdr:rowOff>
    </xdr:to>
    <xdr:sp macro="" textlink="">
      <xdr:nvSpPr>
        <xdr:cNvPr id="633" name="楕円 632">
          <a:extLst>
            <a:ext uri="{FF2B5EF4-FFF2-40B4-BE49-F238E27FC236}">
              <a16:creationId xmlns:a16="http://schemas.microsoft.com/office/drawing/2014/main" id="{3155C92A-53C7-4C10-B4E8-8179AC55FEFD}"/>
            </a:ext>
          </a:extLst>
        </xdr:cNvPr>
        <xdr:cNvSpPr/>
      </xdr:nvSpPr>
      <xdr:spPr>
        <a:xfrm>
          <a:off x="19494500" y="1482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112885</xdr:rowOff>
    </xdr:from>
    <xdr:to>
      <xdr:col>107</xdr:col>
      <xdr:colOff>50800</xdr:colOff>
      <xdr:row>86</xdr:row>
      <xdr:rowOff>133786</xdr:rowOff>
    </xdr:to>
    <xdr:cxnSp macro="">
      <xdr:nvCxnSpPr>
        <xdr:cNvPr id="634" name="直線コネクタ 633">
          <a:extLst>
            <a:ext uri="{FF2B5EF4-FFF2-40B4-BE49-F238E27FC236}">
              <a16:creationId xmlns:a16="http://schemas.microsoft.com/office/drawing/2014/main" id="{2E8A6803-8B96-4406-BE78-C20262DFE9A7}"/>
            </a:ext>
          </a:extLst>
        </xdr:cNvPr>
        <xdr:cNvCxnSpPr/>
      </xdr:nvCxnSpPr>
      <xdr:spPr>
        <a:xfrm flipV="1">
          <a:off x="19545300" y="14857585"/>
          <a:ext cx="889000" cy="2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83638</xdr:rowOff>
    </xdr:from>
    <xdr:to>
      <xdr:col>98</xdr:col>
      <xdr:colOff>38100</xdr:colOff>
      <xdr:row>87</xdr:row>
      <xdr:rowOff>13788</xdr:rowOff>
    </xdr:to>
    <xdr:sp macro="" textlink="">
      <xdr:nvSpPr>
        <xdr:cNvPr id="635" name="楕円 634">
          <a:extLst>
            <a:ext uri="{FF2B5EF4-FFF2-40B4-BE49-F238E27FC236}">
              <a16:creationId xmlns:a16="http://schemas.microsoft.com/office/drawing/2014/main" id="{00C526B5-F822-4B29-91D5-144B5874E614}"/>
            </a:ext>
          </a:extLst>
        </xdr:cNvPr>
        <xdr:cNvSpPr/>
      </xdr:nvSpPr>
      <xdr:spPr>
        <a:xfrm>
          <a:off x="18605500" y="1482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133786</xdr:rowOff>
    </xdr:from>
    <xdr:to>
      <xdr:col>102</xdr:col>
      <xdr:colOff>114300</xdr:colOff>
      <xdr:row>86</xdr:row>
      <xdr:rowOff>134438</xdr:rowOff>
    </xdr:to>
    <xdr:cxnSp macro="">
      <xdr:nvCxnSpPr>
        <xdr:cNvPr id="636" name="直線コネクタ 635">
          <a:extLst>
            <a:ext uri="{FF2B5EF4-FFF2-40B4-BE49-F238E27FC236}">
              <a16:creationId xmlns:a16="http://schemas.microsoft.com/office/drawing/2014/main" id="{A44BD302-36DA-4DAD-86D3-171E2E47C10B}"/>
            </a:ext>
          </a:extLst>
        </xdr:cNvPr>
        <xdr:cNvCxnSpPr/>
      </xdr:nvCxnSpPr>
      <xdr:spPr>
        <a:xfrm flipV="1">
          <a:off x="18656300" y="14878486"/>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637" name="n_1aveValue【消防施設】&#10;一人当たり面積">
          <a:extLst>
            <a:ext uri="{FF2B5EF4-FFF2-40B4-BE49-F238E27FC236}">
              <a16:creationId xmlns:a16="http://schemas.microsoft.com/office/drawing/2014/main" id="{13D877D1-3FDD-48F0-86A5-DE1DA473E794}"/>
            </a:ext>
          </a:extLst>
        </xdr:cNvPr>
        <xdr:cNvSpPr txBox="1"/>
      </xdr:nvSpPr>
      <xdr:spPr>
        <a:xfrm>
          <a:off x="21075727"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638" name="n_2aveValue【消防施設】&#10;一人当たり面積">
          <a:extLst>
            <a:ext uri="{FF2B5EF4-FFF2-40B4-BE49-F238E27FC236}">
              <a16:creationId xmlns:a16="http://schemas.microsoft.com/office/drawing/2014/main" id="{D9C96546-933B-461B-8E56-9528FA715D7D}"/>
            </a:ext>
          </a:extLst>
        </xdr:cNvPr>
        <xdr:cNvSpPr txBox="1"/>
      </xdr:nvSpPr>
      <xdr:spPr>
        <a:xfrm>
          <a:off x="20199427" y="1454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639" name="n_3aveValue【消防施設】&#10;一人当たり面積">
          <a:extLst>
            <a:ext uri="{FF2B5EF4-FFF2-40B4-BE49-F238E27FC236}">
              <a16:creationId xmlns:a16="http://schemas.microsoft.com/office/drawing/2014/main" id="{599C6651-7EBE-45DF-BF14-D61E5AE5DE3B}"/>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147555</xdr:rowOff>
    </xdr:from>
    <xdr:ext cx="469744" cy="259045"/>
    <xdr:sp macro="" textlink="">
      <xdr:nvSpPr>
        <xdr:cNvPr id="640" name="n_4aveValue【消防施設】&#10;一人当たり面積">
          <a:extLst>
            <a:ext uri="{FF2B5EF4-FFF2-40B4-BE49-F238E27FC236}">
              <a16:creationId xmlns:a16="http://schemas.microsoft.com/office/drawing/2014/main" id="{DFBEAA11-3DDF-4BD7-8492-89A023D59A42}"/>
            </a:ext>
          </a:extLst>
        </xdr:cNvPr>
        <xdr:cNvSpPr txBox="1"/>
      </xdr:nvSpPr>
      <xdr:spPr>
        <a:xfrm>
          <a:off x="18421427" y="14549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151220</xdr:rowOff>
    </xdr:from>
    <xdr:ext cx="469744" cy="259045"/>
    <xdr:sp macro="" textlink="">
      <xdr:nvSpPr>
        <xdr:cNvPr id="641" name="n_1mainValue【消防施設】&#10;一人当たり面積">
          <a:extLst>
            <a:ext uri="{FF2B5EF4-FFF2-40B4-BE49-F238E27FC236}">
              <a16:creationId xmlns:a16="http://schemas.microsoft.com/office/drawing/2014/main" id="{7DFD143E-EA97-42DA-AA26-4040A040C760}"/>
            </a:ext>
          </a:extLst>
        </xdr:cNvPr>
        <xdr:cNvSpPr txBox="1"/>
      </xdr:nvSpPr>
      <xdr:spPr>
        <a:xfrm>
          <a:off x="21075727" y="1489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154812</xdr:rowOff>
    </xdr:from>
    <xdr:ext cx="469744" cy="259045"/>
    <xdr:sp macro="" textlink="">
      <xdr:nvSpPr>
        <xdr:cNvPr id="642" name="n_2mainValue【消防施設】&#10;一人当たり面積">
          <a:extLst>
            <a:ext uri="{FF2B5EF4-FFF2-40B4-BE49-F238E27FC236}">
              <a16:creationId xmlns:a16="http://schemas.microsoft.com/office/drawing/2014/main" id="{04AFBCB2-DF22-41FA-A088-0C9C9B1547C7}"/>
            </a:ext>
          </a:extLst>
        </xdr:cNvPr>
        <xdr:cNvSpPr txBox="1"/>
      </xdr:nvSpPr>
      <xdr:spPr>
        <a:xfrm>
          <a:off x="20199427" y="1489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4263</xdr:rowOff>
    </xdr:from>
    <xdr:ext cx="469744" cy="259045"/>
    <xdr:sp macro="" textlink="">
      <xdr:nvSpPr>
        <xdr:cNvPr id="643" name="n_3mainValue【消防施設】&#10;一人当たり面積">
          <a:extLst>
            <a:ext uri="{FF2B5EF4-FFF2-40B4-BE49-F238E27FC236}">
              <a16:creationId xmlns:a16="http://schemas.microsoft.com/office/drawing/2014/main" id="{75ED89BB-F776-4A2C-A1D6-D75BFFE3A6A1}"/>
            </a:ext>
          </a:extLst>
        </xdr:cNvPr>
        <xdr:cNvSpPr txBox="1"/>
      </xdr:nvSpPr>
      <xdr:spPr>
        <a:xfrm>
          <a:off x="19310427" y="1492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4915</xdr:rowOff>
    </xdr:from>
    <xdr:ext cx="469744" cy="259045"/>
    <xdr:sp macro="" textlink="">
      <xdr:nvSpPr>
        <xdr:cNvPr id="644" name="n_4mainValue【消防施設】&#10;一人当たり面積">
          <a:extLst>
            <a:ext uri="{FF2B5EF4-FFF2-40B4-BE49-F238E27FC236}">
              <a16:creationId xmlns:a16="http://schemas.microsoft.com/office/drawing/2014/main" id="{3F8C2A9F-7292-48BB-86F1-CE9EABCE167F}"/>
            </a:ext>
          </a:extLst>
        </xdr:cNvPr>
        <xdr:cNvSpPr txBox="1"/>
      </xdr:nvSpPr>
      <xdr:spPr>
        <a:xfrm>
          <a:off x="18421427" y="14921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913C6117-0CA3-4C19-A2D2-E90D586C0E5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61FA1639-1B2B-48F3-B40C-4BBEDB9208B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A71D5878-26EB-4B85-BE93-F9FC0AE6AF2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B8A1E913-206E-4AEB-9248-D55B41C684F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22D6E3BF-CA7A-434E-8CDA-EBDAE15E8F6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44DC7CD6-C757-4A0C-8D96-880FC26E237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84875F8A-81B9-478C-9FDA-C5A27038101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B300063C-B132-4149-93DC-73BB25A68F5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8E66639B-0CF9-4962-9FCD-CB69DB1B57B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53C783B1-418B-459A-B821-2384645D7B1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DC691812-1AE1-49CA-A64C-A4408819672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6" name="直線コネクタ 655">
          <a:extLst>
            <a:ext uri="{FF2B5EF4-FFF2-40B4-BE49-F238E27FC236}">
              <a16:creationId xmlns:a16="http://schemas.microsoft.com/office/drawing/2014/main" id="{80187682-55DB-4E19-968F-612ADB4AC78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7" name="テキスト ボックス 656">
          <a:extLst>
            <a:ext uri="{FF2B5EF4-FFF2-40B4-BE49-F238E27FC236}">
              <a16:creationId xmlns:a16="http://schemas.microsoft.com/office/drawing/2014/main" id="{FF78B7D8-8BAE-4712-8AB2-BE0A9B7EFE2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8" name="直線コネクタ 657">
          <a:extLst>
            <a:ext uri="{FF2B5EF4-FFF2-40B4-BE49-F238E27FC236}">
              <a16:creationId xmlns:a16="http://schemas.microsoft.com/office/drawing/2014/main" id="{DC202436-0610-4448-9CF3-EC32CE9AE7D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9" name="テキスト ボックス 658">
          <a:extLst>
            <a:ext uri="{FF2B5EF4-FFF2-40B4-BE49-F238E27FC236}">
              <a16:creationId xmlns:a16="http://schemas.microsoft.com/office/drawing/2014/main" id="{92E0EA8C-1CDC-41E9-A56B-C3EC92A8B36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0" name="直線コネクタ 659">
          <a:extLst>
            <a:ext uri="{FF2B5EF4-FFF2-40B4-BE49-F238E27FC236}">
              <a16:creationId xmlns:a16="http://schemas.microsoft.com/office/drawing/2014/main" id="{4F1A0CF6-5BCB-4C9E-8DE7-6ED270A8C87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1" name="テキスト ボックス 660">
          <a:extLst>
            <a:ext uri="{FF2B5EF4-FFF2-40B4-BE49-F238E27FC236}">
              <a16:creationId xmlns:a16="http://schemas.microsoft.com/office/drawing/2014/main" id="{430E4D26-7534-4801-8F31-B923B6544F9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2" name="直線コネクタ 661">
          <a:extLst>
            <a:ext uri="{FF2B5EF4-FFF2-40B4-BE49-F238E27FC236}">
              <a16:creationId xmlns:a16="http://schemas.microsoft.com/office/drawing/2014/main" id="{4D715C6D-9B4F-47F2-8ECC-5153F4E6045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3" name="テキスト ボックス 662">
          <a:extLst>
            <a:ext uri="{FF2B5EF4-FFF2-40B4-BE49-F238E27FC236}">
              <a16:creationId xmlns:a16="http://schemas.microsoft.com/office/drawing/2014/main" id="{D0EB405E-F36F-4430-9663-D7B2F19580B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4" name="直線コネクタ 663">
          <a:extLst>
            <a:ext uri="{FF2B5EF4-FFF2-40B4-BE49-F238E27FC236}">
              <a16:creationId xmlns:a16="http://schemas.microsoft.com/office/drawing/2014/main" id="{E68F82BC-40CD-47DF-A98F-4A5664C59EA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5" name="テキスト ボックス 664">
          <a:extLst>
            <a:ext uri="{FF2B5EF4-FFF2-40B4-BE49-F238E27FC236}">
              <a16:creationId xmlns:a16="http://schemas.microsoft.com/office/drawing/2014/main" id="{99EFFDA4-A26E-46B1-B491-54D02FF7DB3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6" name="直線コネクタ 665">
          <a:extLst>
            <a:ext uri="{FF2B5EF4-FFF2-40B4-BE49-F238E27FC236}">
              <a16:creationId xmlns:a16="http://schemas.microsoft.com/office/drawing/2014/main" id="{5A1ABF3A-0818-40CB-AA2D-87B5309C6E4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7" name="テキスト ボックス 666">
          <a:extLst>
            <a:ext uri="{FF2B5EF4-FFF2-40B4-BE49-F238E27FC236}">
              <a16:creationId xmlns:a16="http://schemas.microsoft.com/office/drawing/2014/main" id="{D6A416D2-4A09-4EEA-AC86-6D615F6DD4A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8" name="直線コネクタ 667">
          <a:extLst>
            <a:ext uri="{FF2B5EF4-FFF2-40B4-BE49-F238E27FC236}">
              <a16:creationId xmlns:a16="http://schemas.microsoft.com/office/drawing/2014/main" id="{90352D2A-FBFD-4165-A0FF-150B6C54FA4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9" name="【庁舎】&#10;有形固定資産減価償却率グラフ枠">
          <a:extLst>
            <a:ext uri="{FF2B5EF4-FFF2-40B4-BE49-F238E27FC236}">
              <a16:creationId xmlns:a16="http://schemas.microsoft.com/office/drawing/2014/main" id="{9A83369D-E869-4980-9E20-7B60F41561C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670" name="直線コネクタ 669">
          <a:extLst>
            <a:ext uri="{FF2B5EF4-FFF2-40B4-BE49-F238E27FC236}">
              <a16:creationId xmlns:a16="http://schemas.microsoft.com/office/drawing/2014/main" id="{BAD24956-62FD-4E94-B5EF-74C324A0B5B0}"/>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1" name="【庁舎】&#10;有形固定資産減価償却率最小値テキスト">
          <a:extLst>
            <a:ext uri="{FF2B5EF4-FFF2-40B4-BE49-F238E27FC236}">
              <a16:creationId xmlns:a16="http://schemas.microsoft.com/office/drawing/2014/main" id="{931F9C16-D077-4AB8-BA1D-E777E70747CF}"/>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2" name="直線コネクタ 671">
          <a:extLst>
            <a:ext uri="{FF2B5EF4-FFF2-40B4-BE49-F238E27FC236}">
              <a16:creationId xmlns:a16="http://schemas.microsoft.com/office/drawing/2014/main" id="{4C4ECD6E-F16A-4226-9032-46A0FA564D3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73" name="【庁舎】&#10;有形固定資産減価償却率最大値テキスト">
          <a:extLst>
            <a:ext uri="{FF2B5EF4-FFF2-40B4-BE49-F238E27FC236}">
              <a16:creationId xmlns:a16="http://schemas.microsoft.com/office/drawing/2014/main" id="{F48083CE-AD6C-4B4B-B636-2EF3EDCC075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74" name="直線コネクタ 673">
          <a:extLst>
            <a:ext uri="{FF2B5EF4-FFF2-40B4-BE49-F238E27FC236}">
              <a16:creationId xmlns:a16="http://schemas.microsoft.com/office/drawing/2014/main" id="{F2D19436-99C0-42BF-9EEF-F69A4B0D8781}"/>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675" name="【庁舎】&#10;有形固定資産減価償却率平均値テキスト">
          <a:extLst>
            <a:ext uri="{FF2B5EF4-FFF2-40B4-BE49-F238E27FC236}">
              <a16:creationId xmlns:a16="http://schemas.microsoft.com/office/drawing/2014/main" id="{3DF93027-B858-4438-A379-A4880013DEFB}"/>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676" name="フローチャート: 判断 675">
          <a:extLst>
            <a:ext uri="{FF2B5EF4-FFF2-40B4-BE49-F238E27FC236}">
              <a16:creationId xmlns:a16="http://schemas.microsoft.com/office/drawing/2014/main" id="{6731E033-90B9-44D4-A753-83F4C46653E3}"/>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677" name="フローチャート: 判断 676">
          <a:extLst>
            <a:ext uri="{FF2B5EF4-FFF2-40B4-BE49-F238E27FC236}">
              <a16:creationId xmlns:a16="http://schemas.microsoft.com/office/drawing/2014/main" id="{8BFCB105-B7E8-41F6-AD75-F83CF74F1555}"/>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678" name="フローチャート: 判断 677">
          <a:extLst>
            <a:ext uri="{FF2B5EF4-FFF2-40B4-BE49-F238E27FC236}">
              <a16:creationId xmlns:a16="http://schemas.microsoft.com/office/drawing/2014/main" id="{6993E48E-CA88-4EE4-989F-ECF68CC0467C}"/>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679" name="フローチャート: 判断 678">
          <a:extLst>
            <a:ext uri="{FF2B5EF4-FFF2-40B4-BE49-F238E27FC236}">
              <a16:creationId xmlns:a16="http://schemas.microsoft.com/office/drawing/2014/main" id="{C19F9D3A-D287-487E-9813-48634B569620}"/>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680" name="フローチャート: 判断 679">
          <a:extLst>
            <a:ext uri="{FF2B5EF4-FFF2-40B4-BE49-F238E27FC236}">
              <a16:creationId xmlns:a16="http://schemas.microsoft.com/office/drawing/2014/main" id="{CC533B7F-5396-4817-BC34-A17231BEB584}"/>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B01A027C-241F-438E-8564-8EAABD6BDAE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F4C7B7E3-6DA8-4720-B549-794E253A17D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30AC92F5-2A74-47F6-86BF-C04ADFB71E1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D0C74A91-9779-4E7A-8A12-10085A55066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9108C2F9-F6A8-411B-94D0-5FCD832C031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156029</xdr:rowOff>
    </xdr:from>
    <xdr:to>
      <xdr:col>85</xdr:col>
      <xdr:colOff>177800</xdr:colOff>
      <xdr:row>106</xdr:row>
      <xdr:rowOff>86179</xdr:rowOff>
    </xdr:to>
    <xdr:sp macro="" textlink="">
      <xdr:nvSpPr>
        <xdr:cNvPr id="686" name="楕円 685">
          <a:extLst>
            <a:ext uri="{FF2B5EF4-FFF2-40B4-BE49-F238E27FC236}">
              <a16:creationId xmlns:a16="http://schemas.microsoft.com/office/drawing/2014/main" id="{2D5595E0-A73E-4384-928B-478906E40299}"/>
            </a:ext>
          </a:extLst>
        </xdr:cNvPr>
        <xdr:cNvSpPr/>
      </xdr:nvSpPr>
      <xdr:spPr>
        <a:xfrm>
          <a:off x="16268700" y="1815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134456</xdr:rowOff>
    </xdr:from>
    <xdr:ext cx="405111" cy="259045"/>
    <xdr:sp macro="" textlink="">
      <xdr:nvSpPr>
        <xdr:cNvPr id="687" name="【庁舎】&#10;有形固定資産減価償却率該当値テキスト">
          <a:extLst>
            <a:ext uri="{FF2B5EF4-FFF2-40B4-BE49-F238E27FC236}">
              <a16:creationId xmlns:a16="http://schemas.microsoft.com/office/drawing/2014/main" id="{60AFF337-B856-4AE9-B1B4-DEB1FBDEC801}"/>
            </a:ext>
          </a:extLst>
        </xdr:cNvPr>
        <xdr:cNvSpPr txBox="1"/>
      </xdr:nvSpPr>
      <xdr:spPr>
        <a:xfrm>
          <a:off x="16357600" y="1813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125005</xdr:rowOff>
    </xdr:from>
    <xdr:to>
      <xdr:col>81</xdr:col>
      <xdr:colOff>101600</xdr:colOff>
      <xdr:row>106</xdr:row>
      <xdr:rowOff>55155</xdr:rowOff>
    </xdr:to>
    <xdr:sp macro="" textlink="">
      <xdr:nvSpPr>
        <xdr:cNvPr id="688" name="楕円 687">
          <a:extLst>
            <a:ext uri="{FF2B5EF4-FFF2-40B4-BE49-F238E27FC236}">
              <a16:creationId xmlns:a16="http://schemas.microsoft.com/office/drawing/2014/main" id="{B1D49597-5897-45AA-B8D2-4476AB24C4A4}"/>
            </a:ext>
          </a:extLst>
        </xdr:cNvPr>
        <xdr:cNvSpPr/>
      </xdr:nvSpPr>
      <xdr:spPr>
        <a:xfrm>
          <a:off x="15430500" y="1812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4355</xdr:rowOff>
    </xdr:from>
    <xdr:to>
      <xdr:col>85</xdr:col>
      <xdr:colOff>127000</xdr:colOff>
      <xdr:row>106</xdr:row>
      <xdr:rowOff>35379</xdr:rowOff>
    </xdr:to>
    <xdr:cxnSp macro="">
      <xdr:nvCxnSpPr>
        <xdr:cNvPr id="689" name="直線コネクタ 688">
          <a:extLst>
            <a:ext uri="{FF2B5EF4-FFF2-40B4-BE49-F238E27FC236}">
              <a16:creationId xmlns:a16="http://schemas.microsoft.com/office/drawing/2014/main" id="{A71A71F0-94C2-40B8-A336-BA36BF7F395D}"/>
            </a:ext>
          </a:extLst>
        </xdr:cNvPr>
        <xdr:cNvCxnSpPr/>
      </xdr:nvCxnSpPr>
      <xdr:spPr>
        <a:xfrm>
          <a:off x="15481300" y="18178055"/>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77651</xdr:rowOff>
    </xdr:from>
    <xdr:to>
      <xdr:col>76</xdr:col>
      <xdr:colOff>165100</xdr:colOff>
      <xdr:row>106</xdr:row>
      <xdr:rowOff>7801</xdr:rowOff>
    </xdr:to>
    <xdr:sp macro="" textlink="">
      <xdr:nvSpPr>
        <xdr:cNvPr id="690" name="楕円 689">
          <a:extLst>
            <a:ext uri="{FF2B5EF4-FFF2-40B4-BE49-F238E27FC236}">
              <a16:creationId xmlns:a16="http://schemas.microsoft.com/office/drawing/2014/main" id="{529F70A9-AD3E-44D1-8C0C-A345D6896CAB}"/>
            </a:ext>
          </a:extLst>
        </xdr:cNvPr>
        <xdr:cNvSpPr/>
      </xdr:nvSpPr>
      <xdr:spPr>
        <a:xfrm>
          <a:off x="14541500" y="1807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128451</xdr:rowOff>
    </xdr:from>
    <xdr:to>
      <xdr:col>81</xdr:col>
      <xdr:colOff>50800</xdr:colOff>
      <xdr:row>106</xdr:row>
      <xdr:rowOff>4355</xdr:rowOff>
    </xdr:to>
    <xdr:cxnSp macro="">
      <xdr:nvCxnSpPr>
        <xdr:cNvPr id="691" name="直線コネクタ 690">
          <a:extLst>
            <a:ext uri="{FF2B5EF4-FFF2-40B4-BE49-F238E27FC236}">
              <a16:creationId xmlns:a16="http://schemas.microsoft.com/office/drawing/2014/main" id="{AEB9CFFA-6BA0-4E90-8F1C-06FF544A6560}"/>
            </a:ext>
          </a:extLst>
        </xdr:cNvPr>
        <xdr:cNvCxnSpPr/>
      </xdr:nvCxnSpPr>
      <xdr:spPr>
        <a:xfrm>
          <a:off x="14592300" y="18130701"/>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66221</xdr:rowOff>
    </xdr:from>
    <xdr:to>
      <xdr:col>72</xdr:col>
      <xdr:colOff>38100</xdr:colOff>
      <xdr:row>105</xdr:row>
      <xdr:rowOff>167821</xdr:rowOff>
    </xdr:to>
    <xdr:sp macro="" textlink="">
      <xdr:nvSpPr>
        <xdr:cNvPr id="692" name="楕円 691">
          <a:extLst>
            <a:ext uri="{FF2B5EF4-FFF2-40B4-BE49-F238E27FC236}">
              <a16:creationId xmlns:a16="http://schemas.microsoft.com/office/drawing/2014/main" id="{E2D6F2F2-BFF7-4A33-A7D8-134614FBF554}"/>
            </a:ext>
          </a:extLst>
        </xdr:cNvPr>
        <xdr:cNvSpPr/>
      </xdr:nvSpPr>
      <xdr:spPr>
        <a:xfrm>
          <a:off x="136525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117021</xdr:rowOff>
    </xdr:from>
    <xdr:to>
      <xdr:col>76</xdr:col>
      <xdr:colOff>114300</xdr:colOff>
      <xdr:row>105</xdr:row>
      <xdr:rowOff>128451</xdr:rowOff>
    </xdr:to>
    <xdr:cxnSp macro="">
      <xdr:nvCxnSpPr>
        <xdr:cNvPr id="693" name="直線コネクタ 692">
          <a:extLst>
            <a:ext uri="{FF2B5EF4-FFF2-40B4-BE49-F238E27FC236}">
              <a16:creationId xmlns:a16="http://schemas.microsoft.com/office/drawing/2014/main" id="{9114E9B8-8C2F-409C-9CB1-AA51F0D1C81C}"/>
            </a:ext>
          </a:extLst>
        </xdr:cNvPr>
        <xdr:cNvCxnSpPr/>
      </xdr:nvCxnSpPr>
      <xdr:spPr>
        <a:xfrm>
          <a:off x="13703300" y="18119271"/>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103777</xdr:rowOff>
    </xdr:from>
    <xdr:to>
      <xdr:col>67</xdr:col>
      <xdr:colOff>101600</xdr:colOff>
      <xdr:row>106</xdr:row>
      <xdr:rowOff>33927</xdr:rowOff>
    </xdr:to>
    <xdr:sp macro="" textlink="">
      <xdr:nvSpPr>
        <xdr:cNvPr id="694" name="楕円 693">
          <a:extLst>
            <a:ext uri="{FF2B5EF4-FFF2-40B4-BE49-F238E27FC236}">
              <a16:creationId xmlns:a16="http://schemas.microsoft.com/office/drawing/2014/main" id="{39A1B084-AC4C-45E2-BE82-36ABF24C4A91}"/>
            </a:ext>
          </a:extLst>
        </xdr:cNvPr>
        <xdr:cNvSpPr/>
      </xdr:nvSpPr>
      <xdr:spPr>
        <a:xfrm>
          <a:off x="12763500" y="181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117021</xdr:rowOff>
    </xdr:from>
    <xdr:to>
      <xdr:col>71</xdr:col>
      <xdr:colOff>177800</xdr:colOff>
      <xdr:row>105</xdr:row>
      <xdr:rowOff>154577</xdr:rowOff>
    </xdr:to>
    <xdr:cxnSp macro="">
      <xdr:nvCxnSpPr>
        <xdr:cNvPr id="695" name="直線コネクタ 694">
          <a:extLst>
            <a:ext uri="{FF2B5EF4-FFF2-40B4-BE49-F238E27FC236}">
              <a16:creationId xmlns:a16="http://schemas.microsoft.com/office/drawing/2014/main" id="{AE0C0A56-74DB-44FC-BF36-1AE04C713B4B}"/>
            </a:ext>
          </a:extLst>
        </xdr:cNvPr>
        <xdr:cNvCxnSpPr/>
      </xdr:nvCxnSpPr>
      <xdr:spPr>
        <a:xfrm flipV="1">
          <a:off x="12814300" y="1811927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696" name="n_1aveValue【庁舎】&#10;有形固定資産減価償却率">
          <a:extLst>
            <a:ext uri="{FF2B5EF4-FFF2-40B4-BE49-F238E27FC236}">
              <a16:creationId xmlns:a16="http://schemas.microsoft.com/office/drawing/2014/main" id="{A4BE00C5-01F1-499D-89F8-A5712A821947}"/>
            </a:ext>
          </a:extLst>
        </xdr:cNvPr>
        <xdr:cNvSpPr txBox="1"/>
      </xdr:nvSpPr>
      <xdr:spPr>
        <a:xfrm>
          <a:off x="15266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697" name="n_2aveValue【庁舎】&#10;有形固定資産減価償却率">
          <a:extLst>
            <a:ext uri="{FF2B5EF4-FFF2-40B4-BE49-F238E27FC236}">
              <a16:creationId xmlns:a16="http://schemas.microsoft.com/office/drawing/2014/main" id="{059F0E3E-7C3F-4BCA-B666-C1E8ED6B22BC}"/>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698" name="n_3aveValue【庁舎】&#10;有形固定資産減価償却率">
          <a:extLst>
            <a:ext uri="{FF2B5EF4-FFF2-40B4-BE49-F238E27FC236}">
              <a16:creationId xmlns:a16="http://schemas.microsoft.com/office/drawing/2014/main" id="{B30D9CE7-C79E-4C73-8D43-509C41D88590}"/>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699" name="n_4aveValue【庁舎】&#10;有形固定資産減価償却率">
          <a:extLst>
            <a:ext uri="{FF2B5EF4-FFF2-40B4-BE49-F238E27FC236}">
              <a16:creationId xmlns:a16="http://schemas.microsoft.com/office/drawing/2014/main" id="{B179E01A-A496-4E76-836A-EF0E32246CC5}"/>
            </a:ext>
          </a:extLst>
        </xdr:cNvPr>
        <xdr:cNvSpPr txBox="1"/>
      </xdr:nvSpPr>
      <xdr:spPr>
        <a:xfrm>
          <a:off x="12611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46282</xdr:rowOff>
    </xdr:from>
    <xdr:ext cx="405111" cy="259045"/>
    <xdr:sp macro="" textlink="">
      <xdr:nvSpPr>
        <xdr:cNvPr id="700" name="n_1mainValue【庁舎】&#10;有形固定資産減価償却率">
          <a:extLst>
            <a:ext uri="{FF2B5EF4-FFF2-40B4-BE49-F238E27FC236}">
              <a16:creationId xmlns:a16="http://schemas.microsoft.com/office/drawing/2014/main" id="{C1533365-975F-4D7A-893B-F7D64E317716}"/>
            </a:ext>
          </a:extLst>
        </xdr:cNvPr>
        <xdr:cNvSpPr txBox="1"/>
      </xdr:nvSpPr>
      <xdr:spPr>
        <a:xfrm>
          <a:off x="15266044" y="1821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170378</xdr:rowOff>
    </xdr:from>
    <xdr:ext cx="405111" cy="259045"/>
    <xdr:sp macro="" textlink="">
      <xdr:nvSpPr>
        <xdr:cNvPr id="701" name="n_2mainValue【庁舎】&#10;有形固定資産減価償却率">
          <a:extLst>
            <a:ext uri="{FF2B5EF4-FFF2-40B4-BE49-F238E27FC236}">
              <a16:creationId xmlns:a16="http://schemas.microsoft.com/office/drawing/2014/main" id="{89FD472E-3371-497D-893D-6ABC94A7D74B}"/>
            </a:ext>
          </a:extLst>
        </xdr:cNvPr>
        <xdr:cNvSpPr txBox="1"/>
      </xdr:nvSpPr>
      <xdr:spPr>
        <a:xfrm>
          <a:off x="14389744" y="1817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158948</xdr:rowOff>
    </xdr:from>
    <xdr:ext cx="405111" cy="259045"/>
    <xdr:sp macro="" textlink="">
      <xdr:nvSpPr>
        <xdr:cNvPr id="702" name="n_3mainValue【庁舎】&#10;有形固定資産減価償却率">
          <a:extLst>
            <a:ext uri="{FF2B5EF4-FFF2-40B4-BE49-F238E27FC236}">
              <a16:creationId xmlns:a16="http://schemas.microsoft.com/office/drawing/2014/main" id="{DF3CA665-F5F7-4199-BAB4-A926223E07E3}"/>
            </a:ext>
          </a:extLst>
        </xdr:cNvPr>
        <xdr:cNvSpPr txBox="1"/>
      </xdr:nvSpPr>
      <xdr:spPr>
        <a:xfrm>
          <a:off x="13500744"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25054</xdr:rowOff>
    </xdr:from>
    <xdr:ext cx="405111" cy="259045"/>
    <xdr:sp macro="" textlink="">
      <xdr:nvSpPr>
        <xdr:cNvPr id="703" name="n_4mainValue【庁舎】&#10;有形固定資産減価償却率">
          <a:extLst>
            <a:ext uri="{FF2B5EF4-FFF2-40B4-BE49-F238E27FC236}">
              <a16:creationId xmlns:a16="http://schemas.microsoft.com/office/drawing/2014/main" id="{EBA488C3-58A1-4B8B-AB63-79DE70D49273}"/>
            </a:ext>
          </a:extLst>
        </xdr:cNvPr>
        <xdr:cNvSpPr txBox="1"/>
      </xdr:nvSpPr>
      <xdr:spPr>
        <a:xfrm>
          <a:off x="12611744" y="1819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4" name="正方形/長方形 703">
          <a:extLst>
            <a:ext uri="{FF2B5EF4-FFF2-40B4-BE49-F238E27FC236}">
              <a16:creationId xmlns:a16="http://schemas.microsoft.com/office/drawing/2014/main" id="{2B267772-0912-4AE4-AFEE-5433150CD50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5" name="正方形/長方形 704">
          <a:extLst>
            <a:ext uri="{FF2B5EF4-FFF2-40B4-BE49-F238E27FC236}">
              <a16:creationId xmlns:a16="http://schemas.microsoft.com/office/drawing/2014/main" id="{DE08131B-4113-44B9-A6BE-43A7DA1C412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6" name="正方形/長方形 705">
          <a:extLst>
            <a:ext uri="{FF2B5EF4-FFF2-40B4-BE49-F238E27FC236}">
              <a16:creationId xmlns:a16="http://schemas.microsoft.com/office/drawing/2014/main" id="{D61AB797-1411-4A8D-9C8E-4D8CB318FC3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7" name="正方形/長方形 706">
          <a:extLst>
            <a:ext uri="{FF2B5EF4-FFF2-40B4-BE49-F238E27FC236}">
              <a16:creationId xmlns:a16="http://schemas.microsoft.com/office/drawing/2014/main" id="{BB705A44-44C5-42BA-8225-884C787C433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8" name="正方形/長方形 707">
          <a:extLst>
            <a:ext uri="{FF2B5EF4-FFF2-40B4-BE49-F238E27FC236}">
              <a16:creationId xmlns:a16="http://schemas.microsoft.com/office/drawing/2014/main" id="{5AB65CFA-CAFB-40F4-8B80-4A76B207F2C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9" name="正方形/長方形 708">
          <a:extLst>
            <a:ext uri="{FF2B5EF4-FFF2-40B4-BE49-F238E27FC236}">
              <a16:creationId xmlns:a16="http://schemas.microsoft.com/office/drawing/2014/main" id="{882040BD-A38B-4E81-A9E6-5D1293FF3A2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0" name="正方形/長方形 709">
          <a:extLst>
            <a:ext uri="{FF2B5EF4-FFF2-40B4-BE49-F238E27FC236}">
              <a16:creationId xmlns:a16="http://schemas.microsoft.com/office/drawing/2014/main" id="{3CD7B0FE-EDFC-4011-A4EC-F87ED75BDE9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1" name="正方形/長方形 710">
          <a:extLst>
            <a:ext uri="{FF2B5EF4-FFF2-40B4-BE49-F238E27FC236}">
              <a16:creationId xmlns:a16="http://schemas.microsoft.com/office/drawing/2014/main" id="{49B3AC1B-01EE-451E-9F0D-5D64E49BC60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2" name="テキスト ボックス 711">
          <a:extLst>
            <a:ext uri="{FF2B5EF4-FFF2-40B4-BE49-F238E27FC236}">
              <a16:creationId xmlns:a16="http://schemas.microsoft.com/office/drawing/2014/main" id="{C5F4ED06-307C-41A6-8E81-74EB9817923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3" name="直線コネクタ 712">
          <a:extLst>
            <a:ext uri="{FF2B5EF4-FFF2-40B4-BE49-F238E27FC236}">
              <a16:creationId xmlns:a16="http://schemas.microsoft.com/office/drawing/2014/main" id="{2089128A-9128-4D1D-BA65-B77558380C2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4" name="直線コネクタ 713">
          <a:extLst>
            <a:ext uri="{FF2B5EF4-FFF2-40B4-BE49-F238E27FC236}">
              <a16:creationId xmlns:a16="http://schemas.microsoft.com/office/drawing/2014/main" id="{050AC399-0982-47C1-AA1E-AF16AF9D527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5" name="テキスト ボックス 714">
          <a:extLst>
            <a:ext uri="{FF2B5EF4-FFF2-40B4-BE49-F238E27FC236}">
              <a16:creationId xmlns:a16="http://schemas.microsoft.com/office/drawing/2014/main" id="{F5F3DB90-2222-4845-8ECB-9AB2157E6F1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6" name="直線コネクタ 715">
          <a:extLst>
            <a:ext uri="{FF2B5EF4-FFF2-40B4-BE49-F238E27FC236}">
              <a16:creationId xmlns:a16="http://schemas.microsoft.com/office/drawing/2014/main" id="{389FA076-1EE5-4E4D-8727-548E12A0E58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7" name="テキスト ボックス 716">
          <a:extLst>
            <a:ext uri="{FF2B5EF4-FFF2-40B4-BE49-F238E27FC236}">
              <a16:creationId xmlns:a16="http://schemas.microsoft.com/office/drawing/2014/main" id="{BE6CDC0B-ECE2-4D93-80B7-170A543231D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8" name="直線コネクタ 717">
          <a:extLst>
            <a:ext uri="{FF2B5EF4-FFF2-40B4-BE49-F238E27FC236}">
              <a16:creationId xmlns:a16="http://schemas.microsoft.com/office/drawing/2014/main" id="{A911B4E7-7890-4D16-B72D-E5E84F50569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9" name="テキスト ボックス 718">
          <a:extLst>
            <a:ext uri="{FF2B5EF4-FFF2-40B4-BE49-F238E27FC236}">
              <a16:creationId xmlns:a16="http://schemas.microsoft.com/office/drawing/2014/main" id="{75B94FA3-8BBB-4AC3-B229-ABFEAFA296C6}"/>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0" name="直線コネクタ 719">
          <a:extLst>
            <a:ext uri="{FF2B5EF4-FFF2-40B4-BE49-F238E27FC236}">
              <a16:creationId xmlns:a16="http://schemas.microsoft.com/office/drawing/2014/main" id="{2791EFF9-9926-421F-B62E-8F0E3099DBF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1" name="テキスト ボックス 720">
          <a:extLst>
            <a:ext uri="{FF2B5EF4-FFF2-40B4-BE49-F238E27FC236}">
              <a16:creationId xmlns:a16="http://schemas.microsoft.com/office/drawing/2014/main" id="{61DE7FFB-6FEA-4881-8876-C8F03DE0B0E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2" name="直線コネクタ 721">
          <a:extLst>
            <a:ext uri="{FF2B5EF4-FFF2-40B4-BE49-F238E27FC236}">
              <a16:creationId xmlns:a16="http://schemas.microsoft.com/office/drawing/2014/main" id="{E8606483-6A4A-4755-995E-7D07D0E0B5B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23" name="テキスト ボックス 722">
          <a:extLst>
            <a:ext uri="{FF2B5EF4-FFF2-40B4-BE49-F238E27FC236}">
              <a16:creationId xmlns:a16="http://schemas.microsoft.com/office/drawing/2014/main" id="{47D63761-B5B0-4F58-8AC9-D0146B396783}"/>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0671C8B8-EE1D-46DA-BAE5-73AC6770435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5" name="テキスト ボックス 724">
          <a:extLst>
            <a:ext uri="{FF2B5EF4-FFF2-40B4-BE49-F238E27FC236}">
              <a16:creationId xmlns:a16="http://schemas.microsoft.com/office/drawing/2014/main" id="{11A0F963-4D6F-43B8-A84F-9ECD91C932B0}"/>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C777FF5C-22C6-4FB8-A4DB-2DAAD306E3C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727" name="直線コネクタ 726">
          <a:extLst>
            <a:ext uri="{FF2B5EF4-FFF2-40B4-BE49-F238E27FC236}">
              <a16:creationId xmlns:a16="http://schemas.microsoft.com/office/drawing/2014/main" id="{5BE6A1E6-D7E7-4D86-A2F9-9C376F1B6C25}"/>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728" name="【庁舎】&#10;一人当たり面積最小値テキスト">
          <a:extLst>
            <a:ext uri="{FF2B5EF4-FFF2-40B4-BE49-F238E27FC236}">
              <a16:creationId xmlns:a16="http://schemas.microsoft.com/office/drawing/2014/main" id="{7A53637C-D967-45B3-BAC8-42F05A008456}"/>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729" name="直線コネクタ 728">
          <a:extLst>
            <a:ext uri="{FF2B5EF4-FFF2-40B4-BE49-F238E27FC236}">
              <a16:creationId xmlns:a16="http://schemas.microsoft.com/office/drawing/2014/main" id="{C43D92EF-8049-4732-85F4-EC9901E90297}"/>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730" name="【庁舎】&#10;一人当たり面積最大値テキスト">
          <a:extLst>
            <a:ext uri="{FF2B5EF4-FFF2-40B4-BE49-F238E27FC236}">
              <a16:creationId xmlns:a16="http://schemas.microsoft.com/office/drawing/2014/main" id="{E8524E33-1634-487C-A68D-6F009BC96EB4}"/>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731" name="直線コネクタ 730">
          <a:extLst>
            <a:ext uri="{FF2B5EF4-FFF2-40B4-BE49-F238E27FC236}">
              <a16:creationId xmlns:a16="http://schemas.microsoft.com/office/drawing/2014/main" id="{4069CE32-77DA-4DDA-A6A0-138B309B75A4}"/>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732" name="【庁舎】&#10;一人当たり面積平均値テキスト">
          <a:extLst>
            <a:ext uri="{FF2B5EF4-FFF2-40B4-BE49-F238E27FC236}">
              <a16:creationId xmlns:a16="http://schemas.microsoft.com/office/drawing/2014/main" id="{1AA29BC6-E7BA-46F3-AB52-A1C720F4867E}"/>
            </a:ext>
          </a:extLst>
        </xdr:cNvPr>
        <xdr:cNvSpPr txBox="1"/>
      </xdr:nvSpPr>
      <xdr:spPr>
        <a:xfrm>
          <a:off x="22199600" y="18338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733" name="フローチャート: 判断 732">
          <a:extLst>
            <a:ext uri="{FF2B5EF4-FFF2-40B4-BE49-F238E27FC236}">
              <a16:creationId xmlns:a16="http://schemas.microsoft.com/office/drawing/2014/main" id="{94750CB8-BEF2-4968-BB02-E537A0BF81A1}"/>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734" name="フローチャート: 判断 733">
          <a:extLst>
            <a:ext uri="{FF2B5EF4-FFF2-40B4-BE49-F238E27FC236}">
              <a16:creationId xmlns:a16="http://schemas.microsoft.com/office/drawing/2014/main" id="{F538FC5B-A73A-471D-B876-5AA78C70758D}"/>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735" name="フローチャート: 判断 734">
          <a:extLst>
            <a:ext uri="{FF2B5EF4-FFF2-40B4-BE49-F238E27FC236}">
              <a16:creationId xmlns:a16="http://schemas.microsoft.com/office/drawing/2014/main" id="{F88C960B-FE89-4C42-92C3-75518FB2F89C}"/>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736" name="フローチャート: 判断 735">
          <a:extLst>
            <a:ext uri="{FF2B5EF4-FFF2-40B4-BE49-F238E27FC236}">
              <a16:creationId xmlns:a16="http://schemas.microsoft.com/office/drawing/2014/main" id="{70EA56AA-1151-40DD-9833-0783E7D4B111}"/>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167387</xdr:rowOff>
    </xdr:from>
    <xdr:to>
      <xdr:col>98</xdr:col>
      <xdr:colOff>38100</xdr:colOff>
      <xdr:row>108</xdr:row>
      <xdr:rowOff>97537</xdr:rowOff>
    </xdr:to>
    <xdr:sp macro="" textlink="">
      <xdr:nvSpPr>
        <xdr:cNvPr id="737" name="フローチャート: 判断 736">
          <a:extLst>
            <a:ext uri="{FF2B5EF4-FFF2-40B4-BE49-F238E27FC236}">
              <a16:creationId xmlns:a16="http://schemas.microsoft.com/office/drawing/2014/main" id="{DA683C98-E481-4D76-AD2D-52E104F093BD}"/>
            </a:ext>
          </a:extLst>
        </xdr:cNvPr>
        <xdr:cNvSpPr/>
      </xdr:nvSpPr>
      <xdr:spPr>
        <a:xfrm>
          <a:off x="18605500" y="18512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88B01B6D-829A-419D-9429-7513326F576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F1CCA3C0-F31F-49C0-AEC9-90024EC428B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6046D699-107B-4E01-9BAB-B42E17590D6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D1A25F5C-F584-4990-8F60-728E4C97FCB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68002A64-F4D5-4A29-AE89-E02C42F83FC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166751</xdr:rowOff>
    </xdr:from>
    <xdr:to>
      <xdr:col>116</xdr:col>
      <xdr:colOff>114300</xdr:colOff>
      <xdr:row>108</xdr:row>
      <xdr:rowOff>96901</xdr:rowOff>
    </xdr:to>
    <xdr:sp macro="" textlink="">
      <xdr:nvSpPr>
        <xdr:cNvPr id="743" name="楕円 742">
          <a:extLst>
            <a:ext uri="{FF2B5EF4-FFF2-40B4-BE49-F238E27FC236}">
              <a16:creationId xmlns:a16="http://schemas.microsoft.com/office/drawing/2014/main" id="{E06AF7CA-9248-4A0B-931B-FA48BFEB038C}"/>
            </a:ext>
          </a:extLst>
        </xdr:cNvPr>
        <xdr:cNvSpPr/>
      </xdr:nvSpPr>
      <xdr:spPr>
        <a:xfrm>
          <a:off x="22110700" y="1851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120286</xdr:rowOff>
    </xdr:from>
    <xdr:ext cx="469744" cy="259045"/>
    <xdr:sp macro="" textlink="">
      <xdr:nvSpPr>
        <xdr:cNvPr id="744" name="【庁舎】&#10;一人当たり面積該当値テキスト">
          <a:extLst>
            <a:ext uri="{FF2B5EF4-FFF2-40B4-BE49-F238E27FC236}">
              <a16:creationId xmlns:a16="http://schemas.microsoft.com/office/drawing/2014/main" id="{C5A69639-7F44-4962-BEC7-81F3A38D98E4}"/>
            </a:ext>
          </a:extLst>
        </xdr:cNvPr>
        <xdr:cNvSpPr txBox="1"/>
      </xdr:nvSpPr>
      <xdr:spPr>
        <a:xfrm>
          <a:off x="22199600" y="1846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169545</xdr:rowOff>
    </xdr:from>
    <xdr:to>
      <xdr:col>112</xdr:col>
      <xdr:colOff>38100</xdr:colOff>
      <xdr:row>108</xdr:row>
      <xdr:rowOff>99695</xdr:rowOff>
    </xdr:to>
    <xdr:sp macro="" textlink="">
      <xdr:nvSpPr>
        <xdr:cNvPr id="745" name="楕円 744">
          <a:extLst>
            <a:ext uri="{FF2B5EF4-FFF2-40B4-BE49-F238E27FC236}">
              <a16:creationId xmlns:a16="http://schemas.microsoft.com/office/drawing/2014/main" id="{D4E4EE82-C3B9-46DF-8723-655158C48282}"/>
            </a:ext>
          </a:extLst>
        </xdr:cNvPr>
        <xdr:cNvSpPr/>
      </xdr:nvSpPr>
      <xdr:spPr>
        <a:xfrm>
          <a:off x="21272500" y="1851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46101</xdr:rowOff>
    </xdr:from>
    <xdr:to>
      <xdr:col>116</xdr:col>
      <xdr:colOff>63500</xdr:colOff>
      <xdr:row>108</xdr:row>
      <xdr:rowOff>48895</xdr:rowOff>
    </xdr:to>
    <xdr:cxnSp macro="">
      <xdr:nvCxnSpPr>
        <xdr:cNvPr id="746" name="直線コネクタ 745">
          <a:extLst>
            <a:ext uri="{FF2B5EF4-FFF2-40B4-BE49-F238E27FC236}">
              <a16:creationId xmlns:a16="http://schemas.microsoft.com/office/drawing/2014/main" id="{3AF8E82A-08B4-45FC-8601-87E699E8BA5C}"/>
            </a:ext>
          </a:extLst>
        </xdr:cNvPr>
        <xdr:cNvCxnSpPr/>
      </xdr:nvCxnSpPr>
      <xdr:spPr>
        <a:xfrm flipV="1">
          <a:off x="21323300" y="18562701"/>
          <a:ext cx="8382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636</xdr:rowOff>
    </xdr:from>
    <xdr:to>
      <xdr:col>107</xdr:col>
      <xdr:colOff>101600</xdr:colOff>
      <xdr:row>108</xdr:row>
      <xdr:rowOff>102236</xdr:rowOff>
    </xdr:to>
    <xdr:sp macro="" textlink="">
      <xdr:nvSpPr>
        <xdr:cNvPr id="747" name="楕円 746">
          <a:extLst>
            <a:ext uri="{FF2B5EF4-FFF2-40B4-BE49-F238E27FC236}">
              <a16:creationId xmlns:a16="http://schemas.microsoft.com/office/drawing/2014/main" id="{4766F959-B451-4816-8266-59FBEB18D8A6}"/>
            </a:ext>
          </a:extLst>
        </xdr:cNvPr>
        <xdr:cNvSpPr/>
      </xdr:nvSpPr>
      <xdr:spPr>
        <a:xfrm>
          <a:off x="20383500" y="1851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48895</xdr:rowOff>
    </xdr:from>
    <xdr:to>
      <xdr:col>111</xdr:col>
      <xdr:colOff>177800</xdr:colOff>
      <xdr:row>108</xdr:row>
      <xdr:rowOff>51436</xdr:rowOff>
    </xdr:to>
    <xdr:cxnSp macro="">
      <xdr:nvCxnSpPr>
        <xdr:cNvPr id="748" name="直線コネクタ 747">
          <a:extLst>
            <a:ext uri="{FF2B5EF4-FFF2-40B4-BE49-F238E27FC236}">
              <a16:creationId xmlns:a16="http://schemas.microsoft.com/office/drawing/2014/main" id="{F5893A97-1A66-4C80-BDF7-C63321FF0A5F}"/>
            </a:ext>
          </a:extLst>
        </xdr:cNvPr>
        <xdr:cNvCxnSpPr/>
      </xdr:nvCxnSpPr>
      <xdr:spPr>
        <a:xfrm flipV="1">
          <a:off x="20434300" y="18565495"/>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2667</xdr:rowOff>
    </xdr:from>
    <xdr:to>
      <xdr:col>102</xdr:col>
      <xdr:colOff>165100</xdr:colOff>
      <xdr:row>108</xdr:row>
      <xdr:rowOff>104267</xdr:rowOff>
    </xdr:to>
    <xdr:sp macro="" textlink="">
      <xdr:nvSpPr>
        <xdr:cNvPr id="749" name="楕円 748">
          <a:extLst>
            <a:ext uri="{FF2B5EF4-FFF2-40B4-BE49-F238E27FC236}">
              <a16:creationId xmlns:a16="http://schemas.microsoft.com/office/drawing/2014/main" id="{BEA0A92F-BB08-4F92-9203-7AE636C81DE1}"/>
            </a:ext>
          </a:extLst>
        </xdr:cNvPr>
        <xdr:cNvSpPr/>
      </xdr:nvSpPr>
      <xdr:spPr>
        <a:xfrm>
          <a:off x="19494500" y="18519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51436</xdr:rowOff>
    </xdr:from>
    <xdr:to>
      <xdr:col>107</xdr:col>
      <xdr:colOff>50800</xdr:colOff>
      <xdr:row>108</xdr:row>
      <xdr:rowOff>53467</xdr:rowOff>
    </xdr:to>
    <xdr:cxnSp macro="">
      <xdr:nvCxnSpPr>
        <xdr:cNvPr id="750" name="直線コネクタ 749">
          <a:extLst>
            <a:ext uri="{FF2B5EF4-FFF2-40B4-BE49-F238E27FC236}">
              <a16:creationId xmlns:a16="http://schemas.microsoft.com/office/drawing/2014/main" id="{6B0AD818-7A08-4A6C-B7DB-FCA3DD81A94B}"/>
            </a:ext>
          </a:extLst>
        </xdr:cNvPr>
        <xdr:cNvCxnSpPr/>
      </xdr:nvCxnSpPr>
      <xdr:spPr>
        <a:xfrm flipV="1">
          <a:off x="19545300" y="18568036"/>
          <a:ext cx="889000" cy="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3811</xdr:rowOff>
    </xdr:from>
    <xdr:to>
      <xdr:col>98</xdr:col>
      <xdr:colOff>38100</xdr:colOff>
      <xdr:row>108</xdr:row>
      <xdr:rowOff>105411</xdr:rowOff>
    </xdr:to>
    <xdr:sp macro="" textlink="">
      <xdr:nvSpPr>
        <xdr:cNvPr id="751" name="楕円 750">
          <a:extLst>
            <a:ext uri="{FF2B5EF4-FFF2-40B4-BE49-F238E27FC236}">
              <a16:creationId xmlns:a16="http://schemas.microsoft.com/office/drawing/2014/main" id="{46970083-1DD1-42A2-8769-584301DE1C81}"/>
            </a:ext>
          </a:extLst>
        </xdr:cNvPr>
        <xdr:cNvSpPr/>
      </xdr:nvSpPr>
      <xdr:spPr>
        <a:xfrm>
          <a:off x="18605500" y="1852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53467</xdr:rowOff>
    </xdr:from>
    <xdr:to>
      <xdr:col>102</xdr:col>
      <xdr:colOff>114300</xdr:colOff>
      <xdr:row>108</xdr:row>
      <xdr:rowOff>54611</xdr:rowOff>
    </xdr:to>
    <xdr:cxnSp macro="">
      <xdr:nvCxnSpPr>
        <xdr:cNvPr id="752" name="直線コネクタ 751">
          <a:extLst>
            <a:ext uri="{FF2B5EF4-FFF2-40B4-BE49-F238E27FC236}">
              <a16:creationId xmlns:a16="http://schemas.microsoft.com/office/drawing/2014/main" id="{A85D130B-DAD8-4939-BB05-7CF93E1D2355}"/>
            </a:ext>
          </a:extLst>
        </xdr:cNvPr>
        <xdr:cNvCxnSpPr/>
      </xdr:nvCxnSpPr>
      <xdr:spPr>
        <a:xfrm flipV="1">
          <a:off x="18656300" y="18570067"/>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753" name="n_1aveValue【庁舎】&#10;一人当たり面積">
          <a:extLst>
            <a:ext uri="{FF2B5EF4-FFF2-40B4-BE49-F238E27FC236}">
              <a16:creationId xmlns:a16="http://schemas.microsoft.com/office/drawing/2014/main" id="{9604412F-87BA-47F6-9B8B-8A075ED54195}"/>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754" name="n_2aveValue【庁舎】&#10;一人当たり面積">
          <a:extLst>
            <a:ext uri="{FF2B5EF4-FFF2-40B4-BE49-F238E27FC236}">
              <a16:creationId xmlns:a16="http://schemas.microsoft.com/office/drawing/2014/main" id="{13028447-DDBD-4092-94B4-3299C700C14A}"/>
            </a:ext>
          </a:extLst>
        </xdr:cNvPr>
        <xdr:cNvSpPr txBox="1"/>
      </xdr:nvSpPr>
      <xdr:spPr>
        <a:xfrm>
          <a:off x="20199427"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755" name="n_3aveValue【庁舎】&#10;一人当たり面積">
          <a:extLst>
            <a:ext uri="{FF2B5EF4-FFF2-40B4-BE49-F238E27FC236}">
              <a16:creationId xmlns:a16="http://schemas.microsoft.com/office/drawing/2014/main" id="{11AA6356-01AA-49B1-A88A-85F85FAD1F71}"/>
            </a:ext>
          </a:extLst>
        </xdr:cNvPr>
        <xdr:cNvSpPr txBox="1"/>
      </xdr:nvSpPr>
      <xdr:spPr>
        <a:xfrm>
          <a:off x="19310427" y="1827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114064</xdr:rowOff>
    </xdr:from>
    <xdr:ext cx="469744" cy="259045"/>
    <xdr:sp macro="" textlink="">
      <xdr:nvSpPr>
        <xdr:cNvPr id="756" name="n_4aveValue【庁舎】&#10;一人当たり面積">
          <a:extLst>
            <a:ext uri="{FF2B5EF4-FFF2-40B4-BE49-F238E27FC236}">
              <a16:creationId xmlns:a16="http://schemas.microsoft.com/office/drawing/2014/main" id="{A62F283A-71ED-4AB6-BE27-3ED91F50D095}"/>
            </a:ext>
          </a:extLst>
        </xdr:cNvPr>
        <xdr:cNvSpPr txBox="1"/>
      </xdr:nvSpPr>
      <xdr:spPr>
        <a:xfrm>
          <a:off x="18421427" y="1828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90822</xdr:rowOff>
    </xdr:from>
    <xdr:ext cx="469744" cy="259045"/>
    <xdr:sp macro="" textlink="">
      <xdr:nvSpPr>
        <xdr:cNvPr id="757" name="n_1mainValue【庁舎】&#10;一人当たり面積">
          <a:extLst>
            <a:ext uri="{FF2B5EF4-FFF2-40B4-BE49-F238E27FC236}">
              <a16:creationId xmlns:a16="http://schemas.microsoft.com/office/drawing/2014/main" id="{77506551-AFEA-4F17-B4E4-4E60E1D88A08}"/>
            </a:ext>
          </a:extLst>
        </xdr:cNvPr>
        <xdr:cNvSpPr txBox="1"/>
      </xdr:nvSpPr>
      <xdr:spPr>
        <a:xfrm>
          <a:off x="21075727" y="1860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93363</xdr:rowOff>
    </xdr:from>
    <xdr:ext cx="469744" cy="259045"/>
    <xdr:sp macro="" textlink="">
      <xdr:nvSpPr>
        <xdr:cNvPr id="758" name="n_2mainValue【庁舎】&#10;一人当たり面積">
          <a:extLst>
            <a:ext uri="{FF2B5EF4-FFF2-40B4-BE49-F238E27FC236}">
              <a16:creationId xmlns:a16="http://schemas.microsoft.com/office/drawing/2014/main" id="{B7DBBCE0-16CF-4C97-8670-663104C773E9}"/>
            </a:ext>
          </a:extLst>
        </xdr:cNvPr>
        <xdr:cNvSpPr txBox="1"/>
      </xdr:nvSpPr>
      <xdr:spPr>
        <a:xfrm>
          <a:off x="20199427"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95394</xdr:rowOff>
    </xdr:from>
    <xdr:ext cx="469744" cy="259045"/>
    <xdr:sp macro="" textlink="">
      <xdr:nvSpPr>
        <xdr:cNvPr id="759" name="n_3mainValue【庁舎】&#10;一人当たり面積">
          <a:extLst>
            <a:ext uri="{FF2B5EF4-FFF2-40B4-BE49-F238E27FC236}">
              <a16:creationId xmlns:a16="http://schemas.microsoft.com/office/drawing/2014/main" id="{FDC59CDF-387D-4BC2-B995-CF5852AA85C3}"/>
            </a:ext>
          </a:extLst>
        </xdr:cNvPr>
        <xdr:cNvSpPr txBox="1"/>
      </xdr:nvSpPr>
      <xdr:spPr>
        <a:xfrm>
          <a:off x="19310427" y="18611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96538</xdr:rowOff>
    </xdr:from>
    <xdr:ext cx="469744" cy="259045"/>
    <xdr:sp macro="" textlink="">
      <xdr:nvSpPr>
        <xdr:cNvPr id="760" name="n_4mainValue【庁舎】&#10;一人当たり面積">
          <a:extLst>
            <a:ext uri="{FF2B5EF4-FFF2-40B4-BE49-F238E27FC236}">
              <a16:creationId xmlns:a16="http://schemas.microsoft.com/office/drawing/2014/main" id="{BB6886FB-723C-4375-ABF5-B58E3BDBF59E}"/>
            </a:ext>
          </a:extLst>
        </xdr:cNvPr>
        <xdr:cNvSpPr txBox="1"/>
      </xdr:nvSpPr>
      <xdr:spPr>
        <a:xfrm>
          <a:off x="18421427" y="18613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F0060298-943C-4098-88EC-D00482A4E9F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1A7539FD-B0F5-46C6-BDBA-79B8E6BCE4E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ED8A22C4-5AE9-4122-B13F-C19CAC8CADD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類似団体と比較して、有形固定資産減価償却率が特に高くなっている施設は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及び</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特に減価償却率が１００％となっている福祉施設については、各施設が耐用年数を経過しているため、今後施設をどのように維持していくのか検討を進めていく必要がある。</a:t>
          </a:r>
          <a:endParaRPr lang="ja-JP" altLang="ja-JP" sz="1400">
            <a:effectLst/>
          </a:endParaRPr>
        </a:p>
        <a:p>
          <a:pPr eaLnBrk="1" fontAlgn="auto" latinLnBrk="0" hangingPunct="1"/>
          <a:r>
            <a:rPr lang="ja-JP" altLang="ja-JP" sz="1100">
              <a:solidFill>
                <a:schemeClr val="dk1"/>
              </a:solidFill>
              <a:effectLst/>
              <a:latin typeface="+mn-lt"/>
              <a:ea typeface="+mn-ea"/>
              <a:cs typeface="+mn-cs"/>
            </a:rPr>
            <a:t>庁舎については、耐用年数を経過しているため有形固定資産減価償却率が高くなっている。災害時の防災拠点機能維持の観点からも大規模改修等の検討を進めていく必要がある。</a:t>
          </a:r>
          <a:endParaRPr lang="ja-JP" altLang="ja-JP" sz="1400">
            <a:effectLst/>
          </a:endParaRPr>
        </a:p>
        <a:p>
          <a:r>
            <a:rPr kumimoji="1" lang="ja-JP" altLang="ja-JP" sz="1100">
              <a:solidFill>
                <a:schemeClr val="dk1"/>
              </a:solidFill>
              <a:effectLst/>
              <a:latin typeface="+mn-lt"/>
              <a:ea typeface="+mn-ea"/>
              <a:cs typeface="+mn-cs"/>
            </a:rPr>
            <a:t>体育館・プールについては、津奈木町海洋センターをはじめ、庁舎同様に耐用年数を経過している施設が多いため有形固定資産減価償却率が高くなっているが、計画的に各施設の大規模修繕を実施して</a:t>
          </a:r>
          <a:r>
            <a:rPr kumimoji="1" lang="ja-JP" altLang="en-US" sz="1100">
              <a:solidFill>
                <a:schemeClr val="dk1"/>
              </a:solidFill>
              <a:effectLst/>
              <a:latin typeface="+mn-lt"/>
              <a:ea typeface="+mn-ea"/>
              <a:cs typeface="+mn-cs"/>
            </a:rPr>
            <a:t>いる</a:t>
          </a:r>
          <a:r>
            <a:rPr kumimoji="1" lang="ja-JP" altLang="ja-JP" sz="1100">
              <a:solidFill>
                <a:schemeClr val="dk1"/>
              </a:solidFill>
              <a:effectLst/>
              <a:latin typeface="+mn-lt"/>
              <a:ea typeface="+mn-ea"/>
              <a:cs typeface="+mn-cs"/>
            </a:rPr>
            <a:t>。今後も引き続いて計画的に老朽化対策を進めていく必要がある。</a:t>
          </a:r>
          <a:endParaRPr lang="ja-JP" altLang="ja-JP" sz="1400">
            <a:effectLst/>
          </a:endParaRPr>
        </a:p>
        <a:p>
          <a:r>
            <a:rPr kumimoji="1" lang="ja-JP" altLang="ja-JP" sz="1100">
              <a:solidFill>
                <a:schemeClr val="dk1"/>
              </a:solidFill>
              <a:effectLst/>
              <a:latin typeface="+mn-lt"/>
              <a:ea typeface="+mn-ea"/>
              <a:cs typeface="+mn-cs"/>
            </a:rPr>
            <a:t>消防施設については、一部事務組合である水俣芦北広域行政事務組合にて管理運営されているが、水俣消防署及び芦北消防署は築</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年以内の新しい施設であるため、有形固定資産減価償却率が低くなっている。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TNG-FLSV-01\Tsunagi2\R08\01&#32207;&#21209;&#35506;\&#36001;&#25919;&#29677;\03&#36001;&#25919;&#29366;&#27841;&#21450;&#12403;&#20966;&#20998;&#12395;&#38306;&#12377;&#12427;&#12371;&#12392;\09&#36001;&#25919;&#29366;&#27841;&#36039;&#26009;&#12395;&#38306;&#12377;&#12427;&#12371;&#12392;\260818&#20196;&#21644;&#65302;&#24180;&#24230;&#36001;&#25919;&#29366;&#27841;&#36039;&#26009;&#38598;&#12398;&#20316;&#25104;&#12395;&#12388;&#12356;&#12390;&#65288;&#65298;&#22238;&#30446;&#12539;&#22320;&#26041;&#20844;&#20250;&#35336;&#38306;&#20418;&#65289;\&#12304;&#36001;&#25919;&#29366;&#27841;&#36039;&#26009;&#38598;&#12305;_434841_&#27941;&#22856;&#26408;&#30010;_2024\&#12304;&#36001;&#25919;&#29366;&#27841;&#36039;&#26009;&#38598;&#12305;_434841_&#27941;&#22856;&#26408;&#30010;_2024(2&#22238;&#30446;).xlsx" TargetMode="External"/><Relationship Id="rId1" Type="http://schemas.openxmlformats.org/officeDocument/2006/relationships/externalLinkPath" Target="&#12304;&#36001;&#25919;&#29366;&#27841;&#36039;&#26009;&#38598;&#12305;_434841_&#27941;&#22856;&#26408;&#30010;_2024/&#12304;&#36001;&#25919;&#29366;&#27841;&#36039;&#26009;&#38598;&#12305;_434841_&#27941;&#22856;&#26408;&#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65.5</v>
          </cell>
          <cell r="BX53">
            <v>64.8</v>
          </cell>
          <cell r="CF53">
            <v>66.2</v>
          </cell>
          <cell r="CN53">
            <v>67.400000000000006</v>
          </cell>
          <cell r="CV53">
            <v>66.5</v>
          </cell>
        </row>
        <row r="55">
          <cell r="AN55" t="str">
            <v>類似団体内平均値</v>
          </cell>
          <cell r="BP55">
            <v>0</v>
          </cell>
          <cell r="BX55">
            <v>0</v>
          </cell>
          <cell r="CF55">
            <v>0</v>
          </cell>
          <cell r="CN55">
            <v>0</v>
          </cell>
          <cell r="CV55">
            <v>0</v>
          </cell>
        </row>
        <row r="57">
          <cell r="BP57">
            <v>62.2</v>
          </cell>
          <cell r="BX57">
            <v>60.8</v>
          </cell>
          <cell r="CF57">
            <v>62.2</v>
          </cell>
          <cell r="CN57">
            <v>62.6</v>
          </cell>
          <cell r="CV57">
            <v>62.9</v>
          </cell>
        </row>
        <row r="72">
          <cell r="BP72" t="str">
            <v>R02</v>
          </cell>
          <cell r="BX72" t="str">
            <v>R03</v>
          </cell>
          <cell r="CF72" t="str">
            <v>R04</v>
          </cell>
          <cell r="CN72" t="str">
            <v>R05</v>
          </cell>
          <cell r="CV72" t="str">
            <v>R06</v>
          </cell>
        </row>
        <row r="73">
          <cell r="AN73" t="str">
            <v>当該団体値</v>
          </cell>
        </row>
        <row r="75">
          <cell r="BP75">
            <v>1.9</v>
          </cell>
          <cell r="BX75">
            <v>2.6</v>
          </cell>
          <cell r="CF75">
            <v>2.9</v>
          </cell>
          <cell r="CN75">
            <v>3.5</v>
          </cell>
          <cell r="CV75">
            <v>3.6</v>
          </cell>
        </row>
        <row r="77">
          <cell r="AN77" t="str">
            <v>類似団体内平均値</v>
          </cell>
          <cell r="BP77">
            <v>0</v>
          </cell>
          <cell r="BX77">
            <v>0</v>
          </cell>
          <cell r="CF77">
            <v>0</v>
          </cell>
          <cell r="CN77">
            <v>0</v>
          </cell>
          <cell r="CV77">
            <v>0</v>
          </cell>
        </row>
        <row r="79">
          <cell r="BP79">
            <v>5.8</v>
          </cell>
          <cell r="BX79">
            <v>6.6</v>
          </cell>
          <cell r="CF79">
            <v>6.8</v>
          </cell>
          <cell r="CN79">
            <v>7.2</v>
          </cell>
          <cell r="CV79">
            <v>7.3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75" thickBot="1" x14ac:dyDescent="0.2">
      <c r="B2" s="164" t="s">
        <v>77</v>
      </c>
      <c r="C2" s="164"/>
      <c r="D2" s="165"/>
    </row>
    <row r="3" spans="1:119" ht="18.75" customHeight="1" thickBot="1" x14ac:dyDescent="0.2">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1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4662304</v>
      </c>
      <c r="BO4" s="358"/>
      <c r="BP4" s="358"/>
      <c r="BQ4" s="358"/>
      <c r="BR4" s="358"/>
      <c r="BS4" s="358"/>
      <c r="BT4" s="358"/>
      <c r="BU4" s="359"/>
      <c r="BV4" s="357">
        <v>4474822</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5.6</v>
      </c>
      <c r="CU4" s="364"/>
      <c r="CV4" s="364"/>
      <c r="CW4" s="364"/>
      <c r="CX4" s="364"/>
      <c r="CY4" s="364"/>
      <c r="CZ4" s="364"/>
      <c r="DA4" s="365"/>
      <c r="DB4" s="363">
        <v>7.1</v>
      </c>
      <c r="DC4" s="364"/>
      <c r="DD4" s="364"/>
      <c r="DE4" s="364"/>
      <c r="DF4" s="364"/>
      <c r="DG4" s="364"/>
      <c r="DH4" s="364"/>
      <c r="DI4" s="365"/>
    </row>
    <row r="5" spans="1:119" ht="18.75" customHeight="1" x14ac:dyDescent="0.1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4460762</v>
      </c>
      <c r="BO5" s="395"/>
      <c r="BP5" s="395"/>
      <c r="BQ5" s="395"/>
      <c r="BR5" s="395"/>
      <c r="BS5" s="395"/>
      <c r="BT5" s="395"/>
      <c r="BU5" s="396"/>
      <c r="BV5" s="394">
        <v>4243394</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89.3</v>
      </c>
      <c r="CU5" s="392"/>
      <c r="CV5" s="392"/>
      <c r="CW5" s="392"/>
      <c r="CX5" s="392"/>
      <c r="CY5" s="392"/>
      <c r="CZ5" s="392"/>
      <c r="DA5" s="393"/>
      <c r="DB5" s="391">
        <v>84.8</v>
      </c>
      <c r="DC5" s="392"/>
      <c r="DD5" s="392"/>
      <c r="DE5" s="392"/>
      <c r="DF5" s="392"/>
      <c r="DG5" s="392"/>
      <c r="DH5" s="392"/>
      <c r="DI5" s="393"/>
    </row>
    <row r="6" spans="1:119" ht="18.75" customHeight="1" x14ac:dyDescent="0.1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201542</v>
      </c>
      <c r="BO6" s="395"/>
      <c r="BP6" s="395"/>
      <c r="BQ6" s="395"/>
      <c r="BR6" s="395"/>
      <c r="BS6" s="395"/>
      <c r="BT6" s="395"/>
      <c r="BU6" s="396"/>
      <c r="BV6" s="394">
        <v>231428</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89.3</v>
      </c>
      <c r="CU6" s="432"/>
      <c r="CV6" s="432"/>
      <c r="CW6" s="432"/>
      <c r="CX6" s="432"/>
      <c r="CY6" s="432"/>
      <c r="CZ6" s="432"/>
      <c r="DA6" s="433"/>
      <c r="DB6" s="431">
        <v>84.8</v>
      </c>
      <c r="DC6" s="432"/>
      <c r="DD6" s="432"/>
      <c r="DE6" s="432"/>
      <c r="DF6" s="432"/>
      <c r="DG6" s="432"/>
      <c r="DH6" s="432"/>
      <c r="DI6" s="433"/>
    </row>
    <row r="7" spans="1:119" ht="18.75" customHeight="1" x14ac:dyDescent="0.1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77140</v>
      </c>
      <c r="BO7" s="395"/>
      <c r="BP7" s="395"/>
      <c r="BQ7" s="395"/>
      <c r="BR7" s="395"/>
      <c r="BS7" s="395"/>
      <c r="BT7" s="395"/>
      <c r="BU7" s="396"/>
      <c r="BV7" s="394">
        <v>72291</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2227879</v>
      </c>
      <c r="CU7" s="395"/>
      <c r="CV7" s="395"/>
      <c r="CW7" s="395"/>
      <c r="CX7" s="395"/>
      <c r="CY7" s="395"/>
      <c r="CZ7" s="395"/>
      <c r="DA7" s="396"/>
      <c r="DB7" s="394">
        <v>2241021</v>
      </c>
      <c r="DC7" s="395"/>
      <c r="DD7" s="395"/>
      <c r="DE7" s="395"/>
      <c r="DF7" s="395"/>
      <c r="DG7" s="395"/>
      <c r="DH7" s="395"/>
      <c r="DI7" s="396"/>
    </row>
    <row r="8" spans="1:119" ht="18.75" customHeight="1" thickBot="1" x14ac:dyDescent="0.2">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124402</v>
      </c>
      <c r="BO8" s="395"/>
      <c r="BP8" s="395"/>
      <c r="BQ8" s="395"/>
      <c r="BR8" s="395"/>
      <c r="BS8" s="395"/>
      <c r="BT8" s="395"/>
      <c r="BU8" s="396"/>
      <c r="BV8" s="394">
        <v>159137</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0.24</v>
      </c>
      <c r="CU8" s="435"/>
      <c r="CV8" s="435"/>
      <c r="CW8" s="435"/>
      <c r="CX8" s="435"/>
      <c r="CY8" s="435"/>
      <c r="CZ8" s="435"/>
      <c r="DA8" s="436"/>
      <c r="DB8" s="434">
        <v>0.23</v>
      </c>
      <c r="DC8" s="435"/>
      <c r="DD8" s="435"/>
      <c r="DE8" s="435"/>
      <c r="DF8" s="435"/>
      <c r="DG8" s="435"/>
      <c r="DH8" s="435"/>
      <c r="DI8" s="436"/>
    </row>
    <row r="9" spans="1:119" ht="18.75" customHeight="1" thickBot="1" x14ac:dyDescent="0.2">
      <c r="A9" s="163"/>
      <c r="B9" s="388" t="s">
        <v>106</v>
      </c>
      <c r="C9" s="389"/>
      <c r="D9" s="389"/>
      <c r="E9" s="389"/>
      <c r="F9" s="389"/>
      <c r="G9" s="389"/>
      <c r="H9" s="389"/>
      <c r="I9" s="389"/>
      <c r="J9" s="389"/>
      <c r="K9" s="437"/>
      <c r="L9" s="438" t="s">
        <v>107</v>
      </c>
      <c r="M9" s="439"/>
      <c r="N9" s="439"/>
      <c r="O9" s="439"/>
      <c r="P9" s="439"/>
      <c r="Q9" s="440"/>
      <c r="R9" s="441">
        <v>4254</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-34735</v>
      </c>
      <c r="BO9" s="395"/>
      <c r="BP9" s="395"/>
      <c r="BQ9" s="395"/>
      <c r="BR9" s="395"/>
      <c r="BS9" s="395"/>
      <c r="BT9" s="395"/>
      <c r="BU9" s="396"/>
      <c r="BV9" s="394">
        <v>21303</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10.199999999999999</v>
      </c>
      <c r="CU9" s="392"/>
      <c r="CV9" s="392"/>
      <c r="CW9" s="392"/>
      <c r="CX9" s="392"/>
      <c r="CY9" s="392"/>
      <c r="CZ9" s="392"/>
      <c r="DA9" s="393"/>
      <c r="DB9" s="391">
        <v>10</v>
      </c>
      <c r="DC9" s="392"/>
      <c r="DD9" s="392"/>
      <c r="DE9" s="392"/>
      <c r="DF9" s="392"/>
      <c r="DG9" s="392"/>
      <c r="DH9" s="392"/>
      <c r="DI9" s="393"/>
    </row>
    <row r="10" spans="1:119" ht="18.75" customHeight="1" thickBot="1" x14ac:dyDescent="0.2">
      <c r="A10" s="163"/>
      <c r="B10" s="388"/>
      <c r="C10" s="389"/>
      <c r="D10" s="389"/>
      <c r="E10" s="389"/>
      <c r="F10" s="389"/>
      <c r="G10" s="389"/>
      <c r="H10" s="389"/>
      <c r="I10" s="389"/>
      <c r="J10" s="389"/>
      <c r="K10" s="437"/>
      <c r="L10" s="444" t="s">
        <v>112</v>
      </c>
      <c r="M10" s="424"/>
      <c r="N10" s="424"/>
      <c r="O10" s="424"/>
      <c r="P10" s="424"/>
      <c r="Q10" s="425"/>
      <c r="R10" s="445">
        <v>4673</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4809</v>
      </c>
      <c r="BO10" s="395"/>
      <c r="BP10" s="395"/>
      <c r="BQ10" s="395"/>
      <c r="BR10" s="395"/>
      <c r="BS10" s="395"/>
      <c r="BT10" s="395"/>
      <c r="BU10" s="396"/>
      <c r="BV10" s="394">
        <v>2244</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15">
      <c r="A12" s="163"/>
      <c r="B12" s="454" t="s">
        <v>123</v>
      </c>
      <c r="C12" s="455"/>
      <c r="D12" s="455"/>
      <c r="E12" s="455"/>
      <c r="F12" s="455"/>
      <c r="G12" s="455"/>
      <c r="H12" s="455"/>
      <c r="I12" s="455"/>
      <c r="J12" s="455"/>
      <c r="K12" s="456"/>
      <c r="L12" s="463" t="s">
        <v>124</v>
      </c>
      <c r="M12" s="464"/>
      <c r="N12" s="464"/>
      <c r="O12" s="464"/>
      <c r="P12" s="464"/>
      <c r="Q12" s="465"/>
      <c r="R12" s="466">
        <v>4107</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15">
      <c r="A13" s="163"/>
      <c r="B13" s="457"/>
      <c r="C13" s="458"/>
      <c r="D13" s="458"/>
      <c r="E13" s="458"/>
      <c r="F13" s="458"/>
      <c r="G13" s="458"/>
      <c r="H13" s="458"/>
      <c r="I13" s="458"/>
      <c r="J13" s="458"/>
      <c r="K13" s="459"/>
      <c r="L13" s="178"/>
      <c r="M13" s="485" t="s">
        <v>130</v>
      </c>
      <c r="N13" s="486"/>
      <c r="O13" s="486"/>
      <c r="P13" s="486"/>
      <c r="Q13" s="487"/>
      <c r="R13" s="478">
        <v>4093</v>
      </c>
      <c r="S13" s="479"/>
      <c r="T13" s="479"/>
      <c r="U13" s="479"/>
      <c r="V13" s="480"/>
      <c r="W13" s="410" t="s">
        <v>131</v>
      </c>
      <c r="X13" s="411"/>
      <c r="Y13" s="411"/>
      <c r="Z13" s="411"/>
      <c r="AA13" s="411"/>
      <c r="AB13" s="401"/>
      <c r="AC13" s="445">
        <v>323</v>
      </c>
      <c r="AD13" s="446"/>
      <c r="AE13" s="446"/>
      <c r="AF13" s="446"/>
      <c r="AG13" s="488"/>
      <c r="AH13" s="445">
        <v>395</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-29926</v>
      </c>
      <c r="BO13" s="395"/>
      <c r="BP13" s="395"/>
      <c r="BQ13" s="395"/>
      <c r="BR13" s="395"/>
      <c r="BS13" s="395"/>
      <c r="BT13" s="395"/>
      <c r="BU13" s="396"/>
      <c r="BV13" s="394">
        <v>23547</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3.6</v>
      </c>
      <c r="CU13" s="392"/>
      <c r="CV13" s="392"/>
      <c r="CW13" s="392"/>
      <c r="CX13" s="392"/>
      <c r="CY13" s="392"/>
      <c r="CZ13" s="392"/>
      <c r="DA13" s="393"/>
      <c r="DB13" s="391">
        <v>3.5</v>
      </c>
      <c r="DC13" s="392"/>
      <c r="DD13" s="392"/>
      <c r="DE13" s="392"/>
      <c r="DF13" s="392"/>
      <c r="DG13" s="392"/>
      <c r="DH13" s="392"/>
      <c r="DI13" s="393"/>
    </row>
    <row r="14" spans="1:119" ht="18.75" customHeight="1" thickBot="1" x14ac:dyDescent="0.2">
      <c r="A14" s="163"/>
      <c r="B14" s="457"/>
      <c r="C14" s="458"/>
      <c r="D14" s="458"/>
      <c r="E14" s="458"/>
      <c r="F14" s="458"/>
      <c r="G14" s="458"/>
      <c r="H14" s="458"/>
      <c r="I14" s="458"/>
      <c r="J14" s="458"/>
      <c r="K14" s="459"/>
      <c r="L14" s="475" t="s">
        <v>135</v>
      </c>
      <c r="M14" s="476"/>
      <c r="N14" s="476"/>
      <c r="O14" s="476"/>
      <c r="P14" s="476"/>
      <c r="Q14" s="477"/>
      <c r="R14" s="478">
        <v>4216</v>
      </c>
      <c r="S14" s="479"/>
      <c r="T14" s="479"/>
      <c r="U14" s="479"/>
      <c r="V14" s="480"/>
      <c r="W14" s="384"/>
      <c r="X14" s="385"/>
      <c r="Y14" s="385"/>
      <c r="Z14" s="385"/>
      <c r="AA14" s="385"/>
      <c r="AB14" s="374"/>
      <c r="AC14" s="481">
        <v>16.399999999999999</v>
      </c>
      <c r="AD14" s="482"/>
      <c r="AE14" s="482"/>
      <c r="AF14" s="482"/>
      <c r="AG14" s="483"/>
      <c r="AH14" s="481">
        <v>18.3</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15">
      <c r="A15" s="163"/>
      <c r="B15" s="457"/>
      <c r="C15" s="458"/>
      <c r="D15" s="458"/>
      <c r="E15" s="458"/>
      <c r="F15" s="458"/>
      <c r="G15" s="458"/>
      <c r="H15" s="458"/>
      <c r="I15" s="458"/>
      <c r="J15" s="458"/>
      <c r="K15" s="459"/>
      <c r="L15" s="178"/>
      <c r="M15" s="485" t="s">
        <v>130</v>
      </c>
      <c r="N15" s="486"/>
      <c r="O15" s="486"/>
      <c r="P15" s="486"/>
      <c r="Q15" s="487"/>
      <c r="R15" s="478">
        <v>4205</v>
      </c>
      <c r="S15" s="479"/>
      <c r="T15" s="479"/>
      <c r="U15" s="479"/>
      <c r="V15" s="480"/>
      <c r="W15" s="410" t="s">
        <v>137</v>
      </c>
      <c r="X15" s="411"/>
      <c r="Y15" s="411"/>
      <c r="Z15" s="411"/>
      <c r="AA15" s="411"/>
      <c r="AB15" s="401"/>
      <c r="AC15" s="445">
        <v>409</v>
      </c>
      <c r="AD15" s="446"/>
      <c r="AE15" s="446"/>
      <c r="AF15" s="446"/>
      <c r="AG15" s="488"/>
      <c r="AH15" s="445">
        <v>485</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497608</v>
      </c>
      <c r="BO15" s="358"/>
      <c r="BP15" s="358"/>
      <c r="BQ15" s="358"/>
      <c r="BR15" s="358"/>
      <c r="BS15" s="358"/>
      <c r="BT15" s="358"/>
      <c r="BU15" s="359"/>
      <c r="BV15" s="357">
        <v>504623</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20.8</v>
      </c>
      <c r="AD16" s="482"/>
      <c r="AE16" s="482"/>
      <c r="AF16" s="482"/>
      <c r="AG16" s="483"/>
      <c r="AH16" s="481">
        <v>22.4</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2107078</v>
      </c>
      <c r="BO16" s="395"/>
      <c r="BP16" s="395"/>
      <c r="BQ16" s="395"/>
      <c r="BR16" s="395"/>
      <c r="BS16" s="395"/>
      <c r="BT16" s="395"/>
      <c r="BU16" s="396"/>
      <c r="BV16" s="394">
        <v>2107077</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1234</v>
      </c>
      <c r="AD17" s="446"/>
      <c r="AE17" s="446"/>
      <c r="AF17" s="446"/>
      <c r="AG17" s="488"/>
      <c r="AH17" s="445">
        <v>1282</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618912</v>
      </c>
      <c r="BO17" s="395"/>
      <c r="BP17" s="395"/>
      <c r="BQ17" s="395"/>
      <c r="BR17" s="395"/>
      <c r="BS17" s="395"/>
      <c r="BT17" s="395"/>
      <c r="BU17" s="396"/>
      <c r="BV17" s="394">
        <v>629376</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
      <c r="A18" s="163"/>
      <c r="B18" s="516" t="s">
        <v>147</v>
      </c>
      <c r="C18" s="437"/>
      <c r="D18" s="437"/>
      <c r="E18" s="517"/>
      <c r="F18" s="517"/>
      <c r="G18" s="517"/>
      <c r="H18" s="517"/>
      <c r="I18" s="517"/>
      <c r="J18" s="517"/>
      <c r="K18" s="517"/>
      <c r="L18" s="518">
        <v>34.08</v>
      </c>
      <c r="M18" s="518"/>
      <c r="N18" s="518"/>
      <c r="O18" s="518"/>
      <c r="P18" s="518"/>
      <c r="Q18" s="518"/>
      <c r="R18" s="519"/>
      <c r="S18" s="519"/>
      <c r="T18" s="519"/>
      <c r="U18" s="519"/>
      <c r="V18" s="520"/>
      <c r="W18" s="412"/>
      <c r="X18" s="413"/>
      <c r="Y18" s="413"/>
      <c r="Z18" s="413"/>
      <c r="AA18" s="413"/>
      <c r="AB18" s="404"/>
      <c r="AC18" s="521">
        <v>62.8</v>
      </c>
      <c r="AD18" s="522"/>
      <c r="AE18" s="522"/>
      <c r="AF18" s="522"/>
      <c r="AG18" s="523"/>
      <c r="AH18" s="521">
        <v>59.3</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2002733</v>
      </c>
      <c r="BO18" s="395"/>
      <c r="BP18" s="395"/>
      <c r="BQ18" s="395"/>
      <c r="BR18" s="395"/>
      <c r="BS18" s="395"/>
      <c r="BT18" s="395"/>
      <c r="BU18" s="396"/>
      <c r="BV18" s="394">
        <v>1899420</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
      <c r="A19" s="163"/>
      <c r="B19" s="516" t="s">
        <v>149</v>
      </c>
      <c r="C19" s="437"/>
      <c r="D19" s="437"/>
      <c r="E19" s="517"/>
      <c r="F19" s="517"/>
      <c r="G19" s="517"/>
      <c r="H19" s="517"/>
      <c r="I19" s="517"/>
      <c r="J19" s="517"/>
      <c r="K19" s="517"/>
      <c r="L19" s="525">
        <v>125</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2793957</v>
      </c>
      <c r="BO19" s="395"/>
      <c r="BP19" s="395"/>
      <c r="BQ19" s="395"/>
      <c r="BR19" s="395"/>
      <c r="BS19" s="395"/>
      <c r="BT19" s="395"/>
      <c r="BU19" s="396"/>
      <c r="BV19" s="394">
        <v>2805698</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
      <c r="A20" s="163"/>
      <c r="B20" s="516" t="s">
        <v>151</v>
      </c>
      <c r="C20" s="437"/>
      <c r="D20" s="437"/>
      <c r="E20" s="517"/>
      <c r="F20" s="517"/>
      <c r="G20" s="517"/>
      <c r="H20" s="517"/>
      <c r="I20" s="517"/>
      <c r="J20" s="517"/>
      <c r="K20" s="517"/>
      <c r="L20" s="525">
        <v>1687</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1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2992546</v>
      </c>
      <c r="BO22" s="358"/>
      <c r="BP22" s="358"/>
      <c r="BQ22" s="358"/>
      <c r="BR22" s="358"/>
      <c r="BS22" s="358"/>
      <c r="BT22" s="358"/>
      <c r="BU22" s="359"/>
      <c r="BV22" s="357">
        <v>2626098</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1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2953793</v>
      </c>
      <c r="BO23" s="395"/>
      <c r="BP23" s="395"/>
      <c r="BQ23" s="395"/>
      <c r="BR23" s="395"/>
      <c r="BS23" s="395"/>
      <c r="BT23" s="395"/>
      <c r="BU23" s="396"/>
      <c r="BV23" s="394">
        <v>2586218</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
      <c r="A24" s="163"/>
      <c r="B24" s="565"/>
      <c r="C24" s="541"/>
      <c r="D24" s="542"/>
      <c r="E24" s="444" t="s">
        <v>161</v>
      </c>
      <c r="F24" s="424"/>
      <c r="G24" s="424"/>
      <c r="H24" s="424"/>
      <c r="I24" s="424"/>
      <c r="J24" s="424"/>
      <c r="K24" s="425"/>
      <c r="L24" s="445">
        <v>1</v>
      </c>
      <c r="M24" s="446"/>
      <c r="N24" s="446"/>
      <c r="O24" s="446"/>
      <c r="P24" s="488"/>
      <c r="Q24" s="445">
        <v>7400</v>
      </c>
      <c r="R24" s="446"/>
      <c r="S24" s="446"/>
      <c r="T24" s="446"/>
      <c r="U24" s="446"/>
      <c r="V24" s="488"/>
      <c r="W24" s="540"/>
      <c r="X24" s="541"/>
      <c r="Y24" s="542"/>
      <c r="Z24" s="444" t="s">
        <v>162</v>
      </c>
      <c r="AA24" s="424"/>
      <c r="AB24" s="424"/>
      <c r="AC24" s="424"/>
      <c r="AD24" s="424"/>
      <c r="AE24" s="424"/>
      <c r="AF24" s="424"/>
      <c r="AG24" s="425"/>
      <c r="AH24" s="445">
        <v>66</v>
      </c>
      <c r="AI24" s="446"/>
      <c r="AJ24" s="446"/>
      <c r="AK24" s="446"/>
      <c r="AL24" s="488"/>
      <c r="AM24" s="445">
        <v>192654</v>
      </c>
      <c r="AN24" s="446"/>
      <c r="AO24" s="446"/>
      <c r="AP24" s="446"/>
      <c r="AQ24" s="446"/>
      <c r="AR24" s="488"/>
      <c r="AS24" s="445">
        <v>2919</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2227477</v>
      </c>
      <c r="BO24" s="395"/>
      <c r="BP24" s="395"/>
      <c r="BQ24" s="395"/>
      <c r="BR24" s="395"/>
      <c r="BS24" s="395"/>
      <c r="BT24" s="395"/>
      <c r="BU24" s="396"/>
      <c r="BV24" s="394">
        <v>1751494</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15">
      <c r="A25" s="163"/>
      <c r="B25" s="565"/>
      <c r="C25" s="541"/>
      <c r="D25" s="542"/>
      <c r="E25" s="444" t="s">
        <v>164</v>
      </c>
      <c r="F25" s="424"/>
      <c r="G25" s="424"/>
      <c r="H25" s="424"/>
      <c r="I25" s="424"/>
      <c r="J25" s="424"/>
      <c r="K25" s="425"/>
      <c r="L25" s="445">
        <v>1</v>
      </c>
      <c r="M25" s="446"/>
      <c r="N25" s="446"/>
      <c r="O25" s="446"/>
      <c r="P25" s="488"/>
      <c r="Q25" s="445">
        <v>5610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820252</v>
      </c>
      <c r="BO25" s="358"/>
      <c r="BP25" s="358"/>
      <c r="BQ25" s="358"/>
      <c r="BR25" s="358"/>
      <c r="BS25" s="358"/>
      <c r="BT25" s="358"/>
      <c r="BU25" s="359"/>
      <c r="BV25" s="357">
        <v>341707</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15">
      <c r="A26" s="163"/>
      <c r="B26" s="565"/>
      <c r="C26" s="541"/>
      <c r="D26" s="542"/>
      <c r="E26" s="444" t="s">
        <v>167</v>
      </c>
      <c r="F26" s="424"/>
      <c r="G26" s="424"/>
      <c r="H26" s="424"/>
      <c r="I26" s="424"/>
      <c r="J26" s="424"/>
      <c r="K26" s="425"/>
      <c r="L26" s="445">
        <v>1</v>
      </c>
      <c r="M26" s="446"/>
      <c r="N26" s="446"/>
      <c r="O26" s="446"/>
      <c r="P26" s="488"/>
      <c r="Q26" s="445">
        <v>5180</v>
      </c>
      <c r="R26" s="446"/>
      <c r="S26" s="446"/>
      <c r="T26" s="446"/>
      <c r="U26" s="446"/>
      <c r="V26" s="488"/>
      <c r="W26" s="540"/>
      <c r="X26" s="541"/>
      <c r="Y26" s="542"/>
      <c r="Z26" s="444" t="s">
        <v>168</v>
      </c>
      <c r="AA26" s="546"/>
      <c r="AB26" s="546"/>
      <c r="AC26" s="546"/>
      <c r="AD26" s="546"/>
      <c r="AE26" s="546"/>
      <c r="AF26" s="546"/>
      <c r="AG26" s="547"/>
      <c r="AH26" s="445" t="s">
        <v>122</v>
      </c>
      <c r="AI26" s="446"/>
      <c r="AJ26" s="446"/>
      <c r="AK26" s="446"/>
      <c r="AL26" s="488"/>
      <c r="AM26" s="445" t="s">
        <v>122</v>
      </c>
      <c r="AN26" s="446"/>
      <c r="AO26" s="446"/>
      <c r="AP26" s="446"/>
      <c r="AQ26" s="446"/>
      <c r="AR26" s="488"/>
      <c r="AS26" s="445" t="s">
        <v>122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
      <c r="A27" s="163"/>
      <c r="B27" s="565"/>
      <c r="C27" s="541"/>
      <c r="D27" s="542"/>
      <c r="E27" s="444" t="s">
        <v>170</v>
      </c>
      <c r="F27" s="424"/>
      <c r="G27" s="424"/>
      <c r="H27" s="424"/>
      <c r="I27" s="424"/>
      <c r="J27" s="424"/>
      <c r="K27" s="425"/>
      <c r="L27" s="445">
        <v>1</v>
      </c>
      <c r="M27" s="446"/>
      <c r="N27" s="446"/>
      <c r="O27" s="446"/>
      <c r="P27" s="488"/>
      <c r="Q27" s="445">
        <v>3100</v>
      </c>
      <c r="R27" s="446"/>
      <c r="S27" s="446"/>
      <c r="T27" s="446"/>
      <c r="U27" s="446"/>
      <c r="V27" s="488"/>
      <c r="W27" s="540"/>
      <c r="X27" s="541"/>
      <c r="Y27" s="542"/>
      <c r="Z27" s="444" t="s">
        <v>171</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139839</v>
      </c>
      <c r="BO27" s="514"/>
      <c r="BP27" s="514"/>
      <c r="BQ27" s="514"/>
      <c r="BR27" s="514"/>
      <c r="BS27" s="514"/>
      <c r="BT27" s="514"/>
      <c r="BU27" s="515"/>
      <c r="BV27" s="513">
        <v>139764</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15">
      <c r="A28" s="163"/>
      <c r="B28" s="565"/>
      <c r="C28" s="541"/>
      <c r="D28" s="542"/>
      <c r="E28" s="444" t="s">
        <v>173</v>
      </c>
      <c r="F28" s="424"/>
      <c r="G28" s="424"/>
      <c r="H28" s="424"/>
      <c r="I28" s="424"/>
      <c r="J28" s="424"/>
      <c r="K28" s="425"/>
      <c r="L28" s="445">
        <v>1</v>
      </c>
      <c r="M28" s="446"/>
      <c r="N28" s="446"/>
      <c r="O28" s="446"/>
      <c r="P28" s="488"/>
      <c r="Q28" s="445">
        <v>2550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942277</v>
      </c>
      <c r="BO28" s="358"/>
      <c r="BP28" s="358"/>
      <c r="BQ28" s="358"/>
      <c r="BR28" s="358"/>
      <c r="BS28" s="358"/>
      <c r="BT28" s="358"/>
      <c r="BU28" s="359"/>
      <c r="BV28" s="357">
        <v>857468</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15">
      <c r="A29" s="163"/>
      <c r="B29" s="565"/>
      <c r="C29" s="541"/>
      <c r="D29" s="542"/>
      <c r="E29" s="444" t="s">
        <v>176</v>
      </c>
      <c r="F29" s="424"/>
      <c r="G29" s="424"/>
      <c r="H29" s="424"/>
      <c r="I29" s="424"/>
      <c r="J29" s="424"/>
      <c r="K29" s="425"/>
      <c r="L29" s="445">
        <v>8</v>
      </c>
      <c r="M29" s="446"/>
      <c r="N29" s="446"/>
      <c r="O29" s="446"/>
      <c r="P29" s="488"/>
      <c r="Q29" s="445">
        <v>2330</v>
      </c>
      <c r="R29" s="446"/>
      <c r="S29" s="446"/>
      <c r="T29" s="446"/>
      <c r="U29" s="446"/>
      <c r="V29" s="488"/>
      <c r="W29" s="543"/>
      <c r="X29" s="544"/>
      <c r="Y29" s="545"/>
      <c r="Z29" s="444" t="s">
        <v>177</v>
      </c>
      <c r="AA29" s="424"/>
      <c r="AB29" s="424"/>
      <c r="AC29" s="424"/>
      <c r="AD29" s="424"/>
      <c r="AE29" s="424"/>
      <c r="AF29" s="424"/>
      <c r="AG29" s="425"/>
      <c r="AH29" s="445">
        <v>66</v>
      </c>
      <c r="AI29" s="446"/>
      <c r="AJ29" s="446"/>
      <c r="AK29" s="446"/>
      <c r="AL29" s="488"/>
      <c r="AM29" s="445">
        <v>192654</v>
      </c>
      <c r="AN29" s="446"/>
      <c r="AO29" s="446"/>
      <c r="AP29" s="446"/>
      <c r="AQ29" s="446"/>
      <c r="AR29" s="488"/>
      <c r="AS29" s="445">
        <v>2919</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636759</v>
      </c>
      <c r="BO29" s="395"/>
      <c r="BP29" s="395"/>
      <c r="BQ29" s="395"/>
      <c r="BR29" s="395"/>
      <c r="BS29" s="395"/>
      <c r="BT29" s="395"/>
      <c r="BU29" s="396"/>
      <c r="BV29" s="394">
        <v>633542</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94.5</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2401465</v>
      </c>
      <c r="BO30" s="514"/>
      <c r="BP30" s="514"/>
      <c r="BQ30" s="514"/>
      <c r="BR30" s="514"/>
      <c r="BS30" s="514"/>
      <c r="BT30" s="514"/>
      <c r="BU30" s="515"/>
      <c r="BV30" s="513">
        <v>2408653</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15">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15">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IF('各会計、関係団体の財政状況及び健全化判断比率'!B31="","",'各会計、関係団体の財政状況及び健全化判断比率'!B31)</f>
        <v>簡易水道事業会計</v>
      </c>
      <c r="AP34" s="585"/>
      <c r="AQ34" s="585"/>
      <c r="AR34" s="585"/>
      <c r="AS34" s="585"/>
      <c r="AT34" s="585"/>
      <c r="AU34" s="585"/>
      <c r="AV34" s="585"/>
      <c r="AW34" s="585"/>
      <c r="AX34" s="585"/>
      <c r="AY34" s="585"/>
      <c r="AZ34" s="585"/>
      <c r="BA34" s="585"/>
      <c r="BB34" s="585"/>
      <c r="BC34" s="585"/>
      <c r="BD34" s="163"/>
      <c r="BE34" s="584">
        <f>IF(BG34="","",MAX(C34:D43,U34:V43,AM34:AN43)+1)</f>
        <v>7</v>
      </c>
      <c r="BF34" s="584"/>
      <c r="BG34" s="585" t="str">
        <f>IF('各会計、関係団体の財政状況及び健全化判断比率'!B32="","",'各会計、関係団体の財政状況及び健全化判断比率'!B32)</f>
        <v>宅地造成事業特別会計</v>
      </c>
      <c r="BH34" s="585"/>
      <c r="BI34" s="585"/>
      <c r="BJ34" s="585"/>
      <c r="BK34" s="585"/>
      <c r="BL34" s="585"/>
      <c r="BM34" s="585"/>
      <c r="BN34" s="585"/>
      <c r="BO34" s="585"/>
      <c r="BP34" s="585"/>
      <c r="BQ34" s="585"/>
      <c r="BR34" s="585"/>
      <c r="BS34" s="585"/>
      <c r="BT34" s="585"/>
      <c r="BU34" s="585"/>
      <c r="BV34" s="163"/>
      <c r="BW34" s="584">
        <f>IF(BY34="","",MAX(C34:D43,U34:V43,AM34:AN43,BE34:BF43)+1)</f>
        <v>8</v>
      </c>
      <c r="BX34" s="584"/>
      <c r="BY34" s="585" t="str">
        <f>IF('各会計、関係団体の財政状況及び健全化判断比率'!B68="","",'各会計、関係団体の財政状況及び健全化判断比率'!B68)</f>
        <v>水俣芦北広域行政事務組合</v>
      </c>
      <c r="BZ34" s="585"/>
      <c r="CA34" s="585"/>
      <c r="CB34" s="585"/>
      <c r="CC34" s="585"/>
      <c r="CD34" s="585"/>
      <c r="CE34" s="585"/>
      <c r="CF34" s="585"/>
      <c r="CG34" s="585"/>
      <c r="CH34" s="585"/>
      <c r="CI34" s="585"/>
      <c r="CJ34" s="585"/>
      <c r="CK34" s="585"/>
      <c r="CL34" s="585"/>
      <c r="CM34" s="585"/>
      <c r="CN34" s="163"/>
      <c r="CO34" s="584">
        <f>IF(CQ34="","",MAX(C34:D43,U34:V43,AM34:AN43,BE34:BF43,BW34:BX43)+1)</f>
        <v>12</v>
      </c>
      <c r="CP34" s="584"/>
      <c r="CQ34" s="585" t="str">
        <f>IF('各会計、関係団体の財政状況及び健全化判断比率'!BS7="","",'各会計、関係団体の財政状況及び健全化判断比率'!BS7)</f>
        <v>一般財団法人津奈木町地域振興公社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15">
      <c r="A35" s="163"/>
      <c r="B35" s="190"/>
      <c r="C35" s="584">
        <f>IF(E35="","",C34+1)</f>
        <v>2</v>
      </c>
      <c r="D35" s="584"/>
      <c r="E35" s="585" t="str">
        <f>IF('各会計、関係団体の財政状況及び健全化判断比率'!B8="","",'各会計、関係団体の財政状況及び健全化判断比率'!B8)</f>
        <v>恒久対策事業特別会計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後期高齢者医療事業特別会計</v>
      </c>
      <c r="X35" s="585"/>
      <c r="Y35" s="585"/>
      <c r="Z35" s="585"/>
      <c r="AA35" s="585"/>
      <c r="AB35" s="585"/>
      <c r="AC35" s="585"/>
      <c r="AD35" s="585"/>
      <c r="AE35" s="585"/>
      <c r="AF35" s="585"/>
      <c r="AG35" s="585"/>
      <c r="AH35" s="585"/>
      <c r="AI35" s="585"/>
      <c r="AJ35" s="585"/>
      <c r="AK35" s="585"/>
      <c r="AL35" s="163"/>
      <c r="AM35" s="584" t="str">
        <f t="shared" ref="AM35:AM43" si="0">IF(AO35="","",AM34+1)</f>
        <v/>
      </c>
      <c r="AN35" s="584"/>
      <c r="AO35" s="585"/>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9</v>
      </c>
      <c r="BX35" s="584"/>
      <c r="BY35" s="585" t="str">
        <f>IF('各会計、関係団体の財政状況及び健全化判断比率'!B69="","",'各会計、関係団体の財政状況及び健全化判断比率'!B69)</f>
        <v>熊本県市町村総合事務組合</v>
      </c>
      <c r="BZ35" s="585"/>
      <c r="CA35" s="585"/>
      <c r="CB35" s="585"/>
      <c r="CC35" s="585"/>
      <c r="CD35" s="585"/>
      <c r="CE35" s="585"/>
      <c r="CF35" s="585"/>
      <c r="CG35" s="585"/>
      <c r="CH35" s="585"/>
      <c r="CI35" s="585"/>
      <c r="CJ35" s="585"/>
      <c r="CK35" s="585"/>
      <c r="CL35" s="585"/>
      <c r="CM35" s="585"/>
      <c r="CN35" s="163"/>
      <c r="CO35" s="584">
        <f t="shared" ref="CO35:CO43" si="3">IF(CQ35="","",CO34+1)</f>
        <v>13</v>
      </c>
      <c r="CP35" s="584"/>
      <c r="CQ35" s="585" t="str">
        <f>IF('各会計、関係団体の財政状況及び健全化判断比率'!BS8="","",'各会計、関係団体の財政状況及び健全化判断比率'!BS8)</f>
        <v>（株）つなぎつくる</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15">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介護保険事業特別会計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10</v>
      </c>
      <c r="BX36" s="584"/>
      <c r="BY36" s="585" t="str">
        <f>IF('各会計、関係団体の財政状況及び健全化判断比率'!B70="","",'各会計、関係団体の財政状況及び健全化判断比率'!B70)</f>
        <v>熊本県後期高齢者医療広域連合
（一般会計）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15">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11</v>
      </c>
      <c r="BX37" s="584"/>
      <c r="BY37" s="585" t="str">
        <f>IF('各会計、関係団体の財政状況及び健全化判断比率'!B71="","",'各会計、関係団体の財政状況及び健全化判断比率'!B71)</f>
        <v>熊本県後期高齢者医療広域連合
（後期高齢者医療特別会計）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15">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t="str">
        <f t="shared" si="2"/>
        <v/>
      </c>
      <c r="BX38" s="584"/>
      <c r="BY38" s="585" t="str">
        <f>IF('各会計、関係団体の財政状況及び健全化判断比率'!B72="","",'各会計、関係団体の財政状況及び健全化判断比率'!B72)</f>
        <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15">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15">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15">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15">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15">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1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1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1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1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1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1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1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15"/>
    <row r="55" spans="5:113" x14ac:dyDescent="0.15"/>
    <row r="56" spans="5:113" x14ac:dyDescent="0.15"/>
  </sheetData>
  <sheetProtection algorithmName="SHA-512" hashValue="pcCNlU20K7LVevX2+r8lNNqA9806XvxKN5MzCNU5tL0X8fkCysas4l0D4um0/D0K7Rk2ZEGo8Z303qa0uKd5uw==" saltValue="onjTJdWcYJ8zDLZMQlMyE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1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15">
      <c r="B5" s="596" t="s">
        <v>215</v>
      </c>
      <c r="C5" s="597"/>
      <c r="D5" s="597"/>
      <c r="E5" s="597"/>
      <c r="F5" s="597"/>
      <c r="G5" s="597"/>
      <c r="H5" s="597"/>
      <c r="I5" s="597"/>
      <c r="J5" s="597"/>
      <c r="K5" s="597"/>
      <c r="L5" s="597"/>
      <c r="M5" s="597"/>
      <c r="N5" s="597"/>
      <c r="O5" s="597"/>
      <c r="P5" s="597"/>
      <c r="Q5" s="598"/>
      <c r="R5" s="599">
        <v>456648</v>
      </c>
      <c r="S5" s="600"/>
      <c r="T5" s="600"/>
      <c r="U5" s="600"/>
      <c r="V5" s="600"/>
      <c r="W5" s="600"/>
      <c r="X5" s="600"/>
      <c r="Y5" s="601"/>
      <c r="Z5" s="602">
        <v>9.8000000000000007</v>
      </c>
      <c r="AA5" s="602"/>
      <c r="AB5" s="602"/>
      <c r="AC5" s="602"/>
      <c r="AD5" s="603">
        <v>456648</v>
      </c>
      <c r="AE5" s="603"/>
      <c r="AF5" s="603"/>
      <c r="AG5" s="603"/>
      <c r="AH5" s="603"/>
      <c r="AI5" s="603"/>
      <c r="AJ5" s="603"/>
      <c r="AK5" s="603"/>
      <c r="AL5" s="604">
        <v>20.399999999999999</v>
      </c>
      <c r="AM5" s="605"/>
      <c r="AN5" s="605"/>
      <c r="AO5" s="606"/>
      <c r="AP5" s="596" t="s">
        <v>216</v>
      </c>
      <c r="AQ5" s="597"/>
      <c r="AR5" s="597"/>
      <c r="AS5" s="597"/>
      <c r="AT5" s="597"/>
      <c r="AU5" s="597"/>
      <c r="AV5" s="597"/>
      <c r="AW5" s="597"/>
      <c r="AX5" s="597"/>
      <c r="AY5" s="597"/>
      <c r="AZ5" s="597"/>
      <c r="BA5" s="597"/>
      <c r="BB5" s="597"/>
      <c r="BC5" s="597"/>
      <c r="BD5" s="597"/>
      <c r="BE5" s="597"/>
      <c r="BF5" s="598"/>
      <c r="BG5" s="610">
        <v>456480</v>
      </c>
      <c r="BH5" s="611"/>
      <c r="BI5" s="611"/>
      <c r="BJ5" s="611"/>
      <c r="BK5" s="611"/>
      <c r="BL5" s="611"/>
      <c r="BM5" s="611"/>
      <c r="BN5" s="612"/>
      <c r="BO5" s="613">
        <v>100</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15">
      <c r="B6" s="607" t="s">
        <v>220</v>
      </c>
      <c r="C6" s="608"/>
      <c r="D6" s="608"/>
      <c r="E6" s="608"/>
      <c r="F6" s="608"/>
      <c r="G6" s="608"/>
      <c r="H6" s="608"/>
      <c r="I6" s="608"/>
      <c r="J6" s="608"/>
      <c r="K6" s="608"/>
      <c r="L6" s="608"/>
      <c r="M6" s="608"/>
      <c r="N6" s="608"/>
      <c r="O6" s="608"/>
      <c r="P6" s="608"/>
      <c r="Q6" s="609"/>
      <c r="R6" s="610">
        <v>37623</v>
      </c>
      <c r="S6" s="611"/>
      <c r="T6" s="611"/>
      <c r="U6" s="611"/>
      <c r="V6" s="611"/>
      <c r="W6" s="611"/>
      <c r="X6" s="611"/>
      <c r="Y6" s="612"/>
      <c r="Z6" s="613">
        <v>0.8</v>
      </c>
      <c r="AA6" s="613"/>
      <c r="AB6" s="613"/>
      <c r="AC6" s="613"/>
      <c r="AD6" s="614">
        <v>37623</v>
      </c>
      <c r="AE6" s="614"/>
      <c r="AF6" s="614"/>
      <c r="AG6" s="614"/>
      <c r="AH6" s="614"/>
      <c r="AI6" s="614"/>
      <c r="AJ6" s="614"/>
      <c r="AK6" s="614"/>
      <c r="AL6" s="615">
        <v>1.7</v>
      </c>
      <c r="AM6" s="616"/>
      <c r="AN6" s="616"/>
      <c r="AO6" s="617"/>
      <c r="AP6" s="607" t="s">
        <v>221</v>
      </c>
      <c r="AQ6" s="608"/>
      <c r="AR6" s="608"/>
      <c r="AS6" s="608"/>
      <c r="AT6" s="608"/>
      <c r="AU6" s="608"/>
      <c r="AV6" s="608"/>
      <c r="AW6" s="608"/>
      <c r="AX6" s="608"/>
      <c r="AY6" s="608"/>
      <c r="AZ6" s="608"/>
      <c r="BA6" s="608"/>
      <c r="BB6" s="608"/>
      <c r="BC6" s="608"/>
      <c r="BD6" s="608"/>
      <c r="BE6" s="608"/>
      <c r="BF6" s="609"/>
      <c r="BG6" s="610">
        <v>456480</v>
      </c>
      <c r="BH6" s="611"/>
      <c r="BI6" s="611"/>
      <c r="BJ6" s="611"/>
      <c r="BK6" s="611"/>
      <c r="BL6" s="611"/>
      <c r="BM6" s="611"/>
      <c r="BN6" s="612"/>
      <c r="BO6" s="613">
        <v>100</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66191</v>
      </c>
      <c r="CS6" s="611"/>
      <c r="CT6" s="611"/>
      <c r="CU6" s="611"/>
      <c r="CV6" s="611"/>
      <c r="CW6" s="611"/>
      <c r="CX6" s="611"/>
      <c r="CY6" s="612"/>
      <c r="CZ6" s="604">
        <v>1.5</v>
      </c>
      <c r="DA6" s="605"/>
      <c r="DB6" s="605"/>
      <c r="DC6" s="621"/>
      <c r="DD6" s="619" t="s">
        <v>122</v>
      </c>
      <c r="DE6" s="611"/>
      <c r="DF6" s="611"/>
      <c r="DG6" s="611"/>
      <c r="DH6" s="611"/>
      <c r="DI6" s="611"/>
      <c r="DJ6" s="611"/>
      <c r="DK6" s="611"/>
      <c r="DL6" s="611"/>
      <c r="DM6" s="611"/>
      <c r="DN6" s="611"/>
      <c r="DO6" s="611"/>
      <c r="DP6" s="612"/>
      <c r="DQ6" s="619">
        <v>66191</v>
      </c>
      <c r="DR6" s="611"/>
      <c r="DS6" s="611"/>
      <c r="DT6" s="611"/>
      <c r="DU6" s="611"/>
      <c r="DV6" s="611"/>
      <c r="DW6" s="611"/>
      <c r="DX6" s="611"/>
      <c r="DY6" s="611"/>
      <c r="DZ6" s="611"/>
      <c r="EA6" s="611"/>
      <c r="EB6" s="611"/>
      <c r="EC6" s="620"/>
    </row>
    <row r="7" spans="2:143" ht="11.25" customHeight="1" x14ac:dyDescent="0.15">
      <c r="B7" s="607" t="s">
        <v>223</v>
      </c>
      <c r="C7" s="608"/>
      <c r="D7" s="608"/>
      <c r="E7" s="608"/>
      <c r="F7" s="608"/>
      <c r="G7" s="608"/>
      <c r="H7" s="608"/>
      <c r="I7" s="608"/>
      <c r="J7" s="608"/>
      <c r="K7" s="608"/>
      <c r="L7" s="608"/>
      <c r="M7" s="608"/>
      <c r="N7" s="608"/>
      <c r="O7" s="608"/>
      <c r="P7" s="608"/>
      <c r="Q7" s="609"/>
      <c r="R7" s="610">
        <v>103</v>
      </c>
      <c r="S7" s="611"/>
      <c r="T7" s="611"/>
      <c r="U7" s="611"/>
      <c r="V7" s="611"/>
      <c r="W7" s="611"/>
      <c r="X7" s="611"/>
      <c r="Y7" s="612"/>
      <c r="Z7" s="613">
        <v>0</v>
      </c>
      <c r="AA7" s="613"/>
      <c r="AB7" s="613"/>
      <c r="AC7" s="613"/>
      <c r="AD7" s="614">
        <v>103</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114889</v>
      </c>
      <c r="BH7" s="611"/>
      <c r="BI7" s="611"/>
      <c r="BJ7" s="611"/>
      <c r="BK7" s="611"/>
      <c r="BL7" s="611"/>
      <c r="BM7" s="611"/>
      <c r="BN7" s="612"/>
      <c r="BO7" s="613">
        <v>25.2</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882592</v>
      </c>
      <c r="CS7" s="611"/>
      <c r="CT7" s="611"/>
      <c r="CU7" s="611"/>
      <c r="CV7" s="611"/>
      <c r="CW7" s="611"/>
      <c r="CX7" s="611"/>
      <c r="CY7" s="612"/>
      <c r="CZ7" s="613">
        <v>19.8</v>
      </c>
      <c r="DA7" s="613"/>
      <c r="DB7" s="613"/>
      <c r="DC7" s="613"/>
      <c r="DD7" s="619">
        <v>36952</v>
      </c>
      <c r="DE7" s="611"/>
      <c r="DF7" s="611"/>
      <c r="DG7" s="611"/>
      <c r="DH7" s="611"/>
      <c r="DI7" s="611"/>
      <c r="DJ7" s="611"/>
      <c r="DK7" s="611"/>
      <c r="DL7" s="611"/>
      <c r="DM7" s="611"/>
      <c r="DN7" s="611"/>
      <c r="DO7" s="611"/>
      <c r="DP7" s="612"/>
      <c r="DQ7" s="619">
        <v>592293</v>
      </c>
      <c r="DR7" s="611"/>
      <c r="DS7" s="611"/>
      <c r="DT7" s="611"/>
      <c r="DU7" s="611"/>
      <c r="DV7" s="611"/>
      <c r="DW7" s="611"/>
      <c r="DX7" s="611"/>
      <c r="DY7" s="611"/>
      <c r="DZ7" s="611"/>
      <c r="EA7" s="611"/>
      <c r="EB7" s="611"/>
      <c r="EC7" s="620"/>
    </row>
    <row r="8" spans="2:143" ht="11.25" customHeight="1" x14ac:dyDescent="0.15">
      <c r="B8" s="607" t="s">
        <v>226</v>
      </c>
      <c r="C8" s="608"/>
      <c r="D8" s="608"/>
      <c r="E8" s="608"/>
      <c r="F8" s="608"/>
      <c r="G8" s="608"/>
      <c r="H8" s="608"/>
      <c r="I8" s="608"/>
      <c r="J8" s="608"/>
      <c r="K8" s="608"/>
      <c r="L8" s="608"/>
      <c r="M8" s="608"/>
      <c r="N8" s="608"/>
      <c r="O8" s="608"/>
      <c r="P8" s="608"/>
      <c r="Q8" s="609"/>
      <c r="R8" s="610">
        <v>1247</v>
      </c>
      <c r="S8" s="611"/>
      <c r="T8" s="611"/>
      <c r="U8" s="611"/>
      <c r="V8" s="611"/>
      <c r="W8" s="611"/>
      <c r="X8" s="611"/>
      <c r="Y8" s="612"/>
      <c r="Z8" s="613">
        <v>0</v>
      </c>
      <c r="AA8" s="613"/>
      <c r="AB8" s="613"/>
      <c r="AC8" s="613"/>
      <c r="AD8" s="614">
        <v>1247</v>
      </c>
      <c r="AE8" s="614"/>
      <c r="AF8" s="614"/>
      <c r="AG8" s="614"/>
      <c r="AH8" s="614"/>
      <c r="AI8" s="614"/>
      <c r="AJ8" s="614"/>
      <c r="AK8" s="614"/>
      <c r="AL8" s="615">
        <v>0.1</v>
      </c>
      <c r="AM8" s="616"/>
      <c r="AN8" s="616"/>
      <c r="AO8" s="617"/>
      <c r="AP8" s="607" t="s">
        <v>227</v>
      </c>
      <c r="AQ8" s="608"/>
      <c r="AR8" s="608"/>
      <c r="AS8" s="608"/>
      <c r="AT8" s="608"/>
      <c r="AU8" s="608"/>
      <c r="AV8" s="608"/>
      <c r="AW8" s="608"/>
      <c r="AX8" s="608"/>
      <c r="AY8" s="608"/>
      <c r="AZ8" s="608"/>
      <c r="BA8" s="608"/>
      <c r="BB8" s="608"/>
      <c r="BC8" s="608"/>
      <c r="BD8" s="608"/>
      <c r="BE8" s="608"/>
      <c r="BF8" s="609"/>
      <c r="BG8" s="610">
        <v>5469</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1050339</v>
      </c>
      <c r="CS8" s="611"/>
      <c r="CT8" s="611"/>
      <c r="CU8" s="611"/>
      <c r="CV8" s="611"/>
      <c r="CW8" s="611"/>
      <c r="CX8" s="611"/>
      <c r="CY8" s="612"/>
      <c r="CZ8" s="613">
        <v>23.5</v>
      </c>
      <c r="DA8" s="613"/>
      <c r="DB8" s="613"/>
      <c r="DC8" s="613"/>
      <c r="DD8" s="619">
        <v>5597</v>
      </c>
      <c r="DE8" s="611"/>
      <c r="DF8" s="611"/>
      <c r="DG8" s="611"/>
      <c r="DH8" s="611"/>
      <c r="DI8" s="611"/>
      <c r="DJ8" s="611"/>
      <c r="DK8" s="611"/>
      <c r="DL8" s="611"/>
      <c r="DM8" s="611"/>
      <c r="DN8" s="611"/>
      <c r="DO8" s="611"/>
      <c r="DP8" s="612"/>
      <c r="DQ8" s="619">
        <v>578854</v>
      </c>
      <c r="DR8" s="611"/>
      <c r="DS8" s="611"/>
      <c r="DT8" s="611"/>
      <c r="DU8" s="611"/>
      <c r="DV8" s="611"/>
      <c r="DW8" s="611"/>
      <c r="DX8" s="611"/>
      <c r="DY8" s="611"/>
      <c r="DZ8" s="611"/>
      <c r="EA8" s="611"/>
      <c r="EB8" s="611"/>
      <c r="EC8" s="620"/>
    </row>
    <row r="9" spans="2:143" ht="11.25" customHeight="1" x14ac:dyDescent="0.15">
      <c r="B9" s="607" t="s">
        <v>229</v>
      </c>
      <c r="C9" s="608"/>
      <c r="D9" s="608"/>
      <c r="E9" s="608"/>
      <c r="F9" s="608"/>
      <c r="G9" s="608"/>
      <c r="H9" s="608"/>
      <c r="I9" s="608"/>
      <c r="J9" s="608"/>
      <c r="K9" s="608"/>
      <c r="L9" s="608"/>
      <c r="M9" s="608"/>
      <c r="N9" s="608"/>
      <c r="O9" s="608"/>
      <c r="P9" s="608"/>
      <c r="Q9" s="609"/>
      <c r="R9" s="610">
        <v>2102</v>
      </c>
      <c r="S9" s="611"/>
      <c r="T9" s="611"/>
      <c r="U9" s="611"/>
      <c r="V9" s="611"/>
      <c r="W9" s="611"/>
      <c r="X9" s="611"/>
      <c r="Y9" s="612"/>
      <c r="Z9" s="613">
        <v>0</v>
      </c>
      <c r="AA9" s="613"/>
      <c r="AB9" s="613"/>
      <c r="AC9" s="613"/>
      <c r="AD9" s="614">
        <v>2102</v>
      </c>
      <c r="AE9" s="614"/>
      <c r="AF9" s="614"/>
      <c r="AG9" s="614"/>
      <c r="AH9" s="614"/>
      <c r="AI9" s="614"/>
      <c r="AJ9" s="614"/>
      <c r="AK9" s="614"/>
      <c r="AL9" s="615">
        <v>0.1</v>
      </c>
      <c r="AM9" s="616"/>
      <c r="AN9" s="616"/>
      <c r="AO9" s="617"/>
      <c r="AP9" s="607" t="s">
        <v>230</v>
      </c>
      <c r="AQ9" s="608"/>
      <c r="AR9" s="608"/>
      <c r="AS9" s="608"/>
      <c r="AT9" s="608"/>
      <c r="AU9" s="608"/>
      <c r="AV9" s="608"/>
      <c r="AW9" s="608"/>
      <c r="AX9" s="608"/>
      <c r="AY9" s="608"/>
      <c r="AZ9" s="608"/>
      <c r="BA9" s="608"/>
      <c r="BB9" s="608"/>
      <c r="BC9" s="608"/>
      <c r="BD9" s="608"/>
      <c r="BE9" s="608"/>
      <c r="BF9" s="609"/>
      <c r="BG9" s="610">
        <v>98952</v>
      </c>
      <c r="BH9" s="611"/>
      <c r="BI9" s="611"/>
      <c r="BJ9" s="611"/>
      <c r="BK9" s="611"/>
      <c r="BL9" s="611"/>
      <c r="BM9" s="611"/>
      <c r="BN9" s="612"/>
      <c r="BO9" s="613">
        <v>21.7</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258646</v>
      </c>
      <c r="CS9" s="611"/>
      <c r="CT9" s="611"/>
      <c r="CU9" s="611"/>
      <c r="CV9" s="611"/>
      <c r="CW9" s="611"/>
      <c r="CX9" s="611"/>
      <c r="CY9" s="612"/>
      <c r="CZ9" s="613">
        <v>5.8</v>
      </c>
      <c r="DA9" s="613"/>
      <c r="DB9" s="613"/>
      <c r="DC9" s="613"/>
      <c r="DD9" s="619">
        <v>2650</v>
      </c>
      <c r="DE9" s="611"/>
      <c r="DF9" s="611"/>
      <c r="DG9" s="611"/>
      <c r="DH9" s="611"/>
      <c r="DI9" s="611"/>
      <c r="DJ9" s="611"/>
      <c r="DK9" s="611"/>
      <c r="DL9" s="611"/>
      <c r="DM9" s="611"/>
      <c r="DN9" s="611"/>
      <c r="DO9" s="611"/>
      <c r="DP9" s="612"/>
      <c r="DQ9" s="619">
        <v>209266</v>
      </c>
      <c r="DR9" s="611"/>
      <c r="DS9" s="611"/>
      <c r="DT9" s="611"/>
      <c r="DU9" s="611"/>
      <c r="DV9" s="611"/>
      <c r="DW9" s="611"/>
      <c r="DX9" s="611"/>
      <c r="DY9" s="611"/>
      <c r="DZ9" s="611"/>
      <c r="EA9" s="611"/>
      <c r="EB9" s="611"/>
      <c r="EC9" s="620"/>
    </row>
    <row r="10" spans="2:143" ht="11.25" customHeight="1" x14ac:dyDescent="0.15">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7221</v>
      </c>
      <c r="BH10" s="611"/>
      <c r="BI10" s="611"/>
      <c r="BJ10" s="611"/>
      <c r="BK10" s="611"/>
      <c r="BL10" s="611"/>
      <c r="BM10" s="611"/>
      <c r="BN10" s="612"/>
      <c r="BO10" s="613">
        <v>1.6</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15">
      <c r="B11" s="607" t="s">
        <v>235</v>
      </c>
      <c r="C11" s="608"/>
      <c r="D11" s="608"/>
      <c r="E11" s="608"/>
      <c r="F11" s="608"/>
      <c r="G11" s="608"/>
      <c r="H11" s="608"/>
      <c r="I11" s="608"/>
      <c r="J11" s="608"/>
      <c r="K11" s="608"/>
      <c r="L11" s="608"/>
      <c r="M11" s="608"/>
      <c r="N11" s="608"/>
      <c r="O11" s="608"/>
      <c r="P11" s="608"/>
      <c r="Q11" s="609"/>
      <c r="R11" s="610">
        <v>103693</v>
      </c>
      <c r="S11" s="611"/>
      <c r="T11" s="611"/>
      <c r="U11" s="611"/>
      <c r="V11" s="611"/>
      <c r="W11" s="611"/>
      <c r="X11" s="611"/>
      <c r="Y11" s="612"/>
      <c r="Z11" s="615">
        <v>2.2000000000000002</v>
      </c>
      <c r="AA11" s="616"/>
      <c r="AB11" s="616"/>
      <c r="AC11" s="622"/>
      <c r="AD11" s="619">
        <v>103693</v>
      </c>
      <c r="AE11" s="611"/>
      <c r="AF11" s="611"/>
      <c r="AG11" s="611"/>
      <c r="AH11" s="611"/>
      <c r="AI11" s="611"/>
      <c r="AJ11" s="611"/>
      <c r="AK11" s="612"/>
      <c r="AL11" s="615">
        <v>4.5999999999999996</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3247</v>
      </c>
      <c r="BH11" s="611"/>
      <c r="BI11" s="611"/>
      <c r="BJ11" s="611"/>
      <c r="BK11" s="611"/>
      <c r="BL11" s="611"/>
      <c r="BM11" s="611"/>
      <c r="BN11" s="612"/>
      <c r="BO11" s="613">
        <v>0.7</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220115</v>
      </c>
      <c r="CS11" s="611"/>
      <c r="CT11" s="611"/>
      <c r="CU11" s="611"/>
      <c r="CV11" s="611"/>
      <c r="CW11" s="611"/>
      <c r="CX11" s="611"/>
      <c r="CY11" s="612"/>
      <c r="CZ11" s="613">
        <v>4.9000000000000004</v>
      </c>
      <c r="DA11" s="613"/>
      <c r="DB11" s="613"/>
      <c r="DC11" s="613"/>
      <c r="DD11" s="619">
        <v>45308</v>
      </c>
      <c r="DE11" s="611"/>
      <c r="DF11" s="611"/>
      <c r="DG11" s="611"/>
      <c r="DH11" s="611"/>
      <c r="DI11" s="611"/>
      <c r="DJ11" s="611"/>
      <c r="DK11" s="611"/>
      <c r="DL11" s="611"/>
      <c r="DM11" s="611"/>
      <c r="DN11" s="611"/>
      <c r="DO11" s="611"/>
      <c r="DP11" s="612"/>
      <c r="DQ11" s="619">
        <v>125690</v>
      </c>
      <c r="DR11" s="611"/>
      <c r="DS11" s="611"/>
      <c r="DT11" s="611"/>
      <c r="DU11" s="611"/>
      <c r="DV11" s="611"/>
      <c r="DW11" s="611"/>
      <c r="DX11" s="611"/>
      <c r="DY11" s="611"/>
      <c r="DZ11" s="611"/>
      <c r="EA11" s="611"/>
      <c r="EB11" s="611"/>
      <c r="EC11" s="620"/>
    </row>
    <row r="12" spans="2:143" ht="11.25" customHeight="1" x14ac:dyDescent="0.15">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297902</v>
      </c>
      <c r="BH12" s="611"/>
      <c r="BI12" s="611"/>
      <c r="BJ12" s="611"/>
      <c r="BK12" s="611"/>
      <c r="BL12" s="611"/>
      <c r="BM12" s="611"/>
      <c r="BN12" s="612"/>
      <c r="BO12" s="613">
        <v>65.2</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315567</v>
      </c>
      <c r="CS12" s="611"/>
      <c r="CT12" s="611"/>
      <c r="CU12" s="611"/>
      <c r="CV12" s="611"/>
      <c r="CW12" s="611"/>
      <c r="CX12" s="611"/>
      <c r="CY12" s="612"/>
      <c r="CZ12" s="613">
        <v>7.1</v>
      </c>
      <c r="DA12" s="613"/>
      <c r="DB12" s="613"/>
      <c r="DC12" s="613"/>
      <c r="DD12" s="619">
        <v>229727</v>
      </c>
      <c r="DE12" s="611"/>
      <c r="DF12" s="611"/>
      <c r="DG12" s="611"/>
      <c r="DH12" s="611"/>
      <c r="DI12" s="611"/>
      <c r="DJ12" s="611"/>
      <c r="DK12" s="611"/>
      <c r="DL12" s="611"/>
      <c r="DM12" s="611"/>
      <c r="DN12" s="611"/>
      <c r="DO12" s="611"/>
      <c r="DP12" s="612"/>
      <c r="DQ12" s="619">
        <v>74422</v>
      </c>
      <c r="DR12" s="611"/>
      <c r="DS12" s="611"/>
      <c r="DT12" s="611"/>
      <c r="DU12" s="611"/>
      <c r="DV12" s="611"/>
      <c r="DW12" s="611"/>
      <c r="DX12" s="611"/>
      <c r="DY12" s="611"/>
      <c r="DZ12" s="611"/>
      <c r="EA12" s="611"/>
      <c r="EB12" s="611"/>
      <c r="EC12" s="620"/>
    </row>
    <row r="13" spans="2:143" ht="11.25" customHeight="1" x14ac:dyDescent="0.15">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297802</v>
      </c>
      <c r="BH13" s="611"/>
      <c r="BI13" s="611"/>
      <c r="BJ13" s="611"/>
      <c r="BK13" s="611"/>
      <c r="BL13" s="611"/>
      <c r="BM13" s="611"/>
      <c r="BN13" s="612"/>
      <c r="BO13" s="613">
        <v>65.2</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510857</v>
      </c>
      <c r="CS13" s="611"/>
      <c r="CT13" s="611"/>
      <c r="CU13" s="611"/>
      <c r="CV13" s="611"/>
      <c r="CW13" s="611"/>
      <c r="CX13" s="611"/>
      <c r="CY13" s="612"/>
      <c r="CZ13" s="613">
        <v>11.5</v>
      </c>
      <c r="DA13" s="613"/>
      <c r="DB13" s="613"/>
      <c r="DC13" s="613"/>
      <c r="DD13" s="619">
        <v>406908</v>
      </c>
      <c r="DE13" s="611"/>
      <c r="DF13" s="611"/>
      <c r="DG13" s="611"/>
      <c r="DH13" s="611"/>
      <c r="DI13" s="611"/>
      <c r="DJ13" s="611"/>
      <c r="DK13" s="611"/>
      <c r="DL13" s="611"/>
      <c r="DM13" s="611"/>
      <c r="DN13" s="611"/>
      <c r="DO13" s="611"/>
      <c r="DP13" s="612"/>
      <c r="DQ13" s="619">
        <v>168539</v>
      </c>
      <c r="DR13" s="611"/>
      <c r="DS13" s="611"/>
      <c r="DT13" s="611"/>
      <c r="DU13" s="611"/>
      <c r="DV13" s="611"/>
      <c r="DW13" s="611"/>
      <c r="DX13" s="611"/>
      <c r="DY13" s="611"/>
      <c r="DZ13" s="611"/>
      <c r="EA13" s="611"/>
      <c r="EB13" s="611"/>
      <c r="EC13" s="620"/>
    </row>
    <row r="14" spans="2:143" ht="11.25" customHeight="1" x14ac:dyDescent="0.15">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19533</v>
      </c>
      <c r="BH14" s="611"/>
      <c r="BI14" s="611"/>
      <c r="BJ14" s="611"/>
      <c r="BK14" s="611"/>
      <c r="BL14" s="611"/>
      <c r="BM14" s="611"/>
      <c r="BN14" s="612"/>
      <c r="BO14" s="613">
        <v>4.3</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453473</v>
      </c>
      <c r="CS14" s="611"/>
      <c r="CT14" s="611"/>
      <c r="CU14" s="611"/>
      <c r="CV14" s="611"/>
      <c r="CW14" s="611"/>
      <c r="CX14" s="611"/>
      <c r="CY14" s="612"/>
      <c r="CZ14" s="613">
        <v>10.199999999999999</v>
      </c>
      <c r="DA14" s="613"/>
      <c r="DB14" s="613"/>
      <c r="DC14" s="613"/>
      <c r="DD14" s="619">
        <v>227341</v>
      </c>
      <c r="DE14" s="611"/>
      <c r="DF14" s="611"/>
      <c r="DG14" s="611"/>
      <c r="DH14" s="611"/>
      <c r="DI14" s="611"/>
      <c r="DJ14" s="611"/>
      <c r="DK14" s="611"/>
      <c r="DL14" s="611"/>
      <c r="DM14" s="611"/>
      <c r="DN14" s="611"/>
      <c r="DO14" s="611"/>
      <c r="DP14" s="612"/>
      <c r="DQ14" s="619">
        <v>227776</v>
      </c>
      <c r="DR14" s="611"/>
      <c r="DS14" s="611"/>
      <c r="DT14" s="611"/>
      <c r="DU14" s="611"/>
      <c r="DV14" s="611"/>
      <c r="DW14" s="611"/>
      <c r="DX14" s="611"/>
      <c r="DY14" s="611"/>
      <c r="DZ14" s="611"/>
      <c r="EA14" s="611"/>
      <c r="EB14" s="611"/>
      <c r="EC14" s="620"/>
    </row>
    <row r="15" spans="2:143" ht="11.25" customHeight="1" x14ac:dyDescent="0.15">
      <c r="B15" s="607" t="s">
        <v>247</v>
      </c>
      <c r="C15" s="608"/>
      <c r="D15" s="608"/>
      <c r="E15" s="608"/>
      <c r="F15" s="608"/>
      <c r="G15" s="608"/>
      <c r="H15" s="608"/>
      <c r="I15" s="608"/>
      <c r="J15" s="608"/>
      <c r="K15" s="608"/>
      <c r="L15" s="608"/>
      <c r="M15" s="608"/>
      <c r="N15" s="608"/>
      <c r="O15" s="608"/>
      <c r="P15" s="608"/>
      <c r="Q15" s="609"/>
      <c r="R15" s="610">
        <v>3288</v>
      </c>
      <c r="S15" s="611"/>
      <c r="T15" s="611"/>
      <c r="U15" s="611"/>
      <c r="V15" s="611"/>
      <c r="W15" s="611"/>
      <c r="X15" s="611"/>
      <c r="Y15" s="612"/>
      <c r="Z15" s="613">
        <v>0.1</v>
      </c>
      <c r="AA15" s="613"/>
      <c r="AB15" s="613"/>
      <c r="AC15" s="613"/>
      <c r="AD15" s="614">
        <v>3288</v>
      </c>
      <c r="AE15" s="614"/>
      <c r="AF15" s="614"/>
      <c r="AG15" s="614"/>
      <c r="AH15" s="614"/>
      <c r="AI15" s="614"/>
      <c r="AJ15" s="614"/>
      <c r="AK15" s="614"/>
      <c r="AL15" s="615">
        <v>0.1</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24156</v>
      </c>
      <c r="BH15" s="611"/>
      <c r="BI15" s="611"/>
      <c r="BJ15" s="611"/>
      <c r="BK15" s="611"/>
      <c r="BL15" s="611"/>
      <c r="BM15" s="611"/>
      <c r="BN15" s="612"/>
      <c r="BO15" s="613">
        <v>5.3</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324854</v>
      </c>
      <c r="CS15" s="611"/>
      <c r="CT15" s="611"/>
      <c r="CU15" s="611"/>
      <c r="CV15" s="611"/>
      <c r="CW15" s="611"/>
      <c r="CX15" s="611"/>
      <c r="CY15" s="612"/>
      <c r="CZ15" s="613">
        <v>7.3</v>
      </c>
      <c r="DA15" s="613"/>
      <c r="DB15" s="613"/>
      <c r="DC15" s="613"/>
      <c r="DD15" s="619">
        <v>76003</v>
      </c>
      <c r="DE15" s="611"/>
      <c r="DF15" s="611"/>
      <c r="DG15" s="611"/>
      <c r="DH15" s="611"/>
      <c r="DI15" s="611"/>
      <c r="DJ15" s="611"/>
      <c r="DK15" s="611"/>
      <c r="DL15" s="611"/>
      <c r="DM15" s="611"/>
      <c r="DN15" s="611"/>
      <c r="DO15" s="611"/>
      <c r="DP15" s="612"/>
      <c r="DQ15" s="619">
        <v>249405</v>
      </c>
      <c r="DR15" s="611"/>
      <c r="DS15" s="611"/>
      <c r="DT15" s="611"/>
      <c r="DU15" s="611"/>
      <c r="DV15" s="611"/>
      <c r="DW15" s="611"/>
      <c r="DX15" s="611"/>
      <c r="DY15" s="611"/>
      <c r="DZ15" s="611"/>
      <c r="EA15" s="611"/>
      <c r="EB15" s="611"/>
      <c r="EC15" s="620"/>
    </row>
    <row r="16" spans="2:143" ht="11.25" customHeight="1" x14ac:dyDescent="0.15">
      <c r="B16" s="607" t="s">
        <v>250</v>
      </c>
      <c r="C16" s="608"/>
      <c r="D16" s="608"/>
      <c r="E16" s="608"/>
      <c r="F16" s="608"/>
      <c r="G16" s="608"/>
      <c r="H16" s="608"/>
      <c r="I16" s="608"/>
      <c r="J16" s="608"/>
      <c r="K16" s="608"/>
      <c r="L16" s="608"/>
      <c r="M16" s="608"/>
      <c r="N16" s="608"/>
      <c r="O16" s="608"/>
      <c r="P16" s="608"/>
      <c r="Q16" s="609"/>
      <c r="R16" s="610">
        <v>5636</v>
      </c>
      <c r="S16" s="611"/>
      <c r="T16" s="611"/>
      <c r="U16" s="611"/>
      <c r="V16" s="611"/>
      <c r="W16" s="611"/>
      <c r="X16" s="611"/>
      <c r="Y16" s="612"/>
      <c r="Z16" s="613">
        <v>0.1</v>
      </c>
      <c r="AA16" s="613"/>
      <c r="AB16" s="613"/>
      <c r="AC16" s="613"/>
      <c r="AD16" s="614">
        <v>5636</v>
      </c>
      <c r="AE16" s="614"/>
      <c r="AF16" s="614"/>
      <c r="AG16" s="614"/>
      <c r="AH16" s="614"/>
      <c r="AI16" s="614"/>
      <c r="AJ16" s="614"/>
      <c r="AK16" s="614"/>
      <c r="AL16" s="615">
        <v>0.3</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92544</v>
      </c>
      <c r="CS16" s="611"/>
      <c r="CT16" s="611"/>
      <c r="CU16" s="611"/>
      <c r="CV16" s="611"/>
      <c r="CW16" s="611"/>
      <c r="CX16" s="611"/>
      <c r="CY16" s="612"/>
      <c r="CZ16" s="613">
        <v>2.1</v>
      </c>
      <c r="DA16" s="613"/>
      <c r="DB16" s="613"/>
      <c r="DC16" s="613"/>
      <c r="DD16" s="619" t="s">
        <v>122</v>
      </c>
      <c r="DE16" s="611"/>
      <c r="DF16" s="611"/>
      <c r="DG16" s="611"/>
      <c r="DH16" s="611"/>
      <c r="DI16" s="611"/>
      <c r="DJ16" s="611"/>
      <c r="DK16" s="611"/>
      <c r="DL16" s="611"/>
      <c r="DM16" s="611"/>
      <c r="DN16" s="611"/>
      <c r="DO16" s="611"/>
      <c r="DP16" s="612"/>
      <c r="DQ16" s="619">
        <v>14395</v>
      </c>
      <c r="DR16" s="611"/>
      <c r="DS16" s="611"/>
      <c r="DT16" s="611"/>
      <c r="DU16" s="611"/>
      <c r="DV16" s="611"/>
      <c r="DW16" s="611"/>
      <c r="DX16" s="611"/>
      <c r="DY16" s="611"/>
      <c r="DZ16" s="611"/>
      <c r="EA16" s="611"/>
      <c r="EB16" s="611"/>
      <c r="EC16" s="620"/>
    </row>
    <row r="17" spans="2:133" ht="11.25" customHeight="1" x14ac:dyDescent="0.15">
      <c r="B17" s="607" t="s">
        <v>253</v>
      </c>
      <c r="C17" s="608"/>
      <c r="D17" s="608"/>
      <c r="E17" s="608"/>
      <c r="F17" s="608"/>
      <c r="G17" s="608"/>
      <c r="H17" s="608"/>
      <c r="I17" s="608"/>
      <c r="J17" s="608"/>
      <c r="K17" s="608"/>
      <c r="L17" s="608"/>
      <c r="M17" s="608"/>
      <c r="N17" s="608"/>
      <c r="O17" s="608"/>
      <c r="P17" s="608"/>
      <c r="Q17" s="609"/>
      <c r="R17" s="610">
        <v>18298</v>
      </c>
      <c r="S17" s="611"/>
      <c r="T17" s="611"/>
      <c r="U17" s="611"/>
      <c r="V17" s="611"/>
      <c r="W17" s="611"/>
      <c r="X17" s="611"/>
      <c r="Y17" s="612"/>
      <c r="Z17" s="613">
        <v>0.4</v>
      </c>
      <c r="AA17" s="613"/>
      <c r="AB17" s="613"/>
      <c r="AC17" s="613"/>
      <c r="AD17" s="614">
        <v>18298</v>
      </c>
      <c r="AE17" s="614"/>
      <c r="AF17" s="614"/>
      <c r="AG17" s="614"/>
      <c r="AH17" s="614"/>
      <c r="AI17" s="614"/>
      <c r="AJ17" s="614"/>
      <c r="AK17" s="614"/>
      <c r="AL17" s="615">
        <v>0.8</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285584</v>
      </c>
      <c r="CS17" s="611"/>
      <c r="CT17" s="611"/>
      <c r="CU17" s="611"/>
      <c r="CV17" s="611"/>
      <c r="CW17" s="611"/>
      <c r="CX17" s="611"/>
      <c r="CY17" s="612"/>
      <c r="CZ17" s="613">
        <v>6.4</v>
      </c>
      <c r="DA17" s="613"/>
      <c r="DB17" s="613"/>
      <c r="DC17" s="613"/>
      <c r="DD17" s="619" t="s">
        <v>122</v>
      </c>
      <c r="DE17" s="611"/>
      <c r="DF17" s="611"/>
      <c r="DG17" s="611"/>
      <c r="DH17" s="611"/>
      <c r="DI17" s="611"/>
      <c r="DJ17" s="611"/>
      <c r="DK17" s="611"/>
      <c r="DL17" s="611"/>
      <c r="DM17" s="611"/>
      <c r="DN17" s="611"/>
      <c r="DO17" s="611"/>
      <c r="DP17" s="612"/>
      <c r="DQ17" s="619">
        <v>285584</v>
      </c>
      <c r="DR17" s="611"/>
      <c r="DS17" s="611"/>
      <c r="DT17" s="611"/>
      <c r="DU17" s="611"/>
      <c r="DV17" s="611"/>
      <c r="DW17" s="611"/>
      <c r="DX17" s="611"/>
      <c r="DY17" s="611"/>
      <c r="DZ17" s="611"/>
      <c r="EA17" s="611"/>
      <c r="EB17" s="611"/>
      <c r="EC17" s="620"/>
    </row>
    <row r="18" spans="2:133" ht="11.25" customHeight="1" x14ac:dyDescent="0.15">
      <c r="B18" s="607" t="s">
        <v>256</v>
      </c>
      <c r="C18" s="608"/>
      <c r="D18" s="608"/>
      <c r="E18" s="608"/>
      <c r="F18" s="608"/>
      <c r="G18" s="608"/>
      <c r="H18" s="608"/>
      <c r="I18" s="608"/>
      <c r="J18" s="608"/>
      <c r="K18" s="608"/>
      <c r="L18" s="608"/>
      <c r="M18" s="608"/>
      <c r="N18" s="608"/>
      <c r="O18" s="608"/>
      <c r="P18" s="608"/>
      <c r="Q18" s="609"/>
      <c r="R18" s="610">
        <v>2825</v>
      </c>
      <c r="S18" s="611"/>
      <c r="T18" s="611"/>
      <c r="U18" s="611"/>
      <c r="V18" s="611"/>
      <c r="W18" s="611"/>
      <c r="X18" s="611"/>
      <c r="Y18" s="612"/>
      <c r="Z18" s="613">
        <v>0.1</v>
      </c>
      <c r="AA18" s="613"/>
      <c r="AB18" s="613"/>
      <c r="AC18" s="613"/>
      <c r="AD18" s="614">
        <v>2825</v>
      </c>
      <c r="AE18" s="614"/>
      <c r="AF18" s="614"/>
      <c r="AG18" s="614"/>
      <c r="AH18" s="614"/>
      <c r="AI18" s="614"/>
      <c r="AJ18" s="614"/>
      <c r="AK18" s="614"/>
      <c r="AL18" s="615">
        <v>0.1</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15">
      <c r="B19" s="607" t="s">
        <v>259</v>
      </c>
      <c r="C19" s="608"/>
      <c r="D19" s="608"/>
      <c r="E19" s="608"/>
      <c r="F19" s="608"/>
      <c r="G19" s="608"/>
      <c r="H19" s="608"/>
      <c r="I19" s="608"/>
      <c r="J19" s="608"/>
      <c r="K19" s="608"/>
      <c r="L19" s="608"/>
      <c r="M19" s="608"/>
      <c r="N19" s="608"/>
      <c r="O19" s="608"/>
      <c r="P19" s="608"/>
      <c r="Q19" s="609"/>
      <c r="R19" s="610">
        <v>14637</v>
      </c>
      <c r="S19" s="611"/>
      <c r="T19" s="611"/>
      <c r="U19" s="611"/>
      <c r="V19" s="611"/>
      <c r="W19" s="611"/>
      <c r="X19" s="611"/>
      <c r="Y19" s="612"/>
      <c r="Z19" s="613">
        <v>0.3</v>
      </c>
      <c r="AA19" s="613"/>
      <c r="AB19" s="613"/>
      <c r="AC19" s="613"/>
      <c r="AD19" s="614">
        <v>14637</v>
      </c>
      <c r="AE19" s="614"/>
      <c r="AF19" s="614"/>
      <c r="AG19" s="614"/>
      <c r="AH19" s="614"/>
      <c r="AI19" s="614"/>
      <c r="AJ19" s="614"/>
      <c r="AK19" s="614"/>
      <c r="AL19" s="615">
        <v>0.7</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168</v>
      </c>
      <c r="BH19" s="611"/>
      <c r="BI19" s="611"/>
      <c r="BJ19" s="611"/>
      <c r="BK19" s="611"/>
      <c r="BL19" s="611"/>
      <c r="BM19" s="611"/>
      <c r="BN19" s="612"/>
      <c r="BO19" s="613">
        <v>0</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15">
      <c r="B20" s="623" t="s">
        <v>262</v>
      </c>
      <c r="C20" s="624"/>
      <c r="D20" s="624"/>
      <c r="E20" s="624"/>
      <c r="F20" s="624"/>
      <c r="G20" s="624"/>
      <c r="H20" s="624"/>
      <c r="I20" s="624"/>
      <c r="J20" s="624"/>
      <c r="K20" s="624"/>
      <c r="L20" s="624"/>
      <c r="M20" s="624"/>
      <c r="N20" s="624"/>
      <c r="O20" s="624"/>
      <c r="P20" s="624"/>
      <c r="Q20" s="625"/>
      <c r="R20" s="610">
        <v>836</v>
      </c>
      <c r="S20" s="611"/>
      <c r="T20" s="611"/>
      <c r="U20" s="611"/>
      <c r="V20" s="611"/>
      <c r="W20" s="611"/>
      <c r="X20" s="611"/>
      <c r="Y20" s="612"/>
      <c r="Z20" s="613">
        <v>0</v>
      </c>
      <c r="AA20" s="613"/>
      <c r="AB20" s="613"/>
      <c r="AC20" s="613"/>
      <c r="AD20" s="614">
        <v>836</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168</v>
      </c>
      <c r="BH20" s="611"/>
      <c r="BI20" s="611"/>
      <c r="BJ20" s="611"/>
      <c r="BK20" s="611"/>
      <c r="BL20" s="611"/>
      <c r="BM20" s="611"/>
      <c r="BN20" s="612"/>
      <c r="BO20" s="613">
        <v>0</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4460762</v>
      </c>
      <c r="CS20" s="611"/>
      <c r="CT20" s="611"/>
      <c r="CU20" s="611"/>
      <c r="CV20" s="611"/>
      <c r="CW20" s="611"/>
      <c r="CX20" s="611"/>
      <c r="CY20" s="612"/>
      <c r="CZ20" s="613">
        <v>100</v>
      </c>
      <c r="DA20" s="613"/>
      <c r="DB20" s="613"/>
      <c r="DC20" s="613"/>
      <c r="DD20" s="619">
        <v>1030486</v>
      </c>
      <c r="DE20" s="611"/>
      <c r="DF20" s="611"/>
      <c r="DG20" s="611"/>
      <c r="DH20" s="611"/>
      <c r="DI20" s="611"/>
      <c r="DJ20" s="611"/>
      <c r="DK20" s="611"/>
      <c r="DL20" s="611"/>
      <c r="DM20" s="611"/>
      <c r="DN20" s="611"/>
      <c r="DO20" s="611"/>
      <c r="DP20" s="612"/>
      <c r="DQ20" s="619">
        <v>2592415</v>
      </c>
      <c r="DR20" s="611"/>
      <c r="DS20" s="611"/>
      <c r="DT20" s="611"/>
      <c r="DU20" s="611"/>
      <c r="DV20" s="611"/>
      <c r="DW20" s="611"/>
      <c r="DX20" s="611"/>
      <c r="DY20" s="611"/>
      <c r="DZ20" s="611"/>
      <c r="EA20" s="611"/>
      <c r="EB20" s="611"/>
      <c r="EC20" s="620"/>
    </row>
    <row r="21" spans="2:133" ht="11.25" customHeight="1" x14ac:dyDescent="0.15">
      <c r="B21" s="607" t="s">
        <v>265</v>
      </c>
      <c r="C21" s="608"/>
      <c r="D21" s="608"/>
      <c r="E21" s="608"/>
      <c r="F21" s="608"/>
      <c r="G21" s="608"/>
      <c r="H21" s="608"/>
      <c r="I21" s="608"/>
      <c r="J21" s="608"/>
      <c r="K21" s="608"/>
      <c r="L21" s="608"/>
      <c r="M21" s="608"/>
      <c r="N21" s="608"/>
      <c r="O21" s="608"/>
      <c r="P21" s="608"/>
      <c r="Q21" s="609"/>
      <c r="R21" s="610">
        <v>1763166</v>
      </c>
      <c r="S21" s="611"/>
      <c r="T21" s="611"/>
      <c r="U21" s="611"/>
      <c r="V21" s="611"/>
      <c r="W21" s="611"/>
      <c r="X21" s="611"/>
      <c r="Y21" s="612"/>
      <c r="Z21" s="613">
        <v>37.799999999999997</v>
      </c>
      <c r="AA21" s="613"/>
      <c r="AB21" s="613"/>
      <c r="AC21" s="613"/>
      <c r="AD21" s="614">
        <v>1604655</v>
      </c>
      <c r="AE21" s="614"/>
      <c r="AF21" s="614"/>
      <c r="AG21" s="614"/>
      <c r="AH21" s="614"/>
      <c r="AI21" s="614"/>
      <c r="AJ21" s="614"/>
      <c r="AK21" s="614"/>
      <c r="AL21" s="615">
        <v>71.599999999999994</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168</v>
      </c>
      <c r="BH21" s="611"/>
      <c r="BI21" s="611"/>
      <c r="BJ21" s="611"/>
      <c r="BK21" s="611"/>
      <c r="BL21" s="611"/>
      <c r="BM21" s="611"/>
      <c r="BN21" s="612"/>
      <c r="BO21" s="613">
        <v>0</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15">
      <c r="B22" s="607" t="s">
        <v>267</v>
      </c>
      <c r="C22" s="608"/>
      <c r="D22" s="608"/>
      <c r="E22" s="608"/>
      <c r="F22" s="608"/>
      <c r="G22" s="608"/>
      <c r="H22" s="608"/>
      <c r="I22" s="608"/>
      <c r="J22" s="608"/>
      <c r="K22" s="608"/>
      <c r="L22" s="608"/>
      <c r="M22" s="608"/>
      <c r="N22" s="608"/>
      <c r="O22" s="608"/>
      <c r="P22" s="608"/>
      <c r="Q22" s="609"/>
      <c r="R22" s="610">
        <v>1604655</v>
      </c>
      <c r="S22" s="611"/>
      <c r="T22" s="611"/>
      <c r="U22" s="611"/>
      <c r="V22" s="611"/>
      <c r="W22" s="611"/>
      <c r="X22" s="611"/>
      <c r="Y22" s="612"/>
      <c r="Z22" s="613">
        <v>34.4</v>
      </c>
      <c r="AA22" s="613"/>
      <c r="AB22" s="613"/>
      <c r="AC22" s="613"/>
      <c r="AD22" s="614">
        <v>1604655</v>
      </c>
      <c r="AE22" s="614"/>
      <c r="AF22" s="614"/>
      <c r="AG22" s="614"/>
      <c r="AH22" s="614"/>
      <c r="AI22" s="614"/>
      <c r="AJ22" s="614"/>
      <c r="AK22" s="614"/>
      <c r="AL22" s="615">
        <v>71.599999999999994</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15">
      <c r="B23" s="607" t="s">
        <v>270</v>
      </c>
      <c r="C23" s="608"/>
      <c r="D23" s="608"/>
      <c r="E23" s="608"/>
      <c r="F23" s="608"/>
      <c r="G23" s="608"/>
      <c r="H23" s="608"/>
      <c r="I23" s="608"/>
      <c r="J23" s="608"/>
      <c r="K23" s="608"/>
      <c r="L23" s="608"/>
      <c r="M23" s="608"/>
      <c r="N23" s="608"/>
      <c r="O23" s="608"/>
      <c r="P23" s="608"/>
      <c r="Q23" s="609"/>
      <c r="R23" s="610">
        <v>158511</v>
      </c>
      <c r="S23" s="611"/>
      <c r="T23" s="611"/>
      <c r="U23" s="611"/>
      <c r="V23" s="611"/>
      <c r="W23" s="611"/>
      <c r="X23" s="611"/>
      <c r="Y23" s="612"/>
      <c r="Z23" s="613">
        <v>3.4</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15">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1586112</v>
      </c>
      <c r="CS24" s="600"/>
      <c r="CT24" s="600"/>
      <c r="CU24" s="600"/>
      <c r="CV24" s="600"/>
      <c r="CW24" s="600"/>
      <c r="CX24" s="600"/>
      <c r="CY24" s="601"/>
      <c r="CZ24" s="604">
        <v>35.6</v>
      </c>
      <c r="DA24" s="605"/>
      <c r="DB24" s="605"/>
      <c r="DC24" s="621"/>
      <c r="DD24" s="645">
        <v>1102582</v>
      </c>
      <c r="DE24" s="600"/>
      <c r="DF24" s="600"/>
      <c r="DG24" s="600"/>
      <c r="DH24" s="600"/>
      <c r="DI24" s="600"/>
      <c r="DJ24" s="600"/>
      <c r="DK24" s="601"/>
      <c r="DL24" s="645">
        <v>1033841</v>
      </c>
      <c r="DM24" s="600"/>
      <c r="DN24" s="600"/>
      <c r="DO24" s="600"/>
      <c r="DP24" s="600"/>
      <c r="DQ24" s="600"/>
      <c r="DR24" s="600"/>
      <c r="DS24" s="600"/>
      <c r="DT24" s="600"/>
      <c r="DU24" s="600"/>
      <c r="DV24" s="601"/>
      <c r="DW24" s="604">
        <v>46.1</v>
      </c>
      <c r="DX24" s="605"/>
      <c r="DY24" s="605"/>
      <c r="DZ24" s="605"/>
      <c r="EA24" s="605"/>
      <c r="EB24" s="605"/>
      <c r="EC24" s="606"/>
    </row>
    <row r="25" spans="2:133" ht="11.25" customHeight="1" x14ac:dyDescent="0.15">
      <c r="B25" s="607" t="s">
        <v>280</v>
      </c>
      <c r="C25" s="608"/>
      <c r="D25" s="608"/>
      <c r="E25" s="608"/>
      <c r="F25" s="608"/>
      <c r="G25" s="608"/>
      <c r="H25" s="608"/>
      <c r="I25" s="608"/>
      <c r="J25" s="608"/>
      <c r="K25" s="608"/>
      <c r="L25" s="608"/>
      <c r="M25" s="608"/>
      <c r="N25" s="608"/>
      <c r="O25" s="608"/>
      <c r="P25" s="608"/>
      <c r="Q25" s="609"/>
      <c r="R25" s="610">
        <v>2391804</v>
      </c>
      <c r="S25" s="611"/>
      <c r="T25" s="611"/>
      <c r="U25" s="611"/>
      <c r="V25" s="611"/>
      <c r="W25" s="611"/>
      <c r="X25" s="611"/>
      <c r="Y25" s="612"/>
      <c r="Z25" s="613">
        <v>51.3</v>
      </c>
      <c r="AA25" s="613"/>
      <c r="AB25" s="613"/>
      <c r="AC25" s="613"/>
      <c r="AD25" s="614">
        <v>2233293</v>
      </c>
      <c r="AE25" s="614"/>
      <c r="AF25" s="614"/>
      <c r="AG25" s="614"/>
      <c r="AH25" s="614"/>
      <c r="AI25" s="614"/>
      <c r="AJ25" s="614"/>
      <c r="AK25" s="614"/>
      <c r="AL25" s="615">
        <v>99.6</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698855</v>
      </c>
      <c r="CS25" s="642"/>
      <c r="CT25" s="642"/>
      <c r="CU25" s="642"/>
      <c r="CV25" s="642"/>
      <c r="CW25" s="642"/>
      <c r="CX25" s="642"/>
      <c r="CY25" s="643"/>
      <c r="CZ25" s="615">
        <v>15.7</v>
      </c>
      <c r="DA25" s="640"/>
      <c r="DB25" s="640"/>
      <c r="DC25" s="644"/>
      <c r="DD25" s="619">
        <v>612370</v>
      </c>
      <c r="DE25" s="642"/>
      <c r="DF25" s="642"/>
      <c r="DG25" s="642"/>
      <c r="DH25" s="642"/>
      <c r="DI25" s="642"/>
      <c r="DJ25" s="642"/>
      <c r="DK25" s="643"/>
      <c r="DL25" s="619">
        <v>607879</v>
      </c>
      <c r="DM25" s="642"/>
      <c r="DN25" s="642"/>
      <c r="DO25" s="642"/>
      <c r="DP25" s="642"/>
      <c r="DQ25" s="642"/>
      <c r="DR25" s="642"/>
      <c r="DS25" s="642"/>
      <c r="DT25" s="642"/>
      <c r="DU25" s="642"/>
      <c r="DV25" s="643"/>
      <c r="DW25" s="615">
        <v>27.1</v>
      </c>
      <c r="DX25" s="640"/>
      <c r="DY25" s="640"/>
      <c r="DZ25" s="640"/>
      <c r="EA25" s="640"/>
      <c r="EB25" s="640"/>
      <c r="EC25" s="641"/>
    </row>
    <row r="26" spans="2:133" ht="11.25" customHeight="1" x14ac:dyDescent="0.15">
      <c r="B26" s="607" t="s">
        <v>283</v>
      </c>
      <c r="C26" s="608"/>
      <c r="D26" s="608"/>
      <c r="E26" s="608"/>
      <c r="F26" s="608"/>
      <c r="G26" s="608"/>
      <c r="H26" s="608"/>
      <c r="I26" s="608"/>
      <c r="J26" s="608"/>
      <c r="K26" s="608"/>
      <c r="L26" s="608"/>
      <c r="M26" s="608"/>
      <c r="N26" s="608"/>
      <c r="O26" s="608"/>
      <c r="P26" s="608"/>
      <c r="Q26" s="609"/>
      <c r="R26" s="610" t="s">
        <v>122</v>
      </c>
      <c r="S26" s="611"/>
      <c r="T26" s="611"/>
      <c r="U26" s="611"/>
      <c r="V26" s="611"/>
      <c r="W26" s="611"/>
      <c r="X26" s="611"/>
      <c r="Y26" s="612"/>
      <c r="Z26" s="613" t="s">
        <v>122</v>
      </c>
      <c r="AA26" s="613"/>
      <c r="AB26" s="613"/>
      <c r="AC26" s="613"/>
      <c r="AD26" s="614" t="s">
        <v>122</v>
      </c>
      <c r="AE26" s="614"/>
      <c r="AF26" s="614"/>
      <c r="AG26" s="614"/>
      <c r="AH26" s="614"/>
      <c r="AI26" s="614"/>
      <c r="AJ26" s="614"/>
      <c r="AK26" s="614"/>
      <c r="AL26" s="615" t="s">
        <v>122</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354557</v>
      </c>
      <c r="CS26" s="611"/>
      <c r="CT26" s="611"/>
      <c r="CU26" s="611"/>
      <c r="CV26" s="611"/>
      <c r="CW26" s="611"/>
      <c r="CX26" s="611"/>
      <c r="CY26" s="612"/>
      <c r="CZ26" s="615">
        <v>7.9</v>
      </c>
      <c r="DA26" s="640"/>
      <c r="DB26" s="640"/>
      <c r="DC26" s="644"/>
      <c r="DD26" s="619">
        <v>305509</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15">
      <c r="B27" s="607" t="s">
        <v>286</v>
      </c>
      <c r="C27" s="608"/>
      <c r="D27" s="608"/>
      <c r="E27" s="608"/>
      <c r="F27" s="608"/>
      <c r="G27" s="608"/>
      <c r="H27" s="608"/>
      <c r="I27" s="608"/>
      <c r="J27" s="608"/>
      <c r="K27" s="608"/>
      <c r="L27" s="608"/>
      <c r="M27" s="608"/>
      <c r="N27" s="608"/>
      <c r="O27" s="608"/>
      <c r="P27" s="608"/>
      <c r="Q27" s="609"/>
      <c r="R27" s="610">
        <v>18424</v>
      </c>
      <c r="S27" s="611"/>
      <c r="T27" s="611"/>
      <c r="U27" s="611"/>
      <c r="V27" s="611"/>
      <c r="W27" s="611"/>
      <c r="X27" s="611"/>
      <c r="Y27" s="612"/>
      <c r="Z27" s="613">
        <v>0.4</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456648</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601673</v>
      </c>
      <c r="CS27" s="642"/>
      <c r="CT27" s="642"/>
      <c r="CU27" s="642"/>
      <c r="CV27" s="642"/>
      <c r="CW27" s="642"/>
      <c r="CX27" s="642"/>
      <c r="CY27" s="643"/>
      <c r="CZ27" s="615">
        <v>13.5</v>
      </c>
      <c r="DA27" s="640"/>
      <c r="DB27" s="640"/>
      <c r="DC27" s="644"/>
      <c r="DD27" s="619">
        <v>204628</v>
      </c>
      <c r="DE27" s="642"/>
      <c r="DF27" s="642"/>
      <c r="DG27" s="642"/>
      <c r="DH27" s="642"/>
      <c r="DI27" s="642"/>
      <c r="DJ27" s="642"/>
      <c r="DK27" s="643"/>
      <c r="DL27" s="619">
        <v>140378</v>
      </c>
      <c r="DM27" s="642"/>
      <c r="DN27" s="642"/>
      <c r="DO27" s="642"/>
      <c r="DP27" s="642"/>
      <c r="DQ27" s="642"/>
      <c r="DR27" s="642"/>
      <c r="DS27" s="642"/>
      <c r="DT27" s="642"/>
      <c r="DU27" s="642"/>
      <c r="DV27" s="643"/>
      <c r="DW27" s="615">
        <v>6.3</v>
      </c>
      <c r="DX27" s="640"/>
      <c r="DY27" s="640"/>
      <c r="DZ27" s="640"/>
      <c r="EA27" s="640"/>
      <c r="EB27" s="640"/>
      <c r="EC27" s="641"/>
    </row>
    <row r="28" spans="2:133" ht="11.25" customHeight="1" x14ac:dyDescent="0.15">
      <c r="B28" s="607" t="s">
        <v>289</v>
      </c>
      <c r="C28" s="608"/>
      <c r="D28" s="608"/>
      <c r="E28" s="608"/>
      <c r="F28" s="608"/>
      <c r="G28" s="608"/>
      <c r="H28" s="608"/>
      <c r="I28" s="608"/>
      <c r="J28" s="608"/>
      <c r="K28" s="608"/>
      <c r="L28" s="608"/>
      <c r="M28" s="608"/>
      <c r="N28" s="608"/>
      <c r="O28" s="608"/>
      <c r="P28" s="608"/>
      <c r="Q28" s="609"/>
      <c r="R28" s="610">
        <v>67744</v>
      </c>
      <c r="S28" s="611"/>
      <c r="T28" s="611"/>
      <c r="U28" s="611"/>
      <c r="V28" s="611"/>
      <c r="W28" s="611"/>
      <c r="X28" s="611"/>
      <c r="Y28" s="612"/>
      <c r="Z28" s="613">
        <v>1.5</v>
      </c>
      <c r="AA28" s="613"/>
      <c r="AB28" s="613"/>
      <c r="AC28" s="613"/>
      <c r="AD28" s="614">
        <v>975</v>
      </c>
      <c r="AE28" s="614"/>
      <c r="AF28" s="614"/>
      <c r="AG28" s="614"/>
      <c r="AH28" s="614"/>
      <c r="AI28" s="614"/>
      <c r="AJ28" s="614"/>
      <c r="AK28" s="614"/>
      <c r="AL28" s="615">
        <v>0</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285584</v>
      </c>
      <c r="CS28" s="611"/>
      <c r="CT28" s="611"/>
      <c r="CU28" s="611"/>
      <c r="CV28" s="611"/>
      <c r="CW28" s="611"/>
      <c r="CX28" s="611"/>
      <c r="CY28" s="612"/>
      <c r="CZ28" s="615">
        <v>6.4</v>
      </c>
      <c r="DA28" s="640"/>
      <c r="DB28" s="640"/>
      <c r="DC28" s="644"/>
      <c r="DD28" s="619">
        <v>285584</v>
      </c>
      <c r="DE28" s="611"/>
      <c r="DF28" s="611"/>
      <c r="DG28" s="611"/>
      <c r="DH28" s="611"/>
      <c r="DI28" s="611"/>
      <c r="DJ28" s="611"/>
      <c r="DK28" s="612"/>
      <c r="DL28" s="619">
        <v>285584</v>
      </c>
      <c r="DM28" s="611"/>
      <c r="DN28" s="611"/>
      <c r="DO28" s="611"/>
      <c r="DP28" s="611"/>
      <c r="DQ28" s="611"/>
      <c r="DR28" s="611"/>
      <c r="DS28" s="611"/>
      <c r="DT28" s="611"/>
      <c r="DU28" s="611"/>
      <c r="DV28" s="612"/>
      <c r="DW28" s="615">
        <v>12.7</v>
      </c>
      <c r="DX28" s="640"/>
      <c r="DY28" s="640"/>
      <c r="DZ28" s="640"/>
      <c r="EA28" s="640"/>
      <c r="EB28" s="640"/>
      <c r="EC28" s="641"/>
    </row>
    <row r="29" spans="2:133" ht="11.25" customHeight="1" x14ac:dyDescent="0.15">
      <c r="B29" s="607" t="s">
        <v>291</v>
      </c>
      <c r="C29" s="608"/>
      <c r="D29" s="608"/>
      <c r="E29" s="608"/>
      <c r="F29" s="608"/>
      <c r="G29" s="608"/>
      <c r="H29" s="608"/>
      <c r="I29" s="608"/>
      <c r="J29" s="608"/>
      <c r="K29" s="608"/>
      <c r="L29" s="608"/>
      <c r="M29" s="608"/>
      <c r="N29" s="608"/>
      <c r="O29" s="608"/>
      <c r="P29" s="608"/>
      <c r="Q29" s="609"/>
      <c r="R29" s="610">
        <v>2728</v>
      </c>
      <c r="S29" s="611"/>
      <c r="T29" s="611"/>
      <c r="U29" s="611"/>
      <c r="V29" s="611"/>
      <c r="W29" s="611"/>
      <c r="X29" s="611"/>
      <c r="Y29" s="612"/>
      <c r="Z29" s="613">
        <v>0.1</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285584</v>
      </c>
      <c r="CS29" s="642"/>
      <c r="CT29" s="642"/>
      <c r="CU29" s="642"/>
      <c r="CV29" s="642"/>
      <c r="CW29" s="642"/>
      <c r="CX29" s="642"/>
      <c r="CY29" s="643"/>
      <c r="CZ29" s="615">
        <v>6.4</v>
      </c>
      <c r="DA29" s="640"/>
      <c r="DB29" s="640"/>
      <c r="DC29" s="644"/>
      <c r="DD29" s="619">
        <v>285584</v>
      </c>
      <c r="DE29" s="642"/>
      <c r="DF29" s="642"/>
      <c r="DG29" s="642"/>
      <c r="DH29" s="642"/>
      <c r="DI29" s="642"/>
      <c r="DJ29" s="642"/>
      <c r="DK29" s="643"/>
      <c r="DL29" s="619">
        <v>285584</v>
      </c>
      <c r="DM29" s="642"/>
      <c r="DN29" s="642"/>
      <c r="DO29" s="642"/>
      <c r="DP29" s="642"/>
      <c r="DQ29" s="642"/>
      <c r="DR29" s="642"/>
      <c r="DS29" s="642"/>
      <c r="DT29" s="642"/>
      <c r="DU29" s="642"/>
      <c r="DV29" s="643"/>
      <c r="DW29" s="615">
        <v>12.7</v>
      </c>
      <c r="DX29" s="640"/>
      <c r="DY29" s="640"/>
      <c r="DZ29" s="640"/>
      <c r="EA29" s="640"/>
      <c r="EB29" s="640"/>
      <c r="EC29" s="641"/>
    </row>
    <row r="30" spans="2:133" ht="11.25" customHeight="1" x14ac:dyDescent="0.15">
      <c r="B30" s="607" t="s">
        <v>293</v>
      </c>
      <c r="C30" s="608"/>
      <c r="D30" s="608"/>
      <c r="E30" s="608"/>
      <c r="F30" s="608"/>
      <c r="G30" s="608"/>
      <c r="H30" s="608"/>
      <c r="I30" s="608"/>
      <c r="J30" s="608"/>
      <c r="K30" s="608"/>
      <c r="L30" s="608"/>
      <c r="M30" s="608"/>
      <c r="N30" s="608"/>
      <c r="O30" s="608"/>
      <c r="P30" s="608"/>
      <c r="Q30" s="609"/>
      <c r="R30" s="610">
        <v>591594</v>
      </c>
      <c r="S30" s="611"/>
      <c r="T30" s="611"/>
      <c r="U30" s="611"/>
      <c r="V30" s="611"/>
      <c r="W30" s="611"/>
      <c r="X30" s="611"/>
      <c r="Y30" s="612"/>
      <c r="Z30" s="613">
        <v>12.7</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276452</v>
      </c>
      <c r="CS30" s="611"/>
      <c r="CT30" s="611"/>
      <c r="CU30" s="611"/>
      <c r="CV30" s="611"/>
      <c r="CW30" s="611"/>
      <c r="CX30" s="611"/>
      <c r="CY30" s="612"/>
      <c r="CZ30" s="615">
        <v>6.2</v>
      </c>
      <c r="DA30" s="640"/>
      <c r="DB30" s="640"/>
      <c r="DC30" s="644"/>
      <c r="DD30" s="619">
        <v>276452</v>
      </c>
      <c r="DE30" s="611"/>
      <c r="DF30" s="611"/>
      <c r="DG30" s="611"/>
      <c r="DH30" s="611"/>
      <c r="DI30" s="611"/>
      <c r="DJ30" s="611"/>
      <c r="DK30" s="612"/>
      <c r="DL30" s="619">
        <v>276452</v>
      </c>
      <c r="DM30" s="611"/>
      <c r="DN30" s="611"/>
      <c r="DO30" s="611"/>
      <c r="DP30" s="611"/>
      <c r="DQ30" s="611"/>
      <c r="DR30" s="611"/>
      <c r="DS30" s="611"/>
      <c r="DT30" s="611"/>
      <c r="DU30" s="611"/>
      <c r="DV30" s="612"/>
      <c r="DW30" s="615">
        <v>12.3</v>
      </c>
      <c r="DX30" s="640"/>
      <c r="DY30" s="640"/>
      <c r="DZ30" s="640"/>
      <c r="EA30" s="640"/>
      <c r="EB30" s="640"/>
      <c r="EC30" s="641"/>
    </row>
    <row r="31" spans="2:133" ht="11.25" customHeight="1" x14ac:dyDescent="0.15">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99.3</v>
      </c>
      <c r="BH31" s="654"/>
      <c r="BI31" s="654"/>
      <c r="BJ31" s="654"/>
      <c r="BK31" s="654"/>
      <c r="BL31" s="654"/>
      <c r="BM31" s="605">
        <v>96.4</v>
      </c>
      <c r="BN31" s="654"/>
      <c r="BO31" s="654"/>
      <c r="BP31" s="654"/>
      <c r="BQ31" s="655"/>
      <c r="BR31" s="666">
        <v>99.6</v>
      </c>
      <c r="BS31" s="654"/>
      <c r="BT31" s="654"/>
      <c r="BU31" s="654"/>
      <c r="BV31" s="654"/>
      <c r="BW31" s="654"/>
      <c r="BX31" s="605">
        <v>96.7</v>
      </c>
      <c r="BY31" s="654"/>
      <c r="BZ31" s="654"/>
      <c r="CA31" s="654"/>
      <c r="CB31" s="655"/>
      <c r="CD31" s="648"/>
      <c r="CE31" s="649"/>
      <c r="CF31" s="607" t="s">
        <v>300</v>
      </c>
      <c r="CG31" s="608"/>
      <c r="CH31" s="608"/>
      <c r="CI31" s="608"/>
      <c r="CJ31" s="608"/>
      <c r="CK31" s="608"/>
      <c r="CL31" s="608"/>
      <c r="CM31" s="608"/>
      <c r="CN31" s="608"/>
      <c r="CO31" s="608"/>
      <c r="CP31" s="608"/>
      <c r="CQ31" s="609"/>
      <c r="CR31" s="610">
        <v>9132</v>
      </c>
      <c r="CS31" s="642"/>
      <c r="CT31" s="642"/>
      <c r="CU31" s="642"/>
      <c r="CV31" s="642"/>
      <c r="CW31" s="642"/>
      <c r="CX31" s="642"/>
      <c r="CY31" s="643"/>
      <c r="CZ31" s="615">
        <v>0.2</v>
      </c>
      <c r="DA31" s="640"/>
      <c r="DB31" s="640"/>
      <c r="DC31" s="644"/>
      <c r="DD31" s="619">
        <v>9132</v>
      </c>
      <c r="DE31" s="642"/>
      <c r="DF31" s="642"/>
      <c r="DG31" s="642"/>
      <c r="DH31" s="642"/>
      <c r="DI31" s="642"/>
      <c r="DJ31" s="642"/>
      <c r="DK31" s="643"/>
      <c r="DL31" s="619">
        <v>9132</v>
      </c>
      <c r="DM31" s="642"/>
      <c r="DN31" s="642"/>
      <c r="DO31" s="642"/>
      <c r="DP31" s="642"/>
      <c r="DQ31" s="642"/>
      <c r="DR31" s="642"/>
      <c r="DS31" s="642"/>
      <c r="DT31" s="642"/>
      <c r="DU31" s="642"/>
      <c r="DV31" s="643"/>
      <c r="DW31" s="615">
        <v>0.4</v>
      </c>
      <c r="DX31" s="640"/>
      <c r="DY31" s="640"/>
      <c r="DZ31" s="640"/>
      <c r="EA31" s="640"/>
      <c r="EB31" s="640"/>
      <c r="EC31" s="641"/>
    </row>
    <row r="32" spans="2:133" ht="11.25" customHeight="1" x14ac:dyDescent="0.15">
      <c r="B32" s="607" t="s">
        <v>301</v>
      </c>
      <c r="C32" s="608"/>
      <c r="D32" s="608"/>
      <c r="E32" s="608"/>
      <c r="F32" s="608"/>
      <c r="G32" s="608"/>
      <c r="H32" s="608"/>
      <c r="I32" s="608"/>
      <c r="J32" s="608"/>
      <c r="K32" s="608"/>
      <c r="L32" s="608"/>
      <c r="M32" s="608"/>
      <c r="N32" s="608"/>
      <c r="O32" s="608"/>
      <c r="P32" s="608"/>
      <c r="Q32" s="609"/>
      <c r="R32" s="610">
        <v>372286</v>
      </c>
      <c r="S32" s="611"/>
      <c r="T32" s="611"/>
      <c r="U32" s="611"/>
      <c r="V32" s="611"/>
      <c r="W32" s="611"/>
      <c r="X32" s="611"/>
      <c r="Y32" s="612"/>
      <c r="Z32" s="613">
        <v>8</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99.7</v>
      </c>
      <c r="BH32" s="642"/>
      <c r="BI32" s="642"/>
      <c r="BJ32" s="642"/>
      <c r="BK32" s="642"/>
      <c r="BL32" s="642"/>
      <c r="BM32" s="616">
        <v>98.5</v>
      </c>
      <c r="BN32" s="642"/>
      <c r="BO32" s="642"/>
      <c r="BP32" s="642"/>
      <c r="BQ32" s="665"/>
      <c r="BR32" s="667">
        <v>99.8</v>
      </c>
      <c r="BS32" s="642"/>
      <c r="BT32" s="642"/>
      <c r="BU32" s="642"/>
      <c r="BV32" s="642"/>
      <c r="BW32" s="642"/>
      <c r="BX32" s="616">
        <v>98.5</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15">
      <c r="B33" s="607" t="s">
        <v>305</v>
      </c>
      <c r="C33" s="608"/>
      <c r="D33" s="608"/>
      <c r="E33" s="608"/>
      <c r="F33" s="608"/>
      <c r="G33" s="608"/>
      <c r="H33" s="608"/>
      <c r="I33" s="608"/>
      <c r="J33" s="608"/>
      <c r="K33" s="608"/>
      <c r="L33" s="608"/>
      <c r="M33" s="608"/>
      <c r="N33" s="608"/>
      <c r="O33" s="608"/>
      <c r="P33" s="608"/>
      <c r="Q33" s="609"/>
      <c r="R33" s="610">
        <v>58513</v>
      </c>
      <c r="S33" s="611"/>
      <c r="T33" s="611"/>
      <c r="U33" s="611"/>
      <c r="V33" s="611"/>
      <c r="W33" s="611"/>
      <c r="X33" s="611"/>
      <c r="Y33" s="612"/>
      <c r="Z33" s="613">
        <v>1.3</v>
      </c>
      <c r="AA33" s="613"/>
      <c r="AB33" s="613"/>
      <c r="AC33" s="613"/>
      <c r="AD33" s="614">
        <v>7546</v>
      </c>
      <c r="AE33" s="614"/>
      <c r="AF33" s="614"/>
      <c r="AG33" s="614"/>
      <c r="AH33" s="614"/>
      <c r="AI33" s="614"/>
      <c r="AJ33" s="614"/>
      <c r="AK33" s="614"/>
      <c r="AL33" s="615">
        <v>0.3</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99.2</v>
      </c>
      <c r="BH33" s="669"/>
      <c r="BI33" s="669"/>
      <c r="BJ33" s="669"/>
      <c r="BK33" s="669"/>
      <c r="BL33" s="669"/>
      <c r="BM33" s="670">
        <v>95.4</v>
      </c>
      <c r="BN33" s="669"/>
      <c r="BO33" s="669"/>
      <c r="BP33" s="669"/>
      <c r="BQ33" s="671"/>
      <c r="BR33" s="668">
        <v>99.5</v>
      </c>
      <c r="BS33" s="669"/>
      <c r="BT33" s="669"/>
      <c r="BU33" s="669"/>
      <c r="BV33" s="669"/>
      <c r="BW33" s="669"/>
      <c r="BX33" s="670">
        <v>95.8</v>
      </c>
      <c r="BY33" s="669"/>
      <c r="BZ33" s="669"/>
      <c r="CA33" s="669"/>
      <c r="CB33" s="671"/>
      <c r="CD33" s="607" t="s">
        <v>307</v>
      </c>
      <c r="CE33" s="608"/>
      <c r="CF33" s="608"/>
      <c r="CG33" s="608"/>
      <c r="CH33" s="608"/>
      <c r="CI33" s="608"/>
      <c r="CJ33" s="608"/>
      <c r="CK33" s="608"/>
      <c r="CL33" s="608"/>
      <c r="CM33" s="608"/>
      <c r="CN33" s="608"/>
      <c r="CO33" s="608"/>
      <c r="CP33" s="608"/>
      <c r="CQ33" s="609"/>
      <c r="CR33" s="610">
        <v>1751620</v>
      </c>
      <c r="CS33" s="642"/>
      <c r="CT33" s="642"/>
      <c r="CU33" s="642"/>
      <c r="CV33" s="642"/>
      <c r="CW33" s="642"/>
      <c r="CX33" s="642"/>
      <c r="CY33" s="643"/>
      <c r="CZ33" s="615">
        <v>39.299999999999997</v>
      </c>
      <c r="DA33" s="640"/>
      <c r="DB33" s="640"/>
      <c r="DC33" s="644"/>
      <c r="DD33" s="619">
        <v>1273767</v>
      </c>
      <c r="DE33" s="642"/>
      <c r="DF33" s="642"/>
      <c r="DG33" s="642"/>
      <c r="DH33" s="642"/>
      <c r="DI33" s="642"/>
      <c r="DJ33" s="642"/>
      <c r="DK33" s="643"/>
      <c r="DL33" s="619">
        <v>968892</v>
      </c>
      <c r="DM33" s="642"/>
      <c r="DN33" s="642"/>
      <c r="DO33" s="642"/>
      <c r="DP33" s="642"/>
      <c r="DQ33" s="642"/>
      <c r="DR33" s="642"/>
      <c r="DS33" s="642"/>
      <c r="DT33" s="642"/>
      <c r="DU33" s="642"/>
      <c r="DV33" s="643"/>
      <c r="DW33" s="615">
        <v>43.2</v>
      </c>
      <c r="DX33" s="640"/>
      <c r="DY33" s="640"/>
      <c r="DZ33" s="640"/>
      <c r="EA33" s="640"/>
      <c r="EB33" s="640"/>
      <c r="EC33" s="641"/>
    </row>
    <row r="34" spans="2:133" ht="11.25" customHeight="1" x14ac:dyDescent="0.15">
      <c r="B34" s="607" t="s">
        <v>308</v>
      </c>
      <c r="C34" s="608"/>
      <c r="D34" s="608"/>
      <c r="E34" s="608"/>
      <c r="F34" s="608"/>
      <c r="G34" s="608"/>
      <c r="H34" s="608"/>
      <c r="I34" s="608"/>
      <c r="J34" s="608"/>
      <c r="K34" s="608"/>
      <c r="L34" s="608"/>
      <c r="M34" s="608"/>
      <c r="N34" s="608"/>
      <c r="O34" s="608"/>
      <c r="P34" s="608"/>
      <c r="Q34" s="609"/>
      <c r="R34" s="610">
        <v>199809</v>
      </c>
      <c r="S34" s="611"/>
      <c r="T34" s="611"/>
      <c r="U34" s="611"/>
      <c r="V34" s="611"/>
      <c r="W34" s="611"/>
      <c r="X34" s="611"/>
      <c r="Y34" s="612"/>
      <c r="Z34" s="613">
        <v>4.3</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598902</v>
      </c>
      <c r="CS34" s="611"/>
      <c r="CT34" s="611"/>
      <c r="CU34" s="611"/>
      <c r="CV34" s="611"/>
      <c r="CW34" s="611"/>
      <c r="CX34" s="611"/>
      <c r="CY34" s="612"/>
      <c r="CZ34" s="615">
        <v>13.4</v>
      </c>
      <c r="DA34" s="640"/>
      <c r="DB34" s="640"/>
      <c r="DC34" s="644"/>
      <c r="DD34" s="619">
        <v>457566</v>
      </c>
      <c r="DE34" s="611"/>
      <c r="DF34" s="611"/>
      <c r="DG34" s="611"/>
      <c r="DH34" s="611"/>
      <c r="DI34" s="611"/>
      <c r="DJ34" s="611"/>
      <c r="DK34" s="612"/>
      <c r="DL34" s="619">
        <v>280425</v>
      </c>
      <c r="DM34" s="611"/>
      <c r="DN34" s="611"/>
      <c r="DO34" s="611"/>
      <c r="DP34" s="611"/>
      <c r="DQ34" s="611"/>
      <c r="DR34" s="611"/>
      <c r="DS34" s="611"/>
      <c r="DT34" s="611"/>
      <c r="DU34" s="611"/>
      <c r="DV34" s="612"/>
      <c r="DW34" s="615">
        <v>12.5</v>
      </c>
      <c r="DX34" s="640"/>
      <c r="DY34" s="640"/>
      <c r="DZ34" s="640"/>
      <c r="EA34" s="640"/>
      <c r="EB34" s="640"/>
      <c r="EC34" s="641"/>
    </row>
    <row r="35" spans="2:133" ht="11.25" customHeight="1" x14ac:dyDescent="0.15">
      <c r="B35" s="607" t="s">
        <v>310</v>
      </c>
      <c r="C35" s="608"/>
      <c r="D35" s="608"/>
      <c r="E35" s="608"/>
      <c r="F35" s="608"/>
      <c r="G35" s="608"/>
      <c r="H35" s="608"/>
      <c r="I35" s="608"/>
      <c r="J35" s="608"/>
      <c r="K35" s="608"/>
      <c r="L35" s="608"/>
      <c r="M35" s="608"/>
      <c r="N35" s="608"/>
      <c r="O35" s="608"/>
      <c r="P35" s="608"/>
      <c r="Q35" s="609"/>
      <c r="R35" s="610">
        <v>121133</v>
      </c>
      <c r="S35" s="611"/>
      <c r="T35" s="611"/>
      <c r="U35" s="611"/>
      <c r="V35" s="611"/>
      <c r="W35" s="611"/>
      <c r="X35" s="611"/>
      <c r="Y35" s="612"/>
      <c r="Z35" s="613">
        <v>2.6</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43972</v>
      </c>
      <c r="CS35" s="642"/>
      <c r="CT35" s="642"/>
      <c r="CU35" s="642"/>
      <c r="CV35" s="642"/>
      <c r="CW35" s="642"/>
      <c r="CX35" s="642"/>
      <c r="CY35" s="643"/>
      <c r="CZ35" s="615">
        <v>1</v>
      </c>
      <c r="DA35" s="640"/>
      <c r="DB35" s="640"/>
      <c r="DC35" s="644"/>
      <c r="DD35" s="619">
        <v>31915</v>
      </c>
      <c r="DE35" s="642"/>
      <c r="DF35" s="642"/>
      <c r="DG35" s="642"/>
      <c r="DH35" s="642"/>
      <c r="DI35" s="642"/>
      <c r="DJ35" s="642"/>
      <c r="DK35" s="643"/>
      <c r="DL35" s="619">
        <v>30486</v>
      </c>
      <c r="DM35" s="642"/>
      <c r="DN35" s="642"/>
      <c r="DO35" s="642"/>
      <c r="DP35" s="642"/>
      <c r="DQ35" s="642"/>
      <c r="DR35" s="642"/>
      <c r="DS35" s="642"/>
      <c r="DT35" s="642"/>
      <c r="DU35" s="642"/>
      <c r="DV35" s="643"/>
      <c r="DW35" s="615">
        <v>1.4</v>
      </c>
      <c r="DX35" s="640"/>
      <c r="DY35" s="640"/>
      <c r="DZ35" s="640"/>
      <c r="EA35" s="640"/>
      <c r="EB35" s="640"/>
      <c r="EC35" s="641"/>
    </row>
    <row r="36" spans="2:133" ht="11.25" customHeight="1" x14ac:dyDescent="0.15">
      <c r="B36" s="607" t="s">
        <v>314</v>
      </c>
      <c r="C36" s="608"/>
      <c r="D36" s="608"/>
      <c r="E36" s="608"/>
      <c r="F36" s="608"/>
      <c r="G36" s="608"/>
      <c r="H36" s="608"/>
      <c r="I36" s="608"/>
      <c r="J36" s="608"/>
      <c r="K36" s="608"/>
      <c r="L36" s="608"/>
      <c r="M36" s="608"/>
      <c r="N36" s="608"/>
      <c r="O36" s="608"/>
      <c r="P36" s="608"/>
      <c r="Q36" s="609"/>
      <c r="R36" s="610">
        <v>151428</v>
      </c>
      <c r="S36" s="611"/>
      <c r="T36" s="611"/>
      <c r="U36" s="611"/>
      <c r="V36" s="611"/>
      <c r="W36" s="611"/>
      <c r="X36" s="611"/>
      <c r="Y36" s="612"/>
      <c r="Z36" s="613">
        <v>3.2</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381101</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249102</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645590</v>
      </c>
      <c r="CS36" s="611"/>
      <c r="CT36" s="611"/>
      <c r="CU36" s="611"/>
      <c r="CV36" s="611"/>
      <c r="CW36" s="611"/>
      <c r="CX36" s="611"/>
      <c r="CY36" s="612"/>
      <c r="CZ36" s="615">
        <v>14.5</v>
      </c>
      <c r="DA36" s="640"/>
      <c r="DB36" s="640"/>
      <c r="DC36" s="644"/>
      <c r="DD36" s="619">
        <v>487276</v>
      </c>
      <c r="DE36" s="611"/>
      <c r="DF36" s="611"/>
      <c r="DG36" s="611"/>
      <c r="DH36" s="611"/>
      <c r="DI36" s="611"/>
      <c r="DJ36" s="611"/>
      <c r="DK36" s="612"/>
      <c r="DL36" s="619">
        <v>392773</v>
      </c>
      <c r="DM36" s="611"/>
      <c r="DN36" s="611"/>
      <c r="DO36" s="611"/>
      <c r="DP36" s="611"/>
      <c r="DQ36" s="611"/>
      <c r="DR36" s="611"/>
      <c r="DS36" s="611"/>
      <c r="DT36" s="611"/>
      <c r="DU36" s="611"/>
      <c r="DV36" s="612"/>
      <c r="DW36" s="615">
        <v>17.5</v>
      </c>
      <c r="DX36" s="640"/>
      <c r="DY36" s="640"/>
      <c r="DZ36" s="640"/>
      <c r="EA36" s="640"/>
      <c r="EB36" s="640"/>
      <c r="EC36" s="641"/>
    </row>
    <row r="37" spans="2:133" ht="11.25" customHeight="1" x14ac:dyDescent="0.15">
      <c r="B37" s="607" t="s">
        <v>318</v>
      </c>
      <c r="C37" s="608"/>
      <c r="D37" s="608"/>
      <c r="E37" s="608"/>
      <c r="F37" s="608"/>
      <c r="G37" s="608"/>
      <c r="H37" s="608"/>
      <c r="I37" s="608"/>
      <c r="J37" s="608"/>
      <c r="K37" s="608"/>
      <c r="L37" s="608"/>
      <c r="M37" s="608"/>
      <c r="N37" s="608"/>
      <c r="O37" s="608"/>
      <c r="P37" s="608"/>
      <c r="Q37" s="609"/>
      <c r="R37" s="610">
        <v>43941</v>
      </c>
      <c r="S37" s="611"/>
      <c r="T37" s="611"/>
      <c r="U37" s="611"/>
      <c r="V37" s="611"/>
      <c r="W37" s="611"/>
      <c r="X37" s="611"/>
      <c r="Y37" s="612"/>
      <c r="Z37" s="613">
        <v>0.9</v>
      </c>
      <c r="AA37" s="613"/>
      <c r="AB37" s="613"/>
      <c r="AC37" s="613"/>
      <c r="AD37" s="614">
        <v>112</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30238</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238617</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292287</v>
      </c>
      <c r="CS37" s="642"/>
      <c r="CT37" s="642"/>
      <c r="CU37" s="642"/>
      <c r="CV37" s="642"/>
      <c r="CW37" s="642"/>
      <c r="CX37" s="642"/>
      <c r="CY37" s="643"/>
      <c r="CZ37" s="615">
        <v>6.6</v>
      </c>
      <c r="DA37" s="640"/>
      <c r="DB37" s="640"/>
      <c r="DC37" s="644"/>
      <c r="DD37" s="619">
        <v>292225</v>
      </c>
      <c r="DE37" s="642"/>
      <c r="DF37" s="642"/>
      <c r="DG37" s="642"/>
      <c r="DH37" s="642"/>
      <c r="DI37" s="642"/>
      <c r="DJ37" s="642"/>
      <c r="DK37" s="643"/>
      <c r="DL37" s="619">
        <v>292225</v>
      </c>
      <c r="DM37" s="642"/>
      <c r="DN37" s="642"/>
      <c r="DO37" s="642"/>
      <c r="DP37" s="642"/>
      <c r="DQ37" s="642"/>
      <c r="DR37" s="642"/>
      <c r="DS37" s="642"/>
      <c r="DT37" s="642"/>
      <c r="DU37" s="642"/>
      <c r="DV37" s="643"/>
      <c r="DW37" s="615">
        <v>13</v>
      </c>
      <c r="DX37" s="640"/>
      <c r="DY37" s="640"/>
      <c r="DZ37" s="640"/>
      <c r="EA37" s="640"/>
      <c r="EB37" s="640"/>
      <c r="EC37" s="641"/>
    </row>
    <row r="38" spans="2:133" ht="11.25" customHeight="1" x14ac:dyDescent="0.15">
      <c r="B38" s="607" t="s">
        <v>322</v>
      </c>
      <c r="C38" s="608"/>
      <c r="D38" s="608"/>
      <c r="E38" s="608"/>
      <c r="F38" s="608"/>
      <c r="G38" s="608"/>
      <c r="H38" s="608"/>
      <c r="I38" s="608"/>
      <c r="J38" s="608"/>
      <c r="K38" s="608"/>
      <c r="L38" s="608"/>
      <c r="M38" s="608"/>
      <c r="N38" s="608"/>
      <c r="O38" s="608"/>
      <c r="P38" s="608"/>
      <c r="Q38" s="609"/>
      <c r="R38" s="610">
        <v>642900</v>
      </c>
      <c r="S38" s="611"/>
      <c r="T38" s="611"/>
      <c r="U38" s="611"/>
      <c r="V38" s="611"/>
      <c r="W38" s="611"/>
      <c r="X38" s="611"/>
      <c r="Y38" s="612"/>
      <c r="Z38" s="613">
        <v>13.8</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t="s">
        <v>122</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678</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350863</v>
      </c>
      <c r="CS38" s="611"/>
      <c r="CT38" s="611"/>
      <c r="CU38" s="611"/>
      <c r="CV38" s="611"/>
      <c r="CW38" s="611"/>
      <c r="CX38" s="611"/>
      <c r="CY38" s="612"/>
      <c r="CZ38" s="615">
        <v>7.9</v>
      </c>
      <c r="DA38" s="640"/>
      <c r="DB38" s="640"/>
      <c r="DC38" s="644"/>
      <c r="DD38" s="619">
        <v>296913</v>
      </c>
      <c r="DE38" s="611"/>
      <c r="DF38" s="611"/>
      <c r="DG38" s="611"/>
      <c r="DH38" s="611"/>
      <c r="DI38" s="611"/>
      <c r="DJ38" s="611"/>
      <c r="DK38" s="612"/>
      <c r="DL38" s="619">
        <v>265208</v>
      </c>
      <c r="DM38" s="611"/>
      <c r="DN38" s="611"/>
      <c r="DO38" s="611"/>
      <c r="DP38" s="611"/>
      <c r="DQ38" s="611"/>
      <c r="DR38" s="611"/>
      <c r="DS38" s="611"/>
      <c r="DT38" s="611"/>
      <c r="DU38" s="611"/>
      <c r="DV38" s="612"/>
      <c r="DW38" s="615">
        <v>11.8</v>
      </c>
      <c r="DX38" s="640"/>
      <c r="DY38" s="640"/>
      <c r="DZ38" s="640"/>
      <c r="EA38" s="640"/>
      <c r="EB38" s="640"/>
      <c r="EC38" s="641"/>
    </row>
    <row r="39" spans="2:133" ht="11.25" customHeight="1" x14ac:dyDescent="0.15">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995</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102293</v>
      </c>
      <c r="CS39" s="642"/>
      <c r="CT39" s="642"/>
      <c r="CU39" s="642"/>
      <c r="CV39" s="642"/>
      <c r="CW39" s="642"/>
      <c r="CX39" s="642"/>
      <c r="CY39" s="643"/>
      <c r="CZ39" s="615">
        <v>2.2999999999999998</v>
      </c>
      <c r="DA39" s="640"/>
      <c r="DB39" s="640"/>
      <c r="DC39" s="644"/>
      <c r="DD39" s="619">
        <v>97</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15">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2"/>
      <c r="BM40" s="608" t="s">
        <v>333</v>
      </c>
      <c r="BN40" s="608"/>
      <c r="BO40" s="608"/>
      <c r="BP40" s="608"/>
      <c r="BQ40" s="608"/>
      <c r="BR40" s="608"/>
      <c r="BS40" s="608"/>
      <c r="BT40" s="608"/>
      <c r="BU40" s="609"/>
      <c r="BV40" s="610">
        <v>67</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10000</v>
      </c>
      <c r="CS40" s="611"/>
      <c r="CT40" s="611"/>
      <c r="CU40" s="611"/>
      <c r="CV40" s="611"/>
      <c r="CW40" s="611"/>
      <c r="CX40" s="611"/>
      <c r="CY40" s="612"/>
      <c r="CZ40" s="615">
        <v>0.2</v>
      </c>
      <c r="DA40" s="640"/>
      <c r="DB40" s="640"/>
      <c r="DC40" s="644"/>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15">
      <c r="B41" s="631" t="s">
        <v>335</v>
      </c>
      <c r="C41" s="632"/>
      <c r="D41" s="632"/>
      <c r="E41" s="632"/>
      <c r="F41" s="632"/>
      <c r="G41" s="632"/>
      <c r="H41" s="632"/>
      <c r="I41" s="632"/>
      <c r="J41" s="632"/>
      <c r="K41" s="632"/>
      <c r="L41" s="632"/>
      <c r="M41" s="632"/>
      <c r="N41" s="632"/>
      <c r="O41" s="632"/>
      <c r="P41" s="632"/>
      <c r="Q41" s="633"/>
      <c r="R41" s="682">
        <v>4662304</v>
      </c>
      <c r="S41" s="683"/>
      <c r="T41" s="683"/>
      <c r="U41" s="683"/>
      <c r="V41" s="683"/>
      <c r="W41" s="683"/>
      <c r="X41" s="683"/>
      <c r="Y41" s="687"/>
      <c r="Z41" s="688">
        <v>100</v>
      </c>
      <c r="AA41" s="688"/>
      <c r="AB41" s="688"/>
      <c r="AC41" s="688"/>
      <c r="AD41" s="689">
        <v>2241926</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58361</v>
      </c>
      <c r="BA41" s="611"/>
      <c r="BB41" s="611"/>
      <c r="BC41" s="611"/>
      <c r="BD41" s="642"/>
      <c r="BE41" s="642"/>
      <c r="BF41" s="665"/>
      <c r="BG41" s="658"/>
      <c r="BH41" s="659"/>
      <c r="BI41" s="659"/>
      <c r="BJ41" s="659"/>
      <c r="BK41" s="659"/>
      <c r="BL41" s="202"/>
      <c r="BM41" s="608" t="s">
        <v>337</v>
      </c>
      <c r="BN41" s="608"/>
      <c r="BO41" s="608"/>
      <c r="BP41" s="608"/>
      <c r="BQ41" s="608"/>
      <c r="BR41" s="608"/>
      <c r="BS41" s="608"/>
      <c r="BT41" s="608"/>
      <c r="BU41" s="609"/>
      <c r="BV41" s="610">
        <v>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15">
      <c r="AQ42" s="679" t="s">
        <v>339</v>
      </c>
      <c r="AR42" s="680"/>
      <c r="AS42" s="680"/>
      <c r="AT42" s="680"/>
      <c r="AU42" s="680"/>
      <c r="AV42" s="680"/>
      <c r="AW42" s="680"/>
      <c r="AX42" s="680"/>
      <c r="AY42" s="681"/>
      <c r="AZ42" s="682">
        <v>292502</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512</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1123030</v>
      </c>
      <c r="CS42" s="642"/>
      <c r="CT42" s="642"/>
      <c r="CU42" s="642"/>
      <c r="CV42" s="642"/>
      <c r="CW42" s="642"/>
      <c r="CX42" s="642"/>
      <c r="CY42" s="643"/>
      <c r="CZ42" s="615">
        <v>25.2</v>
      </c>
      <c r="DA42" s="640"/>
      <c r="DB42" s="640"/>
      <c r="DC42" s="644"/>
      <c r="DD42" s="619">
        <v>216066</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15">
      <c r="B43" s="196" t="s">
        <v>342</v>
      </c>
      <c r="CD43" s="607" t="s">
        <v>343</v>
      </c>
      <c r="CE43" s="608"/>
      <c r="CF43" s="608"/>
      <c r="CG43" s="608"/>
      <c r="CH43" s="608"/>
      <c r="CI43" s="608"/>
      <c r="CJ43" s="608"/>
      <c r="CK43" s="608"/>
      <c r="CL43" s="608"/>
      <c r="CM43" s="608"/>
      <c r="CN43" s="608"/>
      <c r="CO43" s="608"/>
      <c r="CP43" s="608"/>
      <c r="CQ43" s="609"/>
      <c r="CR43" s="610">
        <v>14857</v>
      </c>
      <c r="CS43" s="642"/>
      <c r="CT43" s="642"/>
      <c r="CU43" s="642"/>
      <c r="CV43" s="642"/>
      <c r="CW43" s="642"/>
      <c r="CX43" s="642"/>
      <c r="CY43" s="643"/>
      <c r="CZ43" s="615">
        <v>0.3</v>
      </c>
      <c r="DA43" s="640"/>
      <c r="DB43" s="640"/>
      <c r="DC43" s="644"/>
      <c r="DD43" s="619">
        <v>14857</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1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1030486</v>
      </c>
      <c r="CS44" s="611"/>
      <c r="CT44" s="611"/>
      <c r="CU44" s="611"/>
      <c r="CV44" s="611"/>
      <c r="CW44" s="611"/>
      <c r="CX44" s="611"/>
      <c r="CY44" s="612"/>
      <c r="CZ44" s="615">
        <v>23.1</v>
      </c>
      <c r="DA44" s="616"/>
      <c r="DB44" s="616"/>
      <c r="DC44" s="622"/>
      <c r="DD44" s="619">
        <v>201671</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1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351701</v>
      </c>
      <c r="CS45" s="642"/>
      <c r="CT45" s="642"/>
      <c r="CU45" s="642"/>
      <c r="CV45" s="642"/>
      <c r="CW45" s="642"/>
      <c r="CX45" s="642"/>
      <c r="CY45" s="643"/>
      <c r="CZ45" s="615">
        <v>7.9</v>
      </c>
      <c r="DA45" s="640"/>
      <c r="DB45" s="640"/>
      <c r="DC45" s="644"/>
      <c r="DD45" s="619">
        <v>28263</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15">
      <c r="B46" s="207"/>
      <c r="CD46" s="648"/>
      <c r="CE46" s="649"/>
      <c r="CF46" s="607" t="s">
        <v>348</v>
      </c>
      <c r="CG46" s="608"/>
      <c r="CH46" s="608"/>
      <c r="CI46" s="608"/>
      <c r="CJ46" s="608"/>
      <c r="CK46" s="608"/>
      <c r="CL46" s="608"/>
      <c r="CM46" s="608"/>
      <c r="CN46" s="608"/>
      <c r="CO46" s="608"/>
      <c r="CP46" s="608"/>
      <c r="CQ46" s="609"/>
      <c r="CR46" s="610">
        <v>675635</v>
      </c>
      <c r="CS46" s="611"/>
      <c r="CT46" s="611"/>
      <c r="CU46" s="611"/>
      <c r="CV46" s="611"/>
      <c r="CW46" s="611"/>
      <c r="CX46" s="611"/>
      <c r="CY46" s="612"/>
      <c r="CZ46" s="615">
        <v>15.1</v>
      </c>
      <c r="DA46" s="616"/>
      <c r="DB46" s="616"/>
      <c r="DC46" s="622"/>
      <c r="DD46" s="619">
        <v>170258</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15">
      <c r="B47" s="207"/>
      <c r="CD47" s="648"/>
      <c r="CE47" s="649"/>
      <c r="CF47" s="607" t="s">
        <v>349</v>
      </c>
      <c r="CG47" s="608"/>
      <c r="CH47" s="608"/>
      <c r="CI47" s="608"/>
      <c r="CJ47" s="608"/>
      <c r="CK47" s="608"/>
      <c r="CL47" s="608"/>
      <c r="CM47" s="608"/>
      <c r="CN47" s="608"/>
      <c r="CO47" s="608"/>
      <c r="CP47" s="608"/>
      <c r="CQ47" s="609"/>
      <c r="CR47" s="610">
        <v>92544</v>
      </c>
      <c r="CS47" s="642"/>
      <c r="CT47" s="642"/>
      <c r="CU47" s="642"/>
      <c r="CV47" s="642"/>
      <c r="CW47" s="642"/>
      <c r="CX47" s="642"/>
      <c r="CY47" s="643"/>
      <c r="CZ47" s="615">
        <v>2.1</v>
      </c>
      <c r="DA47" s="640"/>
      <c r="DB47" s="640"/>
      <c r="DC47" s="644"/>
      <c r="DD47" s="619">
        <v>14395</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x14ac:dyDescent="0.15">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15">
      <c r="B49" s="207"/>
      <c r="CD49" s="631" t="s">
        <v>351</v>
      </c>
      <c r="CE49" s="632"/>
      <c r="CF49" s="632"/>
      <c r="CG49" s="632"/>
      <c r="CH49" s="632"/>
      <c r="CI49" s="632"/>
      <c r="CJ49" s="632"/>
      <c r="CK49" s="632"/>
      <c r="CL49" s="632"/>
      <c r="CM49" s="632"/>
      <c r="CN49" s="632"/>
      <c r="CO49" s="632"/>
      <c r="CP49" s="632"/>
      <c r="CQ49" s="633"/>
      <c r="CR49" s="682">
        <v>4460762</v>
      </c>
      <c r="CS49" s="669"/>
      <c r="CT49" s="669"/>
      <c r="CU49" s="669"/>
      <c r="CV49" s="669"/>
      <c r="CW49" s="669"/>
      <c r="CX49" s="669"/>
      <c r="CY49" s="698"/>
      <c r="CZ49" s="690">
        <v>100</v>
      </c>
      <c r="DA49" s="699"/>
      <c r="DB49" s="699"/>
      <c r="DC49" s="700"/>
      <c r="DD49" s="701">
        <v>2592415</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B5FSbKD3kEk4EAKYgAvZsHk7z/PrdfYfCIiE+7FcblNsO8bfi+6PGMlArRpGO7zm2qfQaosUO1rA6IRKYgqboQ==" saltValue="lohrsVBX8jaViZk+Ai4U0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9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15">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15">
      <c r="A7" s="219">
        <v>1</v>
      </c>
      <c r="B7" s="736" t="s">
        <v>374</v>
      </c>
      <c r="C7" s="737"/>
      <c r="D7" s="737"/>
      <c r="E7" s="737"/>
      <c r="F7" s="737"/>
      <c r="G7" s="737"/>
      <c r="H7" s="737"/>
      <c r="I7" s="737"/>
      <c r="J7" s="737"/>
      <c r="K7" s="737"/>
      <c r="L7" s="737"/>
      <c r="M7" s="737"/>
      <c r="N7" s="737"/>
      <c r="O7" s="737"/>
      <c r="P7" s="738"/>
      <c r="Q7" s="739">
        <v>4643</v>
      </c>
      <c r="R7" s="740"/>
      <c r="S7" s="740"/>
      <c r="T7" s="740"/>
      <c r="U7" s="740"/>
      <c r="V7" s="740">
        <v>4443</v>
      </c>
      <c r="W7" s="740"/>
      <c r="X7" s="740"/>
      <c r="Y7" s="740"/>
      <c r="Z7" s="740"/>
      <c r="AA7" s="740">
        <v>200</v>
      </c>
      <c r="AB7" s="740"/>
      <c r="AC7" s="740"/>
      <c r="AD7" s="740"/>
      <c r="AE7" s="741"/>
      <c r="AF7" s="742">
        <v>200</v>
      </c>
      <c r="AG7" s="743"/>
      <c r="AH7" s="743"/>
      <c r="AI7" s="743"/>
      <c r="AJ7" s="744"/>
      <c r="AK7" s="745">
        <v>109</v>
      </c>
      <c r="AL7" s="746"/>
      <c r="AM7" s="746"/>
      <c r="AN7" s="746"/>
      <c r="AO7" s="746"/>
      <c r="AP7" s="746">
        <v>2993</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550</v>
      </c>
      <c r="BT7" s="734"/>
      <c r="BU7" s="734"/>
      <c r="BV7" s="734"/>
      <c r="BW7" s="734"/>
      <c r="BX7" s="734"/>
      <c r="BY7" s="734"/>
      <c r="BZ7" s="734"/>
      <c r="CA7" s="734"/>
      <c r="CB7" s="734"/>
      <c r="CC7" s="734"/>
      <c r="CD7" s="734"/>
      <c r="CE7" s="734"/>
      <c r="CF7" s="734"/>
      <c r="CG7" s="749"/>
      <c r="CH7" s="730">
        <v>-54</v>
      </c>
      <c r="CI7" s="731"/>
      <c r="CJ7" s="731"/>
      <c r="CK7" s="731"/>
      <c r="CL7" s="732"/>
      <c r="CM7" s="730">
        <v>122</v>
      </c>
      <c r="CN7" s="731"/>
      <c r="CO7" s="731"/>
      <c r="CP7" s="731"/>
      <c r="CQ7" s="732"/>
      <c r="CR7" s="730">
        <v>30</v>
      </c>
      <c r="CS7" s="731"/>
      <c r="CT7" s="731"/>
      <c r="CU7" s="731"/>
      <c r="CV7" s="732"/>
      <c r="CW7" s="730">
        <v>34</v>
      </c>
      <c r="CX7" s="731"/>
      <c r="CY7" s="731"/>
      <c r="CZ7" s="731"/>
      <c r="DA7" s="732"/>
      <c r="DB7" s="730" t="s">
        <v>551</v>
      </c>
      <c r="DC7" s="731"/>
      <c r="DD7" s="731"/>
      <c r="DE7" s="731"/>
      <c r="DF7" s="732"/>
      <c r="DG7" s="730" t="s">
        <v>551</v>
      </c>
      <c r="DH7" s="731"/>
      <c r="DI7" s="731"/>
      <c r="DJ7" s="731"/>
      <c r="DK7" s="732"/>
      <c r="DL7" s="730" t="s">
        <v>551</v>
      </c>
      <c r="DM7" s="731"/>
      <c r="DN7" s="731"/>
      <c r="DO7" s="731"/>
      <c r="DP7" s="732"/>
      <c r="DQ7" s="730" t="s">
        <v>551</v>
      </c>
      <c r="DR7" s="731"/>
      <c r="DS7" s="731"/>
      <c r="DT7" s="731"/>
      <c r="DU7" s="732"/>
      <c r="DV7" s="733"/>
      <c r="DW7" s="734"/>
      <c r="DX7" s="734"/>
      <c r="DY7" s="734"/>
      <c r="DZ7" s="735"/>
      <c r="EA7" s="217"/>
    </row>
    <row r="8" spans="1:131" s="218" customFormat="1" ht="26.25" customHeight="1" x14ac:dyDescent="0.15">
      <c r="A8" s="221">
        <v>2</v>
      </c>
      <c r="B8" s="767" t="s">
        <v>375</v>
      </c>
      <c r="C8" s="768"/>
      <c r="D8" s="768"/>
      <c r="E8" s="768"/>
      <c r="F8" s="768"/>
      <c r="G8" s="768"/>
      <c r="H8" s="768"/>
      <c r="I8" s="768"/>
      <c r="J8" s="768"/>
      <c r="K8" s="768"/>
      <c r="L8" s="768"/>
      <c r="M8" s="768"/>
      <c r="N8" s="768"/>
      <c r="O8" s="768"/>
      <c r="P8" s="769"/>
      <c r="Q8" s="770">
        <v>20</v>
      </c>
      <c r="R8" s="771"/>
      <c r="S8" s="771"/>
      <c r="T8" s="771"/>
      <c r="U8" s="771"/>
      <c r="V8" s="771">
        <v>18</v>
      </c>
      <c r="W8" s="771"/>
      <c r="X8" s="771"/>
      <c r="Y8" s="771"/>
      <c r="Z8" s="771"/>
      <c r="AA8" s="771">
        <v>2</v>
      </c>
      <c r="AB8" s="771"/>
      <c r="AC8" s="771"/>
      <c r="AD8" s="771"/>
      <c r="AE8" s="772"/>
      <c r="AF8" s="773">
        <v>2</v>
      </c>
      <c r="AG8" s="774"/>
      <c r="AH8" s="774"/>
      <c r="AI8" s="774"/>
      <c r="AJ8" s="775"/>
      <c r="AK8" s="756">
        <v>12</v>
      </c>
      <c r="AL8" s="757"/>
      <c r="AM8" s="757"/>
      <c r="AN8" s="757"/>
      <c r="AO8" s="757"/>
      <c r="AP8" s="757" t="s">
        <v>548</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552</v>
      </c>
      <c r="BT8" s="761"/>
      <c r="BU8" s="761"/>
      <c r="BV8" s="761"/>
      <c r="BW8" s="761"/>
      <c r="BX8" s="761"/>
      <c r="BY8" s="761"/>
      <c r="BZ8" s="761"/>
      <c r="CA8" s="761"/>
      <c r="CB8" s="761"/>
      <c r="CC8" s="761"/>
      <c r="CD8" s="761"/>
      <c r="CE8" s="761"/>
      <c r="CF8" s="761"/>
      <c r="CG8" s="762"/>
      <c r="CH8" s="763">
        <v>0</v>
      </c>
      <c r="CI8" s="764"/>
      <c r="CJ8" s="764"/>
      <c r="CK8" s="764"/>
      <c r="CL8" s="765"/>
      <c r="CM8" s="763">
        <v>11</v>
      </c>
      <c r="CN8" s="764"/>
      <c r="CO8" s="764"/>
      <c r="CP8" s="764"/>
      <c r="CQ8" s="765"/>
      <c r="CR8" s="763">
        <v>7</v>
      </c>
      <c r="CS8" s="764"/>
      <c r="CT8" s="764"/>
      <c r="CU8" s="764"/>
      <c r="CV8" s="765"/>
      <c r="CW8" s="763" t="s">
        <v>562</v>
      </c>
      <c r="CX8" s="764"/>
      <c r="CY8" s="764"/>
      <c r="CZ8" s="764"/>
      <c r="DA8" s="765"/>
      <c r="DB8" s="763" t="s">
        <v>551</v>
      </c>
      <c r="DC8" s="764"/>
      <c r="DD8" s="764"/>
      <c r="DE8" s="764"/>
      <c r="DF8" s="765"/>
      <c r="DG8" s="763" t="s">
        <v>551</v>
      </c>
      <c r="DH8" s="764"/>
      <c r="DI8" s="764"/>
      <c r="DJ8" s="764"/>
      <c r="DK8" s="765"/>
      <c r="DL8" s="763" t="s">
        <v>551</v>
      </c>
      <c r="DM8" s="764"/>
      <c r="DN8" s="764"/>
      <c r="DO8" s="764"/>
      <c r="DP8" s="765"/>
      <c r="DQ8" s="763" t="s">
        <v>551</v>
      </c>
      <c r="DR8" s="764"/>
      <c r="DS8" s="764"/>
      <c r="DT8" s="764"/>
      <c r="DU8" s="765"/>
      <c r="DV8" s="760"/>
      <c r="DW8" s="761"/>
      <c r="DX8" s="761"/>
      <c r="DY8" s="761"/>
      <c r="DZ8" s="766"/>
      <c r="EA8" s="217"/>
    </row>
    <row r="9" spans="1:131" s="218" customFormat="1" ht="26.25" customHeight="1" x14ac:dyDescent="0.15">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15">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15">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15">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15">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15">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15">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15">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15">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15">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15">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15">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15">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
      <c r="A23" s="223" t="s">
        <v>377</v>
      </c>
      <c r="B23" s="776" t="s">
        <v>378</v>
      </c>
      <c r="C23" s="777"/>
      <c r="D23" s="777"/>
      <c r="E23" s="777"/>
      <c r="F23" s="777"/>
      <c r="G23" s="777"/>
      <c r="H23" s="777"/>
      <c r="I23" s="777"/>
      <c r="J23" s="777"/>
      <c r="K23" s="777"/>
      <c r="L23" s="777"/>
      <c r="M23" s="777"/>
      <c r="N23" s="777"/>
      <c r="O23" s="777"/>
      <c r="P23" s="778"/>
      <c r="Q23" s="779"/>
      <c r="R23" s="780"/>
      <c r="S23" s="780"/>
      <c r="T23" s="780"/>
      <c r="U23" s="780"/>
      <c r="V23" s="780"/>
      <c r="W23" s="780"/>
      <c r="X23" s="780"/>
      <c r="Y23" s="780"/>
      <c r="Z23" s="780"/>
      <c r="AA23" s="780"/>
      <c r="AB23" s="780"/>
      <c r="AC23" s="780"/>
      <c r="AD23" s="780"/>
      <c r="AE23" s="781"/>
      <c r="AF23" s="782">
        <v>202</v>
      </c>
      <c r="AG23" s="780"/>
      <c r="AH23" s="780"/>
      <c r="AI23" s="780"/>
      <c r="AJ23" s="783"/>
      <c r="AK23" s="784"/>
      <c r="AL23" s="785"/>
      <c r="AM23" s="785"/>
      <c r="AN23" s="785"/>
      <c r="AO23" s="785"/>
      <c r="AP23" s="780"/>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15">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15">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15">
      <c r="A28" s="225">
        <v>1</v>
      </c>
      <c r="B28" s="736" t="s">
        <v>389</v>
      </c>
      <c r="C28" s="737"/>
      <c r="D28" s="737"/>
      <c r="E28" s="737"/>
      <c r="F28" s="737"/>
      <c r="G28" s="737"/>
      <c r="H28" s="737"/>
      <c r="I28" s="737"/>
      <c r="J28" s="737"/>
      <c r="K28" s="737"/>
      <c r="L28" s="737"/>
      <c r="M28" s="737"/>
      <c r="N28" s="737"/>
      <c r="O28" s="737"/>
      <c r="P28" s="738"/>
      <c r="Q28" s="809">
        <v>968</v>
      </c>
      <c r="R28" s="810"/>
      <c r="S28" s="810"/>
      <c r="T28" s="810"/>
      <c r="U28" s="810"/>
      <c r="V28" s="810">
        <v>719</v>
      </c>
      <c r="W28" s="810"/>
      <c r="X28" s="810"/>
      <c r="Y28" s="810"/>
      <c r="Z28" s="810"/>
      <c r="AA28" s="810">
        <v>249</v>
      </c>
      <c r="AB28" s="810"/>
      <c r="AC28" s="810"/>
      <c r="AD28" s="810"/>
      <c r="AE28" s="811"/>
      <c r="AF28" s="812">
        <v>249</v>
      </c>
      <c r="AG28" s="810"/>
      <c r="AH28" s="810"/>
      <c r="AI28" s="810"/>
      <c r="AJ28" s="813"/>
      <c r="AK28" s="814">
        <v>72</v>
      </c>
      <c r="AL28" s="815"/>
      <c r="AM28" s="815"/>
      <c r="AN28" s="815"/>
      <c r="AO28" s="815"/>
      <c r="AP28" s="815" t="s">
        <v>549</v>
      </c>
      <c r="AQ28" s="815"/>
      <c r="AR28" s="815"/>
      <c r="AS28" s="815"/>
      <c r="AT28" s="815"/>
      <c r="AU28" s="815" t="s">
        <v>549</v>
      </c>
      <c r="AV28" s="815"/>
      <c r="AW28" s="815"/>
      <c r="AX28" s="815"/>
      <c r="AY28" s="815"/>
      <c r="AZ28" s="816" t="s">
        <v>549</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15">
      <c r="A29" s="225">
        <v>2</v>
      </c>
      <c r="B29" s="767" t="s">
        <v>390</v>
      </c>
      <c r="C29" s="768"/>
      <c r="D29" s="768"/>
      <c r="E29" s="768"/>
      <c r="F29" s="768"/>
      <c r="G29" s="768"/>
      <c r="H29" s="768"/>
      <c r="I29" s="768"/>
      <c r="J29" s="768"/>
      <c r="K29" s="768"/>
      <c r="L29" s="768"/>
      <c r="M29" s="768"/>
      <c r="N29" s="768"/>
      <c r="O29" s="768"/>
      <c r="P29" s="769"/>
      <c r="Q29" s="770">
        <v>104</v>
      </c>
      <c r="R29" s="771"/>
      <c r="S29" s="771"/>
      <c r="T29" s="771"/>
      <c r="U29" s="771"/>
      <c r="V29" s="771">
        <v>99</v>
      </c>
      <c r="W29" s="771"/>
      <c r="X29" s="771"/>
      <c r="Y29" s="771"/>
      <c r="Z29" s="771"/>
      <c r="AA29" s="771">
        <v>5</v>
      </c>
      <c r="AB29" s="771"/>
      <c r="AC29" s="771"/>
      <c r="AD29" s="771"/>
      <c r="AE29" s="772"/>
      <c r="AF29" s="773">
        <v>5</v>
      </c>
      <c r="AG29" s="774"/>
      <c r="AH29" s="774"/>
      <c r="AI29" s="774"/>
      <c r="AJ29" s="775"/>
      <c r="AK29" s="821">
        <v>43</v>
      </c>
      <c r="AL29" s="817"/>
      <c r="AM29" s="817"/>
      <c r="AN29" s="817"/>
      <c r="AO29" s="817"/>
      <c r="AP29" s="817" t="s">
        <v>549</v>
      </c>
      <c r="AQ29" s="817"/>
      <c r="AR29" s="817"/>
      <c r="AS29" s="817"/>
      <c r="AT29" s="817"/>
      <c r="AU29" s="817" t="s">
        <v>549</v>
      </c>
      <c r="AV29" s="817"/>
      <c r="AW29" s="817"/>
      <c r="AX29" s="817"/>
      <c r="AY29" s="817"/>
      <c r="AZ29" s="818" t="s">
        <v>549</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15">
      <c r="A30" s="225">
        <v>3</v>
      </c>
      <c r="B30" s="767" t="s">
        <v>391</v>
      </c>
      <c r="C30" s="768"/>
      <c r="D30" s="768"/>
      <c r="E30" s="768"/>
      <c r="F30" s="768"/>
      <c r="G30" s="768"/>
      <c r="H30" s="768"/>
      <c r="I30" s="768"/>
      <c r="J30" s="768"/>
      <c r="K30" s="768"/>
      <c r="L30" s="768"/>
      <c r="M30" s="768"/>
      <c r="N30" s="768"/>
      <c r="O30" s="768"/>
      <c r="P30" s="769"/>
      <c r="Q30" s="770">
        <v>894</v>
      </c>
      <c r="R30" s="771"/>
      <c r="S30" s="771"/>
      <c r="T30" s="771"/>
      <c r="U30" s="771"/>
      <c r="V30" s="771">
        <v>800</v>
      </c>
      <c r="W30" s="771"/>
      <c r="X30" s="771"/>
      <c r="Y30" s="771"/>
      <c r="Z30" s="771"/>
      <c r="AA30" s="771">
        <v>94</v>
      </c>
      <c r="AB30" s="771"/>
      <c r="AC30" s="771"/>
      <c r="AD30" s="771"/>
      <c r="AE30" s="772"/>
      <c r="AF30" s="773">
        <v>94</v>
      </c>
      <c r="AG30" s="774"/>
      <c r="AH30" s="774"/>
      <c r="AI30" s="774"/>
      <c r="AJ30" s="775"/>
      <c r="AK30" s="821">
        <v>132</v>
      </c>
      <c r="AL30" s="817"/>
      <c r="AM30" s="817"/>
      <c r="AN30" s="817"/>
      <c r="AO30" s="817"/>
      <c r="AP30" s="817" t="s">
        <v>549</v>
      </c>
      <c r="AQ30" s="817"/>
      <c r="AR30" s="817"/>
      <c r="AS30" s="817"/>
      <c r="AT30" s="817"/>
      <c r="AU30" s="817" t="s">
        <v>549</v>
      </c>
      <c r="AV30" s="817"/>
      <c r="AW30" s="817"/>
      <c r="AX30" s="817"/>
      <c r="AY30" s="817"/>
      <c r="AZ30" s="818" t="s">
        <v>549</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15">
      <c r="A31" s="225">
        <v>4</v>
      </c>
      <c r="B31" s="767" t="s">
        <v>392</v>
      </c>
      <c r="C31" s="768"/>
      <c r="D31" s="768"/>
      <c r="E31" s="768"/>
      <c r="F31" s="768"/>
      <c r="G31" s="768"/>
      <c r="H31" s="768"/>
      <c r="I31" s="768"/>
      <c r="J31" s="768"/>
      <c r="K31" s="768"/>
      <c r="L31" s="768"/>
      <c r="M31" s="768"/>
      <c r="N31" s="768"/>
      <c r="O31" s="768"/>
      <c r="P31" s="769"/>
      <c r="Q31" s="770">
        <v>79</v>
      </c>
      <c r="R31" s="771"/>
      <c r="S31" s="771"/>
      <c r="T31" s="771"/>
      <c r="U31" s="771"/>
      <c r="V31" s="771">
        <v>119</v>
      </c>
      <c r="W31" s="771"/>
      <c r="X31" s="771"/>
      <c r="Y31" s="771"/>
      <c r="Z31" s="771"/>
      <c r="AA31" s="771">
        <v>-39</v>
      </c>
      <c r="AB31" s="771"/>
      <c r="AC31" s="771"/>
      <c r="AD31" s="771"/>
      <c r="AE31" s="772"/>
      <c r="AF31" s="773">
        <v>74</v>
      </c>
      <c r="AG31" s="774"/>
      <c r="AH31" s="774"/>
      <c r="AI31" s="774"/>
      <c r="AJ31" s="775"/>
      <c r="AK31" s="821">
        <v>27</v>
      </c>
      <c r="AL31" s="817"/>
      <c r="AM31" s="817"/>
      <c r="AN31" s="817"/>
      <c r="AO31" s="817"/>
      <c r="AP31" s="817">
        <v>479</v>
      </c>
      <c r="AQ31" s="817"/>
      <c r="AR31" s="817"/>
      <c r="AS31" s="817"/>
      <c r="AT31" s="817"/>
      <c r="AU31" s="817">
        <v>239</v>
      </c>
      <c r="AV31" s="817"/>
      <c r="AW31" s="817"/>
      <c r="AX31" s="817"/>
      <c r="AY31" s="817"/>
      <c r="AZ31" s="818" t="s">
        <v>549</v>
      </c>
      <c r="BA31" s="818"/>
      <c r="BB31" s="818"/>
      <c r="BC31" s="818"/>
      <c r="BD31" s="818"/>
      <c r="BE31" s="819" t="s">
        <v>393</v>
      </c>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15">
      <c r="A32" s="225">
        <v>5</v>
      </c>
      <c r="B32" s="767" t="s">
        <v>394</v>
      </c>
      <c r="C32" s="768"/>
      <c r="D32" s="768"/>
      <c r="E32" s="768"/>
      <c r="F32" s="768"/>
      <c r="G32" s="768"/>
      <c r="H32" s="768"/>
      <c r="I32" s="768"/>
      <c r="J32" s="768"/>
      <c r="K32" s="768"/>
      <c r="L32" s="768"/>
      <c r="M32" s="768"/>
      <c r="N32" s="768"/>
      <c r="O32" s="768"/>
      <c r="P32" s="769"/>
      <c r="Q32" s="770">
        <v>23</v>
      </c>
      <c r="R32" s="771"/>
      <c r="S32" s="771"/>
      <c r="T32" s="771"/>
      <c r="U32" s="771"/>
      <c r="V32" s="771">
        <v>15</v>
      </c>
      <c r="W32" s="771"/>
      <c r="X32" s="771"/>
      <c r="Y32" s="771"/>
      <c r="Z32" s="771"/>
      <c r="AA32" s="771">
        <v>8</v>
      </c>
      <c r="AB32" s="771"/>
      <c r="AC32" s="771"/>
      <c r="AD32" s="771"/>
      <c r="AE32" s="772"/>
      <c r="AF32" s="773">
        <v>112</v>
      </c>
      <c r="AG32" s="774"/>
      <c r="AH32" s="774"/>
      <c r="AI32" s="774"/>
      <c r="AJ32" s="775"/>
      <c r="AK32" s="821" t="s">
        <v>549</v>
      </c>
      <c r="AL32" s="817"/>
      <c r="AM32" s="817"/>
      <c r="AN32" s="817"/>
      <c r="AO32" s="817"/>
      <c r="AP32" s="817" t="s">
        <v>549</v>
      </c>
      <c r="AQ32" s="817"/>
      <c r="AR32" s="817"/>
      <c r="AS32" s="817"/>
      <c r="AT32" s="817"/>
      <c r="AU32" s="817" t="s">
        <v>549</v>
      </c>
      <c r="AV32" s="817"/>
      <c r="AW32" s="817"/>
      <c r="AX32" s="817"/>
      <c r="AY32" s="817"/>
      <c r="AZ32" s="818" t="s">
        <v>549</v>
      </c>
      <c r="BA32" s="818"/>
      <c r="BB32" s="818"/>
      <c r="BC32" s="818"/>
      <c r="BD32" s="818"/>
      <c r="BE32" s="819" t="s">
        <v>395</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15">
      <c r="A33" s="225">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15">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15">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15">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15">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15">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15">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15">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15">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15">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15">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15">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15">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15">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15">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15">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15">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15">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15">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15">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15">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15">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15">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15">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15">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15">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15">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15">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15">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396</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
      <c r="A63" s="223" t="s">
        <v>377</v>
      </c>
      <c r="B63" s="776" t="s">
        <v>397</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533</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15">
      <c r="A66" s="714" t="s">
        <v>399</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400</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15">
      <c r="A68" s="219">
        <v>1</v>
      </c>
      <c r="B68" s="856" t="s">
        <v>558</v>
      </c>
      <c r="C68" s="857"/>
      <c r="D68" s="857"/>
      <c r="E68" s="857"/>
      <c r="F68" s="857"/>
      <c r="G68" s="857"/>
      <c r="H68" s="857"/>
      <c r="I68" s="857"/>
      <c r="J68" s="857"/>
      <c r="K68" s="857"/>
      <c r="L68" s="857"/>
      <c r="M68" s="857"/>
      <c r="N68" s="857"/>
      <c r="O68" s="857"/>
      <c r="P68" s="858"/>
      <c r="Q68" s="859">
        <v>2594</v>
      </c>
      <c r="R68" s="853"/>
      <c r="S68" s="853"/>
      <c r="T68" s="853"/>
      <c r="U68" s="853"/>
      <c r="V68" s="853">
        <v>2464</v>
      </c>
      <c r="W68" s="853"/>
      <c r="X68" s="853"/>
      <c r="Y68" s="853"/>
      <c r="Z68" s="853"/>
      <c r="AA68" s="853">
        <v>130</v>
      </c>
      <c r="AB68" s="853"/>
      <c r="AC68" s="853"/>
      <c r="AD68" s="853"/>
      <c r="AE68" s="853"/>
      <c r="AF68" s="853">
        <v>130</v>
      </c>
      <c r="AG68" s="853"/>
      <c r="AH68" s="853"/>
      <c r="AI68" s="853"/>
      <c r="AJ68" s="853"/>
      <c r="AK68" s="853" t="s">
        <v>562</v>
      </c>
      <c r="AL68" s="853"/>
      <c r="AM68" s="853"/>
      <c r="AN68" s="853"/>
      <c r="AO68" s="853"/>
      <c r="AP68" s="853">
        <v>6</v>
      </c>
      <c r="AQ68" s="853"/>
      <c r="AR68" s="853"/>
      <c r="AS68" s="853"/>
      <c r="AT68" s="853"/>
      <c r="AU68" s="853" t="s">
        <v>562</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15">
      <c r="A69" s="221">
        <v>2</v>
      </c>
      <c r="B69" s="860" t="s">
        <v>559</v>
      </c>
      <c r="C69" s="861"/>
      <c r="D69" s="861"/>
      <c r="E69" s="861"/>
      <c r="F69" s="861"/>
      <c r="G69" s="861"/>
      <c r="H69" s="861"/>
      <c r="I69" s="861"/>
      <c r="J69" s="861"/>
      <c r="K69" s="861"/>
      <c r="L69" s="861"/>
      <c r="M69" s="861"/>
      <c r="N69" s="861"/>
      <c r="O69" s="861"/>
      <c r="P69" s="862"/>
      <c r="Q69" s="863">
        <v>7064</v>
      </c>
      <c r="R69" s="817"/>
      <c r="S69" s="817"/>
      <c r="T69" s="817"/>
      <c r="U69" s="817"/>
      <c r="V69" s="817">
        <v>5999</v>
      </c>
      <c r="W69" s="817"/>
      <c r="X69" s="817"/>
      <c r="Y69" s="817"/>
      <c r="Z69" s="817"/>
      <c r="AA69" s="817">
        <v>1065</v>
      </c>
      <c r="AB69" s="817"/>
      <c r="AC69" s="817"/>
      <c r="AD69" s="817"/>
      <c r="AE69" s="817"/>
      <c r="AF69" s="817">
        <v>1065</v>
      </c>
      <c r="AG69" s="817"/>
      <c r="AH69" s="817"/>
      <c r="AI69" s="817"/>
      <c r="AJ69" s="817"/>
      <c r="AK69" s="817">
        <v>208</v>
      </c>
      <c r="AL69" s="817"/>
      <c r="AM69" s="817"/>
      <c r="AN69" s="817"/>
      <c r="AO69" s="817"/>
      <c r="AP69" s="817" t="s">
        <v>562</v>
      </c>
      <c r="AQ69" s="817"/>
      <c r="AR69" s="817"/>
      <c r="AS69" s="817"/>
      <c r="AT69" s="817"/>
      <c r="AU69" s="817" t="s">
        <v>562</v>
      </c>
      <c r="AV69" s="817"/>
      <c r="AW69" s="817"/>
      <c r="AX69" s="817"/>
      <c r="AY69" s="817"/>
      <c r="AZ69" s="819" t="s">
        <v>563</v>
      </c>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15">
      <c r="A70" s="221">
        <v>3</v>
      </c>
      <c r="B70" s="860" t="s">
        <v>560</v>
      </c>
      <c r="C70" s="861"/>
      <c r="D70" s="861"/>
      <c r="E70" s="861"/>
      <c r="F70" s="861"/>
      <c r="G70" s="861"/>
      <c r="H70" s="861"/>
      <c r="I70" s="861"/>
      <c r="J70" s="861"/>
      <c r="K70" s="861"/>
      <c r="L70" s="861"/>
      <c r="M70" s="861"/>
      <c r="N70" s="861"/>
      <c r="O70" s="861"/>
      <c r="P70" s="862"/>
      <c r="Q70" s="863">
        <v>312</v>
      </c>
      <c r="R70" s="817"/>
      <c r="S70" s="817"/>
      <c r="T70" s="817"/>
      <c r="U70" s="817"/>
      <c r="V70" s="817">
        <v>290</v>
      </c>
      <c r="W70" s="817"/>
      <c r="X70" s="817"/>
      <c r="Y70" s="817"/>
      <c r="Z70" s="817"/>
      <c r="AA70" s="817">
        <v>22</v>
      </c>
      <c r="AB70" s="817"/>
      <c r="AC70" s="817"/>
      <c r="AD70" s="817"/>
      <c r="AE70" s="817"/>
      <c r="AF70" s="817">
        <v>22</v>
      </c>
      <c r="AG70" s="817"/>
      <c r="AH70" s="817"/>
      <c r="AI70" s="817"/>
      <c r="AJ70" s="817"/>
      <c r="AK70" s="817" t="s">
        <v>562</v>
      </c>
      <c r="AL70" s="817"/>
      <c r="AM70" s="817"/>
      <c r="AN70" s="817"/>
      <c r="AO70" s="817"/>
      <c r="AP70" s="817" t="s">
        <v>562</v>
      </c>
      <c r="AQ70" s="817"/>
      <c r="AR70" s="817"/>
      <c r="AS70" s="817"/>
      <c r="AT70" s="817"/>
      <c r="AU70" s="817" t="s">
        <v>562</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15">
      <c r="A71" s="221">
        <v>4</v>
      </c>
      <c r="B71" s="860" t="s">
        <v>561</v>
      </c>
      <c r="C71" s="861"/>
      <c r="D71" s="861"/>
      <c r="E71" s="861"/>
      <c r="F71" s="861"/>
      <c r="G71" s="861"/>
      <c r="H71" s="861"/>
      <c r="I71" s="861"/>
      <c r="J71" s="861"/>
      <c r="K71" s="861"/>
      <c r="L71" s="861"/>
      <c r="M71" s="861"/>
      <c r="N71" s="861"/>
      <c r="O71" s="861"/>
      <c r="P71" s="862"/>
      <c r="Q71" s="863">
        <v>322367</v>
      </c>
      <c r="R71" s="817"/>
      <c r="S71" s="817"/>
      <c r="T71" s="817"/>
      <c r="U71" s="817"/>
      <c r="V71" s="817">
        <v>314740</v>
      </c>
      <c r="W71" s="817"/>
      <c r="X71" s="817"/>
      <c r="Y71" s="817"/>
      <c r="Z71" s="817"/>
      <c r="AA71" s="817">
        <v>7627</v>
      </c>
      <c r="AB71" s="817"/>
      <c r="AC71" s="817"/>
      <c r="AD71" s="817"/>
      <c r="AE71" s="817"/>
      <c r="AF71" s="817">
        <v>5417</v>
      </c>
      <c r="AG71" s="817"/>
      <c r="AH71" s="817"/>
      <c r="AI71" s="817"/>
      <c r="AJ71" s="817"/>
      <c r="AK71" s="817" t="s">
        <v>562</v>
      </c>
      <c r="AL71" s="817"/>
      <c r="AM71" s="817"/>
      <c r="AN71" s="817"/>
      <c r="AO71" s="817"/>
      <c r="AP71" s="817" t="s">
        <v>562</v>
      </c>
      <c r="AQ71" s="817"/>
      <c r="AR71" s="817"/>
      <c r="AS71" s="817"/>
      <c r="AT71" s="817"/>
      <c r="AU71" s="817" t="s">
        <v>562</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15">
      <c r="A72" s="221">
        <v>5</v>
      </c>
      <c r="B72" s="860"/>
      <c r="C72" s="861"/>
      <c r="D72" s="861"/>
      <c r="E72" s="861"/>
      <c r="F72" s="861"/>
      <c r="G72" s="861"/>
      <c r="H72" s="861"/>
      <c r="I72" s="861"/>
      <c r="J72" s="861"/>
      <c r="K72" s="861"/>
      <c r="L72" s="861"/>
      <c r="M72" s="861"/>
      <c r="N72" s="861"/>
      <c r="O72" s="861"/>
      <c r="P72" s="862"/>
      <c r="Q72" s="863"/>
      <c r="R72" s="817"/>
      <c r="S72" s="817"/>
      <c r="T72" s="817"/>
      <c r="U72" s="817"/>
      <c r="V72" s="817"/>
      <c r="W72" s="817"/>
      <c r="X72" s="817"/>
      <c r="Y72" s="817"/>
      <c r="Z72" s="817"/>
      <c r="AA72" s="817"/>
      <c r="AB72" s="817"/>
      <c r="AC72" s="817"/>
      <c r="AD72" s="817"/>
      <c r="AE72" s="817"/>
      <c r="AF72" s="817"/>
      <c r="AG72" s="817"/>
      <c r="AH72" s="817"/>
      <c r="AI72" s="817"/>
      <c r="AJ72" s="817"/>
      <c r="AK72" s="817"/>
      <c r="AL72" s="817"/>
      <c r="AM72" s="817"/>
      <c r="AN72" s="817"/>
      <c r="AO72" s="817"/>
      <c r="AP72" s="817"/>
      <c r="AQ72" s="817"/>
      <c r="AR72" s="817"/>
      <c r="AS72" s="817"/>
      <c r="AT72" s="817"/>
      <c r="AU72" s="817"/>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15">
      <c r="A73" s="221">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15">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15">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15">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15">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15">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15">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15">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15">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15">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15">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15">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15">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15">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15">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
      <c r="A88" s="223" t="s">
        <v>377</v>
      </c>
      <c r="B88" s="776" t="s">
        <v>401</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76" t="s">
        <v>402</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403</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404</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04" t="s">
        <v>407</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408</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15">
      <c r="A109" s="899" t="s">
        <v>409</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410</v>
      </c>
      <c r="AB109" s="880"/>
      <c r="AC109" s="880"/>
      <c r="AD109" s="880"/>
      <c r="AE109" s="881"/>
      <c r="AF109" s="879" t="s">
        <v>411</v>
      </c>
      <c r="AG109" s="880"/>
      <c r="AH109" s="880"/>
      <c r="AI109" s="880"/>
      <c r="AJ109" s="881"/>
      <c r="AK109" s="879" t="s">
        <v>294</v>
      </c>
      <c r="AL109" s="880"/>
      <c r="AM109" s="880"/>
      <c r="AN109" s="880"/>
      <c r="AO109" s="881"/>
      <c r="AP109" s="879" t="s">
        <v>412</v>
      </c>
      <c r="AQ109" s="880"/>
      <c r="AR109" s="880"/>
      <c r="AS109" s="880"/>
      <c r="AT109" s="882"/>
      <c r="AU109" s="899" t="s">
        <v>409</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410</v>
      </c>
      <c r="BR109" s="880"/>
      <c r="BS109" s="880"/>
      <c r="BT109" s="880"/>
      <c r="BU109" s="881"/>
      <c r="BV109" s="879" t="s">
        <v>411</v>
      </c>
      <c r="BW109" s="880"/>
      <c r="BX109" s="880"/>
      <c r="BY109" s="880"/>
      <c r="BZ109" s="881"/>
      <c r="CA109" s="879" t="s">
        <v>294</v>
      </c>
      <c r="CB109" s="880"/>
      <c r="CC109" s="880"/>
      <c r="CD109" s="880"/>
      <c r="CE109" s="881"/>
      <c r="CF109" s="900" t="s">
        <v>412</v>
      </c>
      <c r="CG109" s="900"/>
      <c r="CH109" s="900"/>
      <c r="CI109" s="900"/>
      <c r="CJ109" s="900"/>
      <c r="CK109" s="879" t="s">
        <v>413</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410</v>
      </c>
      <c r="DH109" s="880"/>
      <c r="DI109" s="880"/>
      <c r="DJ109" s="880"/>
      <c r="DK109" s="881"/>
      <c r="DL109" s="879" t="s">
        <v>411</v>
      </c>
      <c r="DM109" s="880"/>
      <c r="DN109" s="880"/>
      <c r="DO109" s="880"/>
      <c r="DP109" s="881"/>
      <c r="DQ109" s="879" t="s">
        <v>294</v>
      </c>
      <c r="DR109" s="880"/>
      <c r="DS109" s="880"/>
      <c r="DT109" s="880"/>
      <c r="DU109" s="881"/>
      <c r="DV109" s="879" t="s">
        <v>412</v>
      </c>
      <c r="DW109" s="880"/>
      <c r="DX109" s="880"/>
      <c r="DY109" s="880"/>
      <c r="DZ109" s="882"/>
    </row>
    <row r="110" spans="1:131" s="212" customFormat="1" ht="26.25" customHeight="1" x14ac:dyDescent="0.15">
      <c r="A110" s="883" t="s">
        <v>414</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263162</v>
      </c>
      <c r="AB110" s="887"/>
      <c r="AC110" s="887"/>
      <c r="AD110" s="887"/>
      <c r="AE110" s="888"/>
      <c r="AF110" s="889">
        <v>279481</v>
      </c>
      <c r="AG110" s="887"/>
      <c r="AH110" s="887"/>
      <c r="AI110" s="887"/>
      <c r="AJ110" s="888"/>
      <c r="AK110" s="889">
        <v>285584</v>
      </c>
      <c r="AL110" s="887"/>
      <c r="AM110" s="887"/>
      <c r="AN110" s="887"/>
      <c r="AO110" s="888"/>
      <c r="AP110" s="890">
        <v>14.3</v>
      </c>
      <c r="AQ110" s="891"/>
      <c r="AR110" s="891"/>
      <c r="AS110" s="891"/>
      <c r="AT110" s="892"/>
      <c r="AU110" s="893" t="s">
        <v>69</v>
      </c>
      <c r="AV110" s="894"/>
      <c r="AW110" s="894"/>
      <c r="AX110" s="894"/>
      <c r="AY110" s="894"/>
      <c r="AZ110" s="916" t="s">
        <v>415</v>
      </c>
      <c r="BA110" s="884"/>
      <c r="BB110" s="884"/>
      <c r="BC110" s="884"/>
      <c r="BD110" s="884"/>
      <c r="BE110" s="884"/>
      <c r="BF110" s="884"/>
      <c r="BG110" s="884"/>
      <c r="BH110" s="884"/>
      <c r="BI110" s="884"/>
      <c r="BJ110" s="884"/>
      <c r="BK110" s="884"/>
      <c r="BL110" s="884"/>
      <c r="BM110" s="884"/>
      <c r="BN110" s="884"/>
      <c r="BO110" s="884"/>
      <c r="BP110" s="885"/>
      <c r="BQ110" s="917">
        <v>2562899</v>
      </c>
      <c r="BR110" s="918"/>
      <c r="BS110" s="918"/>
      <c r="BT110" s="918"/>
      <c r="BU110" s="918"/>
      <c r="BV110" s="918">
        <v>2626098</v>
      </c>
      <c r="BW110" s="918"/>
      <c r="BX110" s="918"/>
      <c r="BY110" s="918"/>
      <c r="BZ110" s="918"/>
      <c r="CA110" s="918">
        <v>2992546</v>
      </c>
      <c r="CB110" s="918"/>
      <c r="CC110" s="918"/>
      <c r="CD110" s="918"/>
      <c r="CE110" s="918"/>
      <c r="CF110" s="931">
        <v>149.5</v>
      </c>
      <c r="CG110" s="932"/>
      <c r="CH110" s="932"/>
      <c r="CI110" s="932"/>
      <c r="CJ110" s="932"/>
      <c r="CK110" s="933" t="s">
        <v>416</v>
      </c>
      <c r="CL110" s="934"/>
      <c r="CM110" s="916" t="s">
        <v>417</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15">
      <c r="A111" s="921" t="s">
        <v>418</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419</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420</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15">
      <c r="A112" s="939" t="s">
        <v>421</v>
      </c>
      <c r="B112" s="940"/>
      <c r="C112" s="910" t="s">
        <v>422</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423</v>
      </c>
      <c r="BA112" s="910"/>
      <c r="BB112" s="910"/>
      <c r="BC112" s="910"/>
      <c r="BD112" s="910"/>
      <c r="BE112" s="910"/>
      <c r="BF112" s="910"/>
      <c r="BG112" s="910"/>
      <c r="BH112" s="910"/>
      <c r="BI112" s="910"/>
      <c r="BJ112" s="910"/>
      <c r="BK112" s="910"/>
      <c r="BL112" s="910"/>
      <c r="BM112" s="910"/>
      <c r="BN112" s="910"/>
      <c r="BO112" s="910"/>
      <c r="BP112" s="911"/>
      <c r="BQ112" s="912">
        <v>263245</v>
      </c>
      <c r="BR112" s="913"/>
      <c r="BS112" s="913"/>
      <c r="BT112" s="913"/>
      <c r="BU112" s="913"/>
      <c r="BV112" s="913">
        <v>251084</v>
      </c>
      <c r="BW112" s="913"/>
      <c r="BX112" s="913"/>
      <c r="BY112" s="913"/>
      <c r="BZ112" s="913"/>
      <c r="CA112" s="913">
        <v>239457</v>
      </c>
      <c r="CB112" s="913"/>
      <c r="CC112" s="913"/>
      <c r="CD112" s="913"/>
      <c r="CE112" s="913"/>
      <c r="CF112" s="907">
        <v>12</v>
      </c>
      <c r="CG112" s="908"/>
      <c r="CH112" s="908"/>
      <c r="CI112" s="908"/>
      <c r="CJ112" s="908"/>
      <c r="CK112" s="935"/>
      <c r="CL112" s="936"/>
      <c r="CM112" s="909" t="s">
        <v>424</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15">
      <c r="A113" s="941"/>
      <c r="B113" s="942"/>
      <c r="C113" s="910" t="s">
        <v>425</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20189</v>
      </c>
      <c r="AB113" s="925"/>
      <c r="AC113" s="925"/>
      <c r="AD113" s="925"/>
      <c r="AE113" s="926"/>
      <c r="AF113" s="927">
        <v>21776</v>
      </c>
      <c r="AG113" s="925"/>
      <c r="AH113" s="925"/>
      <c r="AI113" s="925"/>
      <c r="AJ113" s="926"/>
      <c r="AK113" s="927">
        <v>22192</v>
      </c>
      <c r="AL113" s="925"/>
      <c r="AM113" s="925"/>
      <c r="AN113" s="925"/>
      <c r="AO113" s="926"/>
      <c r="AP113" s="928">
        <v>1.1000000000000001</v>
      </c>
      <c r="AQ113" s="929"/>
      <c r="AR113" s="929"/>
      <c r="AS113" s="929"/>
      <c r="AT113" s="930"/>
      <c r="AU113" s="895"/>
      <c r="AV113" s="896"/>
      <c r="AW113" s="896"/>
      <c r="AX113" s="896"/>
      <c r="AY113" s="896"/>
      <c r="AZ113" s="909" t="s">
        <v>426</v>
      </c>
      <c r="BA113" s="910"/>
      <c r="BB113" s="910"/>
      <c r="BC113" s="910"/>
      <c r="BD113" s="910"/>
      <c r="BE113" s="910"/>
      <c r="BF113" s="910"/>
      <c r="BG113" s="910"/>
      <c r="BH113" s="910"/>
      <c r="BI113" s="910"/>
      <c r="BJ113" s="910"/>
      <c r="BK113" s="910"/>
      <c r="BL113" s="910"/>
      <c r="BM113" s="910"/>
      <c r="BN113" s="910"/>
      <c r="BO113" s="910"/>
      <c r="BP113" s="911"/>
      <c r="BQ113" s="912">
        <v>2774</v>
      </c>
      <c r="BR113" s="913"/>
      <c r="BS113" s="913"/>
      <c r="BT113" s="913"/>
      <c r="BU113" s="913"/>
      <c r="BV113" s="913">
        <v>1387</v>
      </c>
      <c r="BW113" s="913"/>
      <c r="BX113" s="913"/>
      <c r="BY113" s="913"/>
      <c r="BZ113" s="913"/>
      <c r="CA113" s="913">
        <v>693</v>
      </c>
      <c r="CB113" s="913"/>
      <c r="CC113" s="913"/>
      <c r="CD113" s="913"/>
      <c r="CE113" s="913"/>
      <c r="CF113" s="907">
        <v>0</v>
      </c>
      <c r="CG113" s="908"/>
      <c r="CH113" s="908"/>
      <c r="CI113" s="908"/>
      <c r="CJ113" s="908"/>
      <c r="CK113" s="935"/>
      <c r="CL113" s="936"/>
      <c r="CM113" s="909" t="s">
        <v>427</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15">
      <c r="A114" s="941"/>
      <c r="B114" s="942"/>
      <c r="C114" s="910" t="s">
        <v>428</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694</v>
      </c>
      <c r="AB114" s="946"/>
      <c r="AC114" s="946"/>
      <c r="AD114" s="946"/>
      <c r="AE114" s="947"/>
      <c r="AF114" s="948">
        <v>694</v>
      </c>
      <c r="AG114" s="946"/>
      <c r="AH114" s="946"/>
      <c r="AI114" s="946"/>
      <c r="AJ114" s="947"/>
      <c r="AK114" s="948">
        <v>694</v>
      </c>
      <c r="AL114" s="946"/>
      <c r="AM114" s="946"/>
      <c r="AN114" s="946"/>
      <c r="AO114" s="947"/>
      <c r="AP114" s="949">
        <v>0</v>
      </c>
      <c r="AQ114" s="950"/>
      <c r="AR114" s="950"/>
      <c r="AS114" s="950"/>
      <c r="AT114" s="951"/>
      <c r="AU114" s="895"/>
      <c r="AV114" s="896"/>
      <c r="AW114" s="896"/>
      <c r="AX114" s="896"/>
      <c r="AY114" s="896"/>
      <c r="AZ114" s="909" t="s">
        <v>429</v>
      </c>
      <c r="BA114" s="910"/>
      <c r="BB114" s="910"/>
      <c r="BC114" s="910"/>
      <c r="BD114" s="910"/>
      <c r="BE114" s="910"/>
      <c r="BF114" s="910"/>
      <c r="BG114" s="910"/>
      <c r="BH114" s="910"/>
      <c r="BI114" s="910"/>
      <c r="BJ114" s="910"/>
      <c r="BK114" s="910"/>
      <c r="BL114" s="910"/>
      <c r="BM114" s="910"/>
      <c r="BN114" s="910"/>
      <c r="BO114" s="910"/>
      <c r="BP114" s="911"/>
      <c r="BQ114" s="912">
        <v>357875</v>
      </c>
      <c r="BR114" s="913"/>
      <c r="BS114" s="913"/>
      <c r="BT114" s="913"/>
      <c r="BU114" s="913"/>
      <c r="BV114" s="913">
        <v>397289</v>
      </c>
      <c r="BW114" s="913"/>
      <c r="BX114" s="913"/>
      <c r="BY114" s="913"/>
      <c r="BZ114" s="913"/>
      <c r="CA114" s="913">
        <v>358661</v>
      </c>
      <c r="CB114" s="913"/>
      <c r="CC114" s="913"/>
      <c r="CD114" s="913"/>
      <c r="CE114" s="913"/>
      <c r="CF114" s="907">
        <v>17.899999999999999</v>
      </c>
      <c r="CG114" s="908"/>
      <c r="CH114" s="908"/>
      <c r="CI114" s="908"/>
      <c r="CJ114" s="908"/>
      <c r="CK114" s="935"/>
      <c r="CL114" s="936"/>
      <c r="CM114" s="909" t="s">
        <v>430</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15">
      <c r="A115" s="941"/>
      <c r="B115" s="942"/>
      <c r="C115" s="910" t="s">
        <v>431</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432</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433</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15">
      <c r="A116" s="943"/>
      <c r="B116" s="944"/>
      <c r="C116" s="952" t="s">
        <v>434</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435</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436</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1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437</v>
      </c>
      <c r="Z117" s="881"/>
      <c r="AA117" s="965">
        <v>284045</v>
      </c>
      <c r="AB117" s="966"/>
      <c r="AC117" s="966"/>
      <c r="AD117" s="966"/>
      <c r="AE117" s="967"/>
      <c r="AF117" s="968">
        <v>301951</v>
      </c>
      <c r="AG117" s="966"/>
      <c r="AH117" s="966"/>
      <c r="AI117" s="966"/>
      <c r="AJ117" s="967"/>
      <c r="AK117" s="968">
        <v>308470</v>
      </c>
      <c r="AL117" s="966"/>
      <c r="AM117" s="966"/>
      <c r="AN117" s="966"/>
      <c r="AO117" s="967"/>
      <c r="AP117" s="969"/>
      <c r="AQ117" s="970"/>
      <c r="AR117" s="970"/>
      <c r="AS117" s="970"/>
      <c r="AT117" s="971"/>
      <c r="AU117" s="895"/>
      <c r="AV117" s="896"/>
      <c r="AW117" s="896"/>
      <c r="AX117" s="896"/>
      <c r="AY117" s="896"/>
      <c r="AZ117" s="961" t="s">
        <v>438</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439</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15">
      <c r="A118" s="899" t="s">
        <v>413</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410</v>
      </c>
      <c r="AB118" s="880"/>
      <c r="AC118" s="880"/>
      <c r="AD118" s="880"/>
      <c r="AE118" s="881"/>
      <c r="AF118" s="879" t="s">
        <v>411</v>
      </c>
      <c r="AG118" s="880"/>
      <c r="AH118" s="880"/>
      <c r="AI118" s="880"/>
      <c r="AJ118" s="881"/>
      <c r="AK118" s="879" t="s">
        <v>294</v>
      </c>
      <c r="AL118" s="880"/>
      <c r="AM118" s="880"/>
      <c r="AN118" s="880"/>
      <c r="AO118" s="881"/>
      <c r="AP118" s="957" t="s">
        <v>412</v>
      </c>
      <c r="AQ118" s="958"/>
      <c r="AR118" s="958"/>
      <c r="AS118" s="958"/>
      <c r="AT118" s="959"/>
      <c r="AU118" s="895"/>
      <c r="AV118" s="896"/>
      <c r="AW118" s="896"/>
      <c r="AX118" s="896"/>
      <c r="AY118" s="896"/>
      <c r="AZ118" s="960" t="s">
        <v>440</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441</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15">
      <c r="A119" s="1043" t="s">
        <v>416</v>
      </c>
      <c r="B119" s="934"/>
      <c r="C119" s="916" t="s">
        <v>417</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442</v>
      </c>
      <c r="BP119" s="992"/>
      <c r="BQ119" s="986">
        <v>3186793</v>
      </c>
      <c r="BR119" s="987"/>
      <c r="BS119" s="987"/>
      <c r="BT119" s="987"/>
      <c r="BU119" s="987"/>
      <c r="BV119" s="987">
        <v>3275858</v>
      </c>
      <c r="BW119" s="987"/>
      <c r="BX119" s="987"/>
      <c r="BY119" s="987"/>
      <c r="BZ119" s="987"/>
      <c r="CA119" s="987">
        <v>3591357</v>
      </c>
      <c r="CB119" s="987"/>
      <c r="CC119" s="987"/>
      <c r="CD119" s="987"/>
      <c r="CE119" s="987"/>
      <c r="CF119" s="988"/>
      <c r="CG119" s="989"/>
      <c r="CH119" s="989"/>
      <c r="CI119" s="989"/>
      <c r="CJ119" s="990"/>
      <c r="CK119" s="937"/>
      <c r="CL119" s="938"/>
      <c r="CM119" s="960" t="s">
        <v>443</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15">
      <c r="A120" s="1044"/>
      <c r="B120" s="936"/>
      <c r="C120" s="909" t="s">
        <v>420</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444</v>
      </c>
      <c r="AV120" s="979"/>
      <c r="AW120" s="979"/>
      <c r="AX120" s="979"/>
      <c r="AY120" s="980"/>
      <c r="AZ120" s="916" t="s">
        <v>445</v>
      </c>
      <c r="BA120" s="884"/>
      <c r="BB120" s="884"/>
      <c r="BC120" s="884"/>
      <c r="BD120" s="884"/>
      <c r="BE120" s="884"/>
      <c r="BF120" s="884"/>
      <c r="BG120" s="884"/>
      <c r="BH120" s="884"/>
      <c r="BI120" s="884"/>
      <c r="BJ120" s="884"/>
      <c r="BK120" s="884"/>
      <c r="BL120" s="884"/>
      <c r="BM120" s="884"/>
      <c r="BN120" s="884"/>
      <c r="BO120" s="884"/>
      <c r="BP120" s="885"/>
      <c r="BQ120" s="917">
        <v>3954080</v>
      </c>
      <c r="BR120" s="918"/>
      <c r="BS120" s="918"/>
      <c r="BT120" s="918"/>
      <c r="BU120" s="918"/>
      <c r="BV120" s="918">
        <v>4191984</v>
      </c>
      <c r="BW120" s="918"/>
      <c r="BX120" s="918"/>
      <c r="BY120" s="918"/>
      <c r="BZ120" s="918"/>
      <c r="CA120" s="918">
        <v>4246837</v>
      </c>
      <c r="CB120" s="918"/>
      <c r="CC120" s="918"/>
      <c r="CD120" s="918"/>
      <c r="CE120" s="918"/>
      <c r="CF120" s="931">
        <v>212.2</v>
      </c>
      <c r="CG120" s="932"/>
      <c r="CH120" s="932"/>
      <c r="CI120" s="932"/>
      <c r="CJ120" s="932"/>
      <c r="CK120" s="993" t="s">
        <v>446</v>
      </c>
      <c r="CL120" s="994"/>
      <c r="CM120" s="994"/>
      <c r="CN120" s="994"/>
      <c r="CO120" s="995"/>
      <c r="CP120" s="1001" t="s">
        <v>392</v>
      </c>
      <c r="CQ120" s="1002"/>
      <c r="CR120" s="1002"/>
      <c r="CS120" s="1002"/>
      <c r="CT120" s="1002"/>
      <c r="CU120" s="1002"/>
      <c r="CV120" s="1002"/>
      <c r="CW120" s="1002"/>
      <c r="CX120" s="1002"/>
      <c r="CY120" s="1002"/>
      <c r="CZ120" s="1002"/>
      <c r="DA120" s="1002"/>
      <c r="DB120" s="1002"/>
      <c r="DC120" s="1002"/>
      <c r="DD120" s="1002"/>
      <c r="DE120" s="1002"/>
      <c r="DF120" s="1003"/>
      <c r="DG120" s="917" t="s">
        <v>122</v>
      </c>
      <c r="DH120" s="918"/>
      <c r="DI120" s="918"/>
      <c r="DJ120" s="918"/>
      <c r="DK120" s="918"/>
      <c r="DL120" s="918" t="s">
        <v>122</v>
      </c>
      <c r="DM120" s="918"/>
      <c r="DN120" s="918"/>
      <c r="DO120" s="918"/>
      <c r="DP120" s="918"/>
      <c r="DQ120" s="918">
        <v>239457</v>
      </c>
      <c r="DR120" s="918"/>
      <c r="DS120" s="918"/>
      <c r="DT120" s="918"/>
      <c r="DU120" s="918"/>
      <c r="DV120" s="919">
        <v>12</v>
      </c>
      <c r="DW120" s="919"/>
      <c r="DX120" s="919"/>
      <c r="DY120" s="919"/>
      <c r="DZ120" s="920"/>
    </row>
    <row r="121" spans="1:130" s="212" customFormat="1" ht="26.25" customHeight="1" x14ac:dyDescent="0.15">
      <c r="A121" s="1044"/>
      <c r="B121" s="936"/>
      <c r="C121" s="961" t="s">
        <v>447</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448</v>
      </c>
      <c r="BA121" s="910"/>
      <c r="BB121" s="910"/>
      <c r="BC121" s="910"/>
      <c r="BD121" s="910"/>
      <c r="BE121" s="910"/>
      <c r="BF121" s="910"/>
      <c r="BG121" s="910"/>
      <c r="BH121" s="910"/>
      <c r="BI121" s="910"/>
      <c r="BJ121" s="910"/>
      <c r="BK121" s="910"/>
      <c r="BL121" s="910"/>
      <c r="BM121" s="910"/>
      <c r="BN121" s="910"/>
      <c r="BO121" s="910"/>
      <c r="BP121" s="911"/>
      <c r="BQ121" s="912" t="s">
        <v>122</v>
      </c>
      <c r="BR121" s="913"/>
      <c r="BS121" s="913"/>
      <c r="BT121" s="913"/>
      <c r="BU121" s="913"/>
      <c r="BV121" s="913" t="s">
        <v>122</v>
      </c>
      <c r="BW121" s="913"/>
      <c r="BX121" s="913"/>
      <c r="BY121" s="913"/>
      <c r="BZ121" s="913"/>
      <c r="CA121" s="913" t="s">
        <v>122</v>
      </c>
      <c r="CB121" s="913"/>
      <c r="CC121" s="913"/>
      <c r="CD121" s="913"/>
      <c r="CE121" s="913"/>
      <c r="CF121" s="907" t="s">
        <v>122</v>
      </c>
      <c r="CG121" s="908"/>
      <c r="CH121" s="908"/>
      <c r="CI121" s="908"/>
      <c r="CJ121" s="908"/>
      <c r="CK121" s="996"/>
      <c r="CL121" s="997"/>
      <c r="CM121" s="997"/>
      <c r="CN121" s="997"/>
      <c r="CO121" s="998"/>
      <c r="CP121" s="1006" t="s">
        <v>391</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t="s">
        <v>122</v>
      </c>
      <c r="DR121" s="913"/>
      <c r="DS121" s="913"/>
      <c r="DT121" s="913"/>
      <c r="DU121" s="913"/>
      <c r="DV121" s="914" t="s">
        <v>122</v>
      </c>
      <c r="DW121" s="914"/>
      <c r="DX121" s="914"/>
      <c r="DY121" s="914"/>
      <c r="DZ121" s="915"/>
    </row>
    <row r="122" spans="1:130" s="212" customFormat="1" ht="26.25" customHeight="1" x14ac:dyDescent="0.15">
      <c r="A122" s="1044"/>
      <c r="B122" s="936"/>
      <c r="C122" s="909" t="s">
        <v>430</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449</v>
      </c>
      <c r="BA122" s="952"/>
      <c r="BB122" s="952"/>
      <c r="BC122" s="952"/>
      <c r="BD122" s="952"/>
      <c r="BE122" s="952"/>
      <c r="BF122" s="952"/>
      <c r="BG122" s="952"/>
      <c r="BH122" s="952"/>
      <c r="BI122" s="952"/>
      <c r="BJ122" s="952"/>
      <c r="BK122" s="952"/>
      <c r="BL122" s="952"/>
      <c r="BM122" s="952"/>
      <c r="BN122" s="952"/>
      <c r="BO122" s="952"/>
      <c r="BP122" s="953"/>
      <c r="BQ122" s="986">
        <v>2173732</v>
      </c>
      <c r="BR122" s="987"/>
      <c r="BS122" s="987"/>
      <c r="BT122" s="987"/>
      <c r="BU122" s="987"/>
      <c r="BV122" s="987">
        <v>2204442</v>
      </c>
      <c r="BW122" s="987"/>
      <c r="BX122" s="987"/>
      <c r="BY122" s="987"/>
      <c r="BZ122" s="987"/>
      <c r="CA122" s="987">
        <v>2275741</v>
      </c>
      <c r="CB122" s="987"/>
      <c r="CC122" s="987"/>
      <c r="CD122" s="987"/>
      <c r="CE122" s="987"/>
      <c r="CF122" s="1004">
        <v>113.7</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15">
      <c r="A123" s="1044"/>
      <c r="B123" s="936"/>
      <c r="C123" s="909" t="s">
        <v>436</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450</v>
      </c>
      <c r="BP123" s="992"/>
      <c r="BQ123" s="1050">
        <v>6127812</v>
      </c>
      <c r="BR123" s="1051"/>
      <c r="BS123" s="1051"/>
      <c r="BT123" s="1051"/>
      <c r="BU123" s="1051"/>
      <c r="BV123" s="1051">
        <v>6396426</v>
      </c>
      <c r="BW123" s="1051"/>
      <c r="BX123" s="1051"/>
      <c r="BY123" s="1051"/>
      <c r="BZ123" s="1051"/>
      <c r="CA123" s="1051">
        <v>6522578</v>
      </c>
      <c r="CB123" s="1051"/>
      <c r="CC123" s="1051"/>
      <c r="CD123" s="1051"/>
      <c r="CE123" s="1051"/>
      <c r="CF123" s="988"/>
      <c r="CG123" s="989"/>
      <c r="CH123" s="989"/>
      <c r="CI123" s="989"/>
      <c r="CJ123" s="990"/>
      <c r="CK123" s="996"/>
      <c r="CL123" s="997"/>
      <c r="CM123" s="997"/>
      <c r="CN123" s="997"/>
      <c r="CO123" s="998"/>
      <c r="CP123" s="1006" t="s">
        <v>389</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
      <c r="A124" s="1044"/>
      <c r="B124" s="936"/>
      <c r="C124" s="909" t="s">
        <v>439</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451</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452</v>
      </c>
      <c r="CQ124" s="1007"/>
      <c r="CR124" s="1007"/>
      <c r="CS124" s="1007"/>
      <c r="CT124" s="1007"/>
      <c r="CU124" s="1007"/>
      <c r="CV124" s="1007"/>
      <c r="CW124" s="1007"/>
      <c r="CX124" s="1007"/>
      <c r="CY124" s="1007"/>
      <c r="CZ124" s="1007"/>
      <c r="DA124" s="1007"/>
      <c r="DB124" s="1007"/>
      <c r="DC124" s="1007"/>
      <c r="DD124" s="1007"/>
      <c r="DE124" s="1007"/>
      <c r="DF124" s="1008"/>
      <c r="DG124" s="991">
        <v>263245</v>
      </c>
      <c r="DH124" s="973"/>
      <c r="DI124" s="973"/>
      <c r="DJ124" s="973"/>
      <c r="DK124" s="974"/>
      <c r="DL124" s="972">
        <v>251084</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15">
      <c r="A125" s="1044"/>
      <c r="B125" s="936"/>
      <c r="C125" s="909" t="s">
        <v>441</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453</v>
      </c>
      <c r="CL125" s="994"/>
      <c r="CM125" s="994"/>
      <c r="CN125" s="994"/>
      <c r="CO125" s="995"/>
      <c r="CP125" s="916" t="s">
        <v>454</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
      <c r="A126" s="1044"/>
      <c r="B126" s="936"/>
      <c r="C126" s="909" t="s">
        <v>443</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455</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15">
      <c r="A127" s="1045"/>
      <c r="B127" s="938"/>
      <c r="C127" s="960" t="s">
        <v>456</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457</v>
      </c>
      <c r="AY127" s="1019"/>
      <c r="AZ127" s="1019"/>
      <c r="BA127" s="1019"/>
      <c r="BB127" s="1019"/>
      <c r="BC127" s="1019"/>
      <c r="BD127" s="1019"/>
      <c r="BE127" s="1020"/>
      <c r="BF127" s="1021" t="s">
        <v>458</v>
      </c>
      <c r="BG127" s="1019"/>
      <c r="BH127" s="1019"/>
      <c r="BI127" s="1019"/>
      <c r="BJ127" s="1019"/>
      <c r="BK127" s="1019"/>
      <c r="BL127" s="1020"/>
      <c r="BM127" s="1021" t="s">
        <v>459</v>
      </c>
      <c r="BN127" s="1019"/>
      <c r="BO127" s="1019"/>
      <c r="BP127" s="1019"/>
      <c r="BQ127" s="1019"/>
      <c r="BR127" s="1019"/>
      <c r="BS127" s="1020"/>
      <c r="BT127" s="1021" t="s">
        <v>460</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461</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
      <c r="A128" s="1028" t="s">
        <v>462</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463</v>
      </c>
      <c r="X128" s="1030"/>
      <c r="Y128" s="1030"/>
      <c r="Z128" s="1031"/>
      <c r="AA128" s="1032" t="s">
        <v>122</v>
      </c>
      <c r="AB128" s="1033"/>
      <c r="AC128" s="1033"/>
      <c r="AD128" s="1033"/>
      <c r="AE128" s="1034"/>
      <c r="AF128" s="1035" t="s">
        <v>122</v>
      </c>
      <c r="AG128" s="1033"/>
      <c r="AH128" s="1033"/>
      <c r="AI128" s="1033"/>
      <c r="AJ128" s="1034"/>
      <c r="AK128" s="1035" t="s">
        <v>122</v>
      </c>
      <c r="AL128" s="1033"/>
      <c r="AM128" s="1033"/>
      <c r="AN128" s="1033"/>
      <c r="AO128" s="1034"/>
      <c r="AP128" s="1036"/>
      <c r="AQ128" s="1037"/>
      <c r="AR128" s="1037"/>
      <c r="AS128" s="1037"/>
      <c r="AT128" s="1038"/>
      <c r="AU128" s="214"/>
      <c r="AV128" s="214"/>
      <c r="AW128" s="214"/>
      <c r="AX128" s="883" t="s">
        <v>464</v>
      </c>
      <c r="AY128" s="884"/>
      <c r="AZ128" s="884"/>
      <c r="BA128" s="884"/>
      <c r="BB128" s="884"/>
      <c r="BC128" s="884"/>
      <c r="BD128" s="884"/>
      <c r="BE128" s="885"/>
      <c r="BF128" s="1039" t="s">
        <v>122</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465</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1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466</v>
      </c>
      <c r="X129" s="1058"/>
      <c r="Y129" s="1058"/>
      <c r="Z129" s="1059"/>
      <c r="AA129" s="945">
        <v>2223951</v>
      </c>
      <c r="AB129" s="946"/>
      <c r="AC129" s="946"/>
      <c r="AD129" s="946"/>
      <c r="AE129" s="947"/>
      <c r="AF129" s="948">
        <v>2241021</v>
      </c>
      <c r="AG129" s="946"/>
      <c r="AH129" s="946"/>
      <c r="AI129" s="946"/>
      <c r="AJ129" s="947"/>
      <c r="AK129" s="948">
        <v>2227879</v>
      </c>
      <c r="AL129" s="946"/>
      <c r="AM129" s="946"/>
      <c r="AN129" s="946"/>
      <c r="AO129" s="947"/>
      <c r="AP129" s="1060"/>
      <c r="AQ129" s="1061"/>
      <c r="AR129" s="1061"/>
      <c r="AS129" s="1061"/>
      <c r="AT129" s="1062"/>
      <c r="AU129" s="215"/>
      <c r="AV129" s="215"/>
      <c r="AW129" s="215"/>
      <c r="AX129" s="1052" t="s">
        <v>467</v>
      </c>
      <c r="AY129" s="910"/>
      <c r="AZ129" s="910"/>
      <c r="BA129" s="910"/>
      <c r="BB129" s="910"/>
      <c r="BC129" s="910"/>
      <c r="BD129" s="910"/>
      <c r="BE129" s="911"/>
      <c r="BF129" s="1053" t="s">
        <v>122</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21" t="s">
        <v>468</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469</v>
      </c>
      <c r="X130" s="1058"/>
      <c r="Y130" s="1058"/>
      <c r="Z130" s="1059"/>
      <c r="AA130" s="945">
        <v>217243</v>
      </c>
      <c r="AB130" s="946"/>
      <c r="AC130" s="946"/>
      <c r="AD130" s="946"/>
      <c r="AE130" s="947"/>
      <c r="AF130" s="948">
        <v>229289</v>
      </c>
      <c r="AG130" s="946"/>
      <c r="AH130" s="946"/>
      <c r="AI130" s="946"/>
      <c r="AJ130" s="947"/>
      <c r="AK130" s="948">
        <v>226616</v>
      </c>
      <c r="AL130" s="946"/>
      <c r="AM130" s="946"/>
      <c r="AN130" s="946"/>
      <c r="AO130" s="947"/>
      <c r="AP130" s="1060"/>
      <c r="AQ130" s="1061"/>
      <c r="AR130" s="1061"/>
      <c r="AS130" s="1061"/>
      <c r="AT130" s="1062"/>
      <c r="AU130" s="215"/>
      <c r="AV130" s="215"/>
      <c r="AW130" s="215"/>
      <c r="AX130" s="1052" t="s">
        <v>470</v>
      </c>
      <c r="AY130" s="910"/>
      <c r="AZ130" s="910"/>
      <c r="BA130" s="910"/>
      <c r="BB130" s="910"/>
      <c r="BC130" s="910"/>
      <c r="BD130" s="910"/>
      <c r="BE130" s="911"/>
      <c r="BF130" s="1088">
        <v>3.6</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471</v>
      </c>
      <c r="X131" s="1095"/>
      <c r="Y131" s="1095"/>
      <c r="Z131" s="1096"/>
      <c r="AA131" s="991">
        <v>2006708</v>
      </c>
      <c r="AB131" s="973"/>
      <c r="AC131" s="973"/>
      <c r="AD131" s="973"/>
      <c r="AE131" s="974"/>
      <c r="AF131" s="972">
        <v>2011732</v>
      </c>
      <c r="AG131" s="973"/>
      <c r="AH131" s="973"/>
      <c r="AI131" s="973"/>
      <c r="AJ131" s="974"/>
      <c r="AK131" s="972">
        <v>2001263</v>
      </c>
      <c r="AL131" s="973"/>
      <c r="AM131" s="973"/>
      <c r="AN131" s="973"/>
      <c r="AO131" s="974"/>
      <c r="AP131" s="1097"/>
      <c r="AQ131" s="1098"/>
      <c r="AR131" s="1098"/>
      <c r="AS131" s="1098"/>
      <c r="AT131" s="1099"/>
      <c r="AU131" s="215"/>
      <c r="AV131" s="215"/>
      <c r="AW131" s="215"/>
      <c r="AX131" s="1070" t="s">
        <v>472</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077" t="s">
        <v>473</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474</v>
      </c>
      <c r="W132" s="1081"/>
      <c r="X132" s="1081"/>
      <c r="Y132" s="1081"/>
      <c r="Z132" s="1082"/>
      <c r="AA132" s="1083">
        <v>3.328934753</v>
      </c>
      <c r="AB132" s="1084"/>
      <c r="AC132" s="1084"/>
      <c r="AD132" s="1084"/>
      <c r="AE132" s="1085"/>
      <c r="AF132" s="1086">
        <v>3.6119125209999998</v>
      </c>
      <c r="AG132" s="1084"/>
      <c r="AH132" s="1084"/>
      <c r="AI132" s="1084"/>
      <c r="AJ132" s="1085"/>
      <c r="AK132" s="1086">
        <v>4.0901170909999998</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475</v>
      </c>
      <c r="W133" s="1064"/>
      <c r="X133" s="1064"/>
      <c r="Y133" s="1064"/>
      <c r="Z133" s="1065"/>
      <c r="AA133" s="1066">
        <v>2.9</v>
      </c>
      <c r="AB133" s="1067"/>
      <c r="AC133" s="1067"/>
      <c r="AD133" s="1067"/>
      <c r="AE133" s="1068"/>
      <c r="AF133" s="1066">
        <v>3.5</v>
      </c>
      <c r="AG133" s="1067"/>
      <c r="AH133" s="1067"/>
      <c r="AI133" s="1067"/>
      <c r="AJ133" s="1068"/>
      <c r="AK133" s="1066">
        <v>3.6</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KyHlPfxv2HegIZbrmBUJTmO4qkl2692p4hFtxfhfleP1tSou1GVHU6KkGzXKzzKQd6d+cOjZd88HOMJMqAfxA==" saltValue="kCkFynZ1vPnJ1D/7i5vX3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0" zoomScaleNormal="85" zoomScaleSheetLayoutView="9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476</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PGoRa0VLHpJWazhDdDO46p08qvtchL3FCyXH1RFoIhvFYDDwepy8aKbzLeIx/+mMyzoDdHC/xsElQ0MLzMr9Jg==" saltValue="vh/37zLxaO3DOhDFi266/w=="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sENwTqssVy+pi/8TGvdThFoUJB15xZJmdgXNUG62X9JWiEQnWTRkhfPg8dNifFdJ5OwoHLJnN7+dhsOJMd8EA==" saltValue="F4u9Frt29VRU8j2pNwLrGQ==" spinCount="100000" sheet="1" objects="1" scenarios="1"/>
  <dataConsolidate/>
  <phoneticPr fontId="2"/>
  <printOptions horizontalCentered="1" verticalCentered="1"/>
  <pageMargins left="0" right="0" top="0" bottom="0" header="0" footer="0"/>
  <pageSetup paperSize="8" scale="7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478</v>
      </c>
      <c r="AL6" s="248"/>
      <c r="AM6" s="248"/>
      <c r="AN6" s="248"/>
    </row>
    <row r="7" spans="1:46" ht="13.5" customHeight="1" x14ac:dyDescent="0.15">
      <c r="A7" s="247"/>
      <c r="AK7" s="250"/>
      <c r="AL7" s="251"/>
      <c r="AM7" s="251"/>
      <c r="AN7" s="252"/>
      <c r="AO7" s="1101" t="s">
        <v>479</v>
      </c>
      <c r="AP7" s="253"/>
      <c r="AQ7" s="254" t="s">
        <v>480</v>
      </c>
      <c r="AR7" s="255"/>
    </row>
    <row r="8" spans="1:46" x14ac:dyDescent="0.15">
      <c r="A8" s="247"/>
      <c r="AK8" s="256"/>
      <c r="AL8" s="257"/>
      <c r="AM8" s="257"/>
      <c r="AN8" s="258"/>
      <c r="AO8" s="1102"/>
      <c r="AP8" s="259" t="s">
        <v>481</v>
      </c>
      <c r="AQ8" s="260" t="s">
        <v>482</v>
      </c>
      <c r="AR8" s="261" t="s">
        <v>483</v>
      </c>
    </row>
    <row r="9" spans="1:46" x14ac:dyDescent="0.15">
      <c r="A9" s="247"/>
      <c r="AK9" s="1103" t="s">
        <v>484</v>
      </c>
      <c r="AL9" s="1104"/>
      <c r="AM9" s="1104"/>
      <c r="AN9" s="1105"/>
      <c r="AO9" s="262">
        <v>698855</v>
      </c>
      <c r="AP9" s="262">
        <v>170162</v>
      </c>
      <c r="AQ9" s="263">
        <v>289558</v>
      </c>
      <c r="AR9" s="264">
        <v>-41.2</v>
      </c>
    </row>
    <row r="10" spans="1:46" ht="13.5" customHeight="1" x14ac:dyDescent="0.15">
      <c r="A10" s="247"/>
      <c r="AK10" s="1103" t="s">
        <v>485</v>
      </c>
      <c r="AL10" s="1104"/>
      <c r="AM10" s="1104"/>
      <c r="AN10" s="1105"/>
      <c r="AO10" s="265">
        <v>119228</v>
      </c>
      <c r="AP10" s="265">
        <v>29030</v>
      </c>
      <c r="AQ10" s="266">
        <v>31838</v>
      </c>
      <c r="AR10" s="267">
        <v>-8.8000000000000007</v>
      </c>
    </row>
    <row r="11" spans="1:46" ht="13.5" customHeight="1" x14ac:dyDescent="0.15">
      <c r="A11" s="247"/>
      <c r="AK11" s="1103" t="s">
        <v>486</v>
      </c>
      <c r="AL11" s="1104"/>
      <c r="AM11" s="1104"/>
      <c r="AN11" s="1105"/>
      <c r="AO11" s="265" t="s">
        <v>487</v>
      </c>
      <c r="AP11" s="265" t="s">
        <v>487</v>
      </c>
      <c r="AQ11" s="266">
        <v>5309</v>
      </c>
      <c r="AR11" s="267" t="s">
        <v>487</v>
      </c>
    </row>
    <row r="12" spans="1:46" ht="13.5" customHeight="1" x14ac:dyDescent="0.15">
      <c r="A12" s="247"/>
      <c r="AK12" s="1103" t="s">
        <v>488</v>
      </c>
      <c r="AL12" s="1104"/>
      <c r="AM12" s="1104"/>
      <c r="AN12" s="1105"/>
      <c r="AO12" s="265" t="s">
        <v>487</v>
      </c>
      <c r="AP12" s="265" t="s">
        <v>487</v>
      </c>
      <c r="AQ12" s="266" t="s">
        <v>487</v>
      </c>
      <c r="AR12" s="267" t="s">
        <v>487</v>
      </c>
    </row>
    <row r="13" spans="1:46" ht="13.5" customHeight="1" x14ac:dyDescent="0.15">
      <c r="A13" s="247"/>
      <c r="AK13" s="1103" t="s">
        <v>489</v>
      </c>
      <c r="AL13" s="1104"/>
      <c r="AM13" s="1104"/>
      <c r="AN13" s="1105"/>
      <c r="AO13" s="265">
        <v>35942</v>
      </c>
      <c r="AP13" s="265">
        <v>8751</v>
      </c>
      <c r="AQ13" s="266">
        <v>8195</v>
      </c>
      <c r="AR13" s="267">
        <v>6.8</v>
      </c>
    </row>
    <row r="14" spans="1:46" ht="13.5" customHeight="1" x14ac:dyDescent="0.15">
      <c r="A14" s="247"/>
      <c r="AK14" s="1103" t="s">
        <v>490</v>
      </c>
      <c r="AL14" s="1104"/>
      <c r="AM14" s="1104"/>
      <c r="AN14" s="1105"/>
      <c r="AO14" s="265">
        <v>14857</v>
      </c>
      <c r="AP14" s="265">
        <v>3617</v>
      </c>
      <c r="AQ14" s="266">
        <v>5752</v>
      </c>
      <c r="AR14" s="267">
        <v>-37.1</v>
      </c>
    </row>
    <row r="15" spans="1:46" ht="13.5" customHeight="1" x14ac:dyDescent="0.15">
      <c r="A15" s="247"/>
      <c r="AK15" s="1106" t="s">
        <v>491</v>
      </c>
      <c r="AL15" s="1107"/>
      <c r="AM15" s="1107"/>
      <c r="AN15" s="1108"/>
      <c r="AO15" s="265">
        <v>-57226</v>
      </c>
      <c r="AP15" s="265">
        <v>-13934</v>
      </c>
      <c r="AQ15" s="266">
        <v>-17150</v>
      </c>
      <c r="AR15" s="267">
        <v>-18.8</v>
      </c>
    </row>
    <row r="16" spans="1:46" x14ac:dyDescent="0.15">
      <c r="A16" s="247"/>
      <c r="AK16" s="1106" t="s">
        <v>177</v>
      </c>
      <c r="AL16" s="1107"/>
      <c r="AM16" s="1107"/>
      <c r="AN16" s="1108"/>
      <c r="AO16" s="265">
        <v>811656</v>
      </c>
      <c r="AP16" s="265">
        <v>197627</v>
      </c>
      <c r="AQ16" s="266">
        <v>323504</v>
      </c>
      <c r="AR16" s="267">
        <v>-38.9</v>
      </c>
    </row>
    <row r="17" spans="1:46" x14ac:dyDescent="0.15">
      <c r="A17" s="247"/>
    </row>
    <row r="18" spans="1:46" x14ac:dyDescent="0.15">
      <c r="A18" s="247"/>
      <c r="AQ18" s="268"/>
      <c r="AR18" s="268"/>
    </row>
    <row r="19" spans="1:46" x14ac:dyDescent="0.15">
      <c r="A19" s="247"/>
      <c r="AK19" s="243" t="s">
        <v>492</v>
      </c>
    </row>
    <row r="20" spans="1:46" x14ac:dyDescent="0.15">
      <c r="A20" s="247"/>
      <c r="AK20" s="269"/>
      <c r="AL20" s="270"/>
      <c r="AM20" s="270"/>
      <c r="AN20" s="271"/>
      <c r="AO20" s="272" t="s">
        <v>493</v>
      </c>
      <c r="AP20" s="273" t="s">
        <v>494</v>
      </c>
      <c r="AQ20" s="274" t="s">
        <v>495</v>
      </c>
      <c r="AR20" s="275"/>
    </row>
    <row r="21" spans="1:46" s="248" customFormat="1" x14ac:dyDescent="0.15">
      <c r="A21" s="276"/>
      <c r="AK21" s="1109" t="s">
        <v>496</v>
      </c>
      <c r="AL21" s="1110"/>
      <c r="AM21" s="1110"/>
      <c r="AN21" s="1111"/>
      <c r="AO21" s="277">
        <v>16.07</v>
      </c>
      <c r="AP21" s="278">
        <v>26.26</v>
      </c>
      <c r="AQ21" s="279">
        <v>-10.19</v>
      </c>
      <c r="AS21" s="280"/>
      <c r="AT21" s="276"/>
    </row>
    <row r="22" spans="1:46" s="248" customFormat="1" x14ac:dyDescent="0.15">
      <c r="A22" s="276"/>
      <c r="AK22" s="1109" t="s">
        <v>497</v>
      </c>
      <c r="AL22" s="1110"/>
      <c r="AM22" s="1110"/>
      <c r="AN22" s="1111"/>
      <c r="AO22" s="281">
        <v>94.5</v>
      </c>
      <c r="AP22" s="282">
        <v>94.5</v>
      </c>
      <c r="AQ22" s="283">
        <v>0</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00" t="s">
        <v>498</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x14ac:dyDescent="0.15">
      <c r="A27" s="288"/>
      <c r="AS27" s="243"/>
      <c r="AT27" s="243"/>
    </row>
    <row r="28" spans="1:46" ht="17.25" x14ac:dyDescent="0.15">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500</v>
      </c>
      <c r="AL29" s="248"/>
      <c r="AM29" s="248"/>
      <c r="AN29" s="248"/>
      <c r="AS29" s="290"/>
    </row>
    <row r="30" spans="1:46" ht="13.5" customHeight="1" x14ac:dyDescent="0.15">
      <c r="A30" s="247"/>
      <c r="AK30" s="250"/>
      <c r="AL30" s="251"/>
      <c r="AM30" s="251"/>
      <c r="AN30" s="252"/>
      <c r="AO30" s="1101" t="s">
        <v>479</v>
      </c>
      <c r="AP30" s="253"/>
      <c r="AQ30" s="254" t="s">
        <v>480</v>
      </c>
      <c r="AR30" s="255"/>
    </row>
    <row r="31" spans="1:46" x14ac:dyDescent="0.15">
      <c r="A31" s="247"/>
      <c r="AK31" s="256"/>
      <c r="AL31" s="257"/>
      <c r="AM31" s="257"/>
      <c r="AN31" s="258"/>
      <c r="AO31" s="1102"/>
      <c r="AP31" s="259" t="s">
        <v>481</v>
      </c>
      <c r="AQ31" s="260" t="s">
        <v>482</v>
      </c>
      <c r="AR31" s="261" t="s">
        <v>483</v>
      </c>
    </row>
    <row r="32" spans="1:46" ht="27" customHeight="1" x14ac:dyDescent="0.15">
      <c r="A32" s="247"/>
      <c r="AK32" s="1117" t="s">
        <v>501</v>
      </c>
      <c r="AL32" s="1118"/>
      <c r="AM32" s="1118"/>
      <c r="AN32" s="1119"/>
      <c r="AO32" s="291">
        <v>285584</v>
      </c>
      <c r="AP32" s="291">
        <v>69536</v>
      </c>
      <c r="AQ32" s="292">
        <v>167749</v>
      </c>
      <c r="AR32" s="293">
        <v>-58.5</v>
      </c>
    </row>
    <row r="33" spans="1:46" ht="13.5" customHeight="1" x14ac:dyDescent="0.15">
      <c r="A33" s="247"/>
      <c r="AK33" s="1117" t="s">
        <v>502</v>
      </c>
      <c r="AL33" s="1118"/>
      <c r="AM33" s="1118"/>
      <c r="AN33" s="1119"/>
      <c r="AO33" s="291" t="s">
        <v>487</v>
      </c>
      <c r="AP33" s="291" t="s">
        <v>487</v>
      </c>
      <c r="AQ33" s="292" t="s">
        <v>487</v>
      </c>
      <c r="AR33" s="293" t="s">
        <v>487</v>
      </c>
    </row>
    <row r="34" spans="1:46" ht="27" customHeight="1" x14ac:dyDescent="0.15">
      <c r="A34" s="247"/>
      <c r="AK34" s="1117" t="s">
        <v>503</v>
      </c>
      <c r="AL34" s="1118"/>
      <c r="AM34" s="1118"/>
      <c r="AN34" s="1119"/>
      <c r="AO34" s="291" t="s">
        <v>487</v>
      </c>
      <c r="AP34" s="291" t="s">
        <v>487</v>
      </c>
      <c r="AQ34" s="292" t="s">
        <v>487</v>
      </c>
      <c r="AR34" s="293" t="s">
        <v>487</v>
      </c>
    </row>
    <row r="35" spans="1:46" ht="27" customHeight="1" x14ac:dyDescent="0.15">
      <c r="A35" s="247"/>
      <c r="AK35" s="1117" t="s">
        <v>504</v>
      </c>
      <c r="AL35" s="1118"/>
      <c r="AM35" s="1118"/>
      <c r="AN35" s="1119"/>
      <c r="AO35" s="291">
        <v>22192</v>
      </c>
      <c r="AP35" s="291">
        <v>5403</v>
      </c>
      <c r="AQ35" s="292">
        <v>32778</v>
      </c>
      <c r="AR35" s="293">
        <v>-83.5</v>
      </c>
    </row>
    <row r="36" spans="1:46" ht="27" customHeight="1" x14ac:dyDescent="0.15">
      <c r="A36" s="247"/>
      <c r="AK36" s="1117" t="s">
        <v>505</v>
      </c>
      <c r="AL36" s="1118"/>
      <c r="AM36" s="1118"/>
      <c r="AN36" s="1119"/>
      <c r="AO36" s="291">
        <v>694</v>
      </c>
      <c r="AP36" s="291">
        <v>169</v>
      </c>
      <c r="AQ36" s="292">
        <v>4535</v>
      </c>
      <c r="AR36" s="293">
        <v>-96.3</v>
      </c>
    </row>
    <row r="37" spans="1:46" ht="13.5" customHeight="1" x14ac:dyDescent="0.15">
      <c r="A37" s="247"/>
      <c r="AK37" s="1117" t="s">
        <v>506</v>
      </c>
      <c r="AL37" s="1118"/>
      <c r="AM37" s="1118"/>
      <c r="AN37" s="1119"/>
      <c r="AO37" s="291" t="s">
        <v>487</v>
      </c>
      <c r="AP37" s="291" t="s">
        <v>487</v>
      </c>
      <c r="AQ37" s="292">
        <v>1146</v>
      </c>
      <c r="AR37" s="293" t="s">
        <v>487</v>
      </c>
    </row>
    <row r="38" spans="1:46" ht="27" customHeight="1" x14ac:dyDescent="0.15">
      <c r="A38" s="247"/>
      <c r="AK38" s="1120" t="s">
        <v>507</v>
      </c>
      <c r="AL38" s="1121"/>
      <c r="AM38" s="1121"/>
      <c r="AN38" s="1122"/>
      <c r="AO38" s="294" t="s">
        <v>487</v>
      </c>
      <c r="AP38" s="294" t="s">
        <v>487</v>
      </c>
      <c r="AQ38" s="295">
        <v>37</v>
      </c>
      <c r="AR38" s="283" t="s">
        <v>487</v>
      </c>
      <c r="AS38" s="290"/>
    </row>
    <row r="39" spans="1:46" x14ac:dyDescent="0.15">
      <c r="A39" s="247"/>
      <c r="AK39" s="1120" t="s">
        <v>508</v>
      </c>
      <c r="AL39" s="1121"/>
      <c r="AM39" s="1121"/>
      <c r="AN39" s="1122"/>
      <c r="AO39" s="291" t="s">
        <v>487</v>
      </c>
      <c r="AP39" s="291" t="s">
        <v>487</v>
      </c>
      <c r="AQ39" s="292">
        <v>-7395</v>
      </c>
      <c r="AR39" s="293" t="s">
        <v>487</v>
      </c>
      <c r="AS39" s="290"/>
    </row>
    <row r="40" spans="1:46" ht="27" customHeight="1" x14ac:dyDescent="0.15">
      <c r="A40" s="247"/>
      <c r="AK40" s="1117" t="s">
        <v>509</v>
      </c>
      <c r="AL40" s="1118"/>
      <c r="AM40" s="1118"/>
      <c r="AN40" s="1119"/>
      <c r="AO40" s="291">
        <v>-226616</v>
      </c>
      <c r="AP40" s="291">
        <v>-55178</v>
      </c>
      <c r="AQ40" s="292">
        <v>-144519</v>
      </c>
      <c r="AR40" s="293">
        <v>-61.8</v>
      </c>
      <c r="AS40" s="290"/>
    </row>
    <row r="41" spans="1:46" x14ac:dyDescent="0.15">
      <c r="A41" s="247"/>
      <c r="AK41" s="1123" t="s">
        <v>287</v>
      </c>
      <c r="AL41" s="1124"/>
      <c r="AM41" s="1124"/>
      <c r="AN41" s="1125"/>
      <c r="AO41" s="291">
        <v>81854</v>
      </c>
      <c r="AP41" s="291">
        <v>19930</v>
      </c>
      <c r="AQ41" s="292">
        <v>54333</v>
      </c>
      <c r="AR41" s="293">
        <v>-63.3</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510</v>
      </c>
    </row>
    <row r="48" spans="1:46" x14ac:dyDescent="0.15">
      <c r="A48" s="247"/>
      <c r="AK48" s="301" t="s">
        <v>511</v>
      </c>
      <c r="AL48" s="301"/>
      <c r="AM48" s="301"/>
      <c r="AN48" s="301"/>
      <c r="AO48" s="301"/>
      <c r="AP48" s="301"/>
      <c r="AQ48" s="302"/>
      <c r="AR48" s="301"/>
    </row>
    <row r="49" spans="1:44" ht="13.5" customHeight="1" x14ac:dyDescent="0.15">
      <c r="A49" s="247"/>
      <c r="AK49" s="303"/>
      <c r="AL49" s="304"/>
      <c r="AM49" s="1112" t="s">
        <v>479</v>
      </c>
      <c r="AN49" s="1114" t="s">
        <v>512</v>
      </c>
      <c r="AO49" s="1115"/>
      <c r="AP49" s="1115"/>
      <c r="AQ49" s="1115"/>
      <c r="AR49" s="1116"/>
    </row>
    <row r="50" spans="1:44" x14ac:dyDescent="0.15">
      <c r="A50" s="247"/>
      <c r="AK50" s="305"/>
      <c r="AL50" s="306"/>
      <c r="AM50" s="1113"/>
      <c r="AN50" s="307" t="s">
        <v>513</v>
      </c>
      <c r="AO50" s="308" t="s">
        <v>514</v>
      </c>
      <c r="AP50" s="309" t="s">
        <v>515</v>
      </c>
      <c r="AQ50" s="310" t="s">
        <v>516</v>
      </c>
      <c r="AR50" s="311" t="s">
        <v>517</v>
      </c>
    </row>
    <row r="51" spans="1:44" x14ac:dyDescent="0.15">
      <c r="A51" s="247"/>
      <c r="AK51" s="303" t="s">
        <v>518</v>
      </c>
      <c r="AL51" s="304"/>
      <c r="AM51" s="312">
        <v>460431</v>
      </c>
      <c r="AN51" s="313">
        <v>103236</v>
      </c>
      <c r="AO51" s="314">
        <v>-23.9</v>
      </c>
      <c r="AP51" s="315">
        <v>263613</v>
      </c>
      <c r="AQ51" s="316">
        <v>-0.2</v>
      </c>
      <c r="AR51" s="317">
        <v>-23.7</v>
      </c>
    </row>
    <row r="52" spans="1:44" x14ac:dyDescent="0.15">
      <c r="A52" s="247"/>
      <c r="AK52" s="318"/>
      <c r="AL52" s="319" t="s">
        <v>519</v>
      </c>
      <c r="AM52" s="320">
        <v>353895</v>
      </c>
      <c r="AN52" s="321">
        <v>79349</v>
      </c>
      <c r="AO52" s="322">
        <v>-11.4</v>
      </c>
      <c r="AP52" s="323">
        <v>128823</v>
      </c>
      <c r="AQ52" s="324">
        <v>-3.8</v>
      </c>
      <c r="AR52" s="325">
        <v>-7.6</v>
      </c>
    </row>
    <row r="53" spans="1:44" x14ac:dyDescent="0.15">
      <c r="A53" s="247"/>
      <c r="AK53" s="303" t="s">
        <v>520</v>
      </c>
      <c r="AL53" s="304"/>
      <c r="AM53" s="312">
        <v>635968</v>
      </c>
      <c r="AN53" s="313">
        <v>144276</v>
      </c>
      <c r="AO53" s="314">
        <v>39.799999999999997</v>
      </c>
      <c r="AP53" s="315">
        <v>362690</v>
      </c>
      <c r="AQ53" s="316">
        <v>37.6</v>
      </c>
      <c r="AR53" s="317">
        <v>2.2000000000000002</v>
      </c>
    </row>
    <row r="54" spans="1:44" x14ac:dyDescent="0.15">
      <c r="A54" s="247"/>
      <c r="AK54" s="318"/>
      <c r="AL54" s="319" t="s">
        <v>519</v>
      </c>
      <c r="AM54" s="320">
        <v>517619</v>
      </c>
      <c r="AN54" s="321">
        <v>117427</v>
      </c>
      <c r="AO54" s="322">
        <v>48</v>
      </c>
      <c r="AP54" s="323">
        <v>172580</v>
      </c>
      <c r="AQ54" s="324">
        <v>34</v>
      </c>
      <c r="AR54" s="325">
        <v>14</v>
      </c>
    </row>
    <row r="55" spans="1:44" x14ac:dyDescent="0.15">
      <c r="A55" s="247"/>
      <c r="AK55" s="303" t="s">
        <v>521</v>
      </c>
      <c r="AL55" s="304"/>
      <c r="AM55" s="312">
        <v>410772</v>
      </c>
      <c r="AN55" s="313">
        <v>94998</v>
      </c>
      <c r="AO55" s="314">
        <v>-34.200000000000003</v>
      </c>
      <c r="AP55" s="315">
        <v>296093</v>
      </c>
      <c r="AQ55" s="316">
        <v>-18.399999999999999</v>
      </c>
      <c r="AR55" s="317">
        <v>-15.8</v>
      </c>
    </row>
    <row r="56" spans="1:44" x14ac:dyDescent="0.15">
      <c r="A56" s="247"/>
      <c r="AK56" s="318"/>
      <c r="AL56" s="319" t="s">
        <v>519</v>
      </c>
      <c r="AM56" s="320">
        <v>306694</v>
      </c>
      <c r="AN56" s="321">
        <v>70928</v>
      </c>
      <c r="AO56" s="322">
        <v>-39.6</v>
      </c>
      <c r="AP56" s="323">
        <v>140545</v>
      </c>
      <c r="AQ56" s="324">
        <v>-18.600000000000001</v>
      </c>
      <c r="AR56" s="325">
        <v>-21</v>
      </c>
    </row>
    <row r="57" spans="1:44" x14ac:dyDescent="0.15">
      <c r="A57" s="247"/>
      <c r="AK57" s="303" t="s">
        <v>522</v>
      </c>
      <c r="AL57" s="304"/>
      <c r="AM57" s="312">
        <v>712187</v>
      </c>
      <c r="AN57" s="313">
        <v>168925</v>
      </c>
      <c r="AO57" s="314">
        <v>77.8</v>
      </c>
      <c r="AP57" s="315">
        <v>308655</v>
      </c>
      <c r="AQ57" s="316">
        <v>4.2</v>
      </c>
      <c r="AR57" s="317">
        <v>73.599999999999994</v>
      </c>
    </row>
    <row r="58" spans="1:44" x14ac:dyDescent="0.15">
      <c r="A58" s="247"/>
      <c r="AK58" s="318"/>
      <c r="AL58" s="319" t="s">
        <v>519</v>
      </c>
      <c r="AM58" s="320">
        <v>458098</v>
      </c>
      <c r="AN58" s="321">
        <v>108657</v>
      </c>
      <c r="AO58" s="322">
        <v>53.2</v>
      </c>
      <c r="AP58" s="323">
        <v>169887</v>
      </c>
      <c r="AQ58" s="324">
        <v>20.9</v>
      </c>
      <c r="AR58" s="325">
        <v>32.299999999999997</v>
      </c>
    </row>
    <row r="59" spans="1:44" x14ac:dyDescent="0.15">
      <c r="A59" s="247"/>
      <c r="AK59" s="303" t="s">
        <v>523</v>
      </c>
      <c r="AL59" s="304"/>
      <c r="AM59" s="312">
        <v>1030486</v>
      </c>
      <c r="AN59" s="313">
        <v>250910</v>
      </c>
      <c r="AO59" s="314">
        <v>48.5</v>
      </c>
      <c r="AP59" s="315">
        <v>325476</v>
      </c>
      <c r="AQ59" s="316">
        <v>5.4</v>
      </c>
      <c r="AR59" s="317">
        <v>43.1</v>
      </c>
    </row>
    <row r="60" spans="1:44" x14ac:dyDescent="0.15">
      <c r="A60" s="247"/>
      <c r="AK60" s="318"/>
      <c r="AL60" s="319" t="s">
        <v>519</v>
      </c>
      <c r="AM60" s="320">
        <v>675635</v>
      </c>
      <c r="AN60" s="321">
        <v>164508</v>
      </c>
      <c r="AO60" s="322">
        <v>51.4</v>
      </c>
      <c r="AP60" s="323">
        <v>190204</v>
      </c>
      <c r="AQ60" s="324">
        <v>12</v>
      </c>
      <c r="AR60" s="325">
        <v>39.4</v>
      </c>
    </row>
    <row r="61" spans="1:44" x14ac:dyDescent="0.15">
      <c r="A61" s="247"/>
      <c r="AK61" s="303" t="s">
        <v>524</v>
      </c>
      <c r="AL61" s="326"/>
      <c r="AM61" s="312">
        <v>649969</v>
      </c>
      <c r="AN61" s="313">
        <v>152469</v>
      </c>
      <c r="AO61" s="314">
        <v>21.6</v>
      </c>
      <c r="AP61" s="315">
        <v>311305</v>
      </c>
      <c r="AQ61" s="327">
        <v>5.7</v>
      </c>
      <c r="AR61" s="317">
        <v>15.9</v>
      </c>
    </row>
    <row r="62" spans="1:44" x14ac:dyDescent="0.15">
      <c r="A62" s="247"/>
      <c r="AK62" s="318"/>
      <c r="AL62" s="319" t="s">
        <v>519</v>
      </c>
      <c r="AM62" s="320">
        <v>462388</v>
      </c>
      <c r="AN62" s="321">
        <v>108174</v>
      </c>
      <c r="AO62" s="322">
        <v>20.3</v>
      </c>
      <c r="AP62" s="323">
        <v>160408</v>
      </c>
      <c r="AQ62" s="324">
        <v>8.9</v>
      </c>
      <c r="AR62" s="325">
        <v>11.4</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PeUztvt8w1gFe73Vwi1E+ppeGW3Gc1QPJrEMQBFSdrAHeC1/qqSHA6spMerDjOhc8iU+46Aqe9fDTNdAlR4iXg==" saltValue="rZ7NFUSEN0RlBsAiqqWJi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476</v>
      </c>
    </row>
    <row r="121" spans="125:125" ht="13.5" hidden="1" customHeight="1" x14ac:dyDescent="0.15">
      <c r="DU121" s="241"/>
    </row>
  </sheetData>
  <sheetProtection algorithmName="SHA-512" hashValue="sS5tHtaehKODtyVu5JHg/hewYw66nu6dPZ/iSKdHLR7GtU2CNBzIsw+M8Z5c+fc7/Ewoet4vUHhWlkuppnoSQg==" saltValue="dDVRauopFVt0SMO+GlNQE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476</v>
      </c>
    </row>
  </sheetData>
  <sheetProtection algorithmName="SHA-512" hashValue="9PKMPOKRDOhP24f2XF/gz0nP97d1S3OnIbrC0tLI4LmbBcLJTsVMcl3KeM5/oNs5x0B6iaFWhn42aEBiPmKIOA==" saltValue="hApqPZrQL4q9DqpGjlRD3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26" t="s">
        <v>3</v>
      </c>
      <c r="D47" s="1126"/>
      <c r="E47" s="1127"/>
      <c r="F47" s="11">
        <v>35.07</v>
      </c>
      <c r="G47" s="12">
        <v>34.659999999999997</v>
      </c>
      <c r="H47" s="12">
        <v>35.35</v>
      </c>
      <c r="I47" s="12">
        <v>38.26</v>
      </c>
      <c r="J47" s="13">
        <v>42.29</v>
      </c>
    </row>
    <row r="48" spans="2:10" ht="57.75" customHeight="1" x14ac:dyDescent="0.15">
      <c r="B48" s="14"/>
      <c r="C48" s="1128" t="s">
        <v>4</v>
      </c>
      <c r="D48" s="1128"/>
      <c r="E48" s="1129"/>
      <c r="F48" s="15">
        <v>6.6</v>
      </c>
      <c r="G48" s="16">
        <v>4.7300000000000004</v>
      </c>
      <c r="H48" s="16">
        <v>6.2</v>
      </c>
      <c r="I48" s="16">
        <v>7.1</v>
      </c>
      <c r="J48" s="17">
        <v>5.58</v>
      </c>
    </row>
    <row r="49" spans="2:10" ht="57.75" customHeight="1" thickBot="1" x14ac:dyDescent="0.2">
      <c r="B49" s="18"/>
      <c r="C49" s="1130" t="s">
        <v>5</v>
      </c>
      <c r="D49" s="1130"/>
      <c r="E49" s="1131"/>
      <c r="F49" s="19" t="s">
        <v>531</v>
      </c>
      <c r="G49" s="20" t="s">
        <v>532</v>
      </c>
      <c r="H49" s="20">
        <v>1.47</v>
      </c>
      <c r="I49" s="20">
        <v>1.05</v>
      </c>
      <c r="J49" s="21" t="s">
        <v>533</v>
      </c>
    </row>
    <row r="50" spans="2:10" x14ac:dyDescent="0.15"/>
  </sheetData>
  <sheetProtection algorithmName="SHA-512" hashValue="iiwF6fm2HYJDHKYrrJwe1JNe9oe4GpcqXGGhzWleBYu2u10Rven68qwU/z+MfvAzSXDoJmMpsgiLPniSNAOpAw==" saltValue="u26iKzxzhSYtZzXX0tMNE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90" zoomScaleNormal="9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36" t="s">
        <v>534</v>
      </c>
      <c r="D34" s="1136"/>
      <c r="E34" s="1137"/>
      <c r="F34" s="32">
        <v>9.99</v>
      </c>
      <c r="G34" s="33">
        <v>10.5</v>
      </c>
      <c r="H34" s="33">
        <v>9.52</v>
      </c>
      <c r="I34" s="33">
        <v>9.41</v>
      </c>
      <c r="J34" s="34">
        <v>11.18</v>
      </c>
      <c r="K34" s="22"/>
      <c r="L34" s="22"/>
      <c r="M34" s="22"/>
      <c r="N34" s="22"/>
      <c r="O34" s="22"/>
      <c r="P34" s="22"/>
    </row>
    <row r="35" spans="1:16" ht="39" customHeight="1" x14ac:dyDescent="0.15">
      <c r="A35" s="22"/>
      <c r="B35" s="35"/>
      <c r="C35" s="1132" t="s">
        <v>535</v>
      </c>
      <c r="D35" s="1132"/>
      <c r="E35" s="1133"/>
      <c r="F35" s="36">
        <v>6.59</v>
      </c>
      <c r="G35" s="37">
        <v>4.7300000000000004</v>
      </c>
      <c r="H35" s="37">
        <v>6.19</v>
      </c>
      <c r="I35" s="37">
        <v>7.1</v>
      </c>
      <c r="J35" s="38">
        <v>8.9600000000000009</v>
      </c>
      <c r="K35" s="22"/>
      <c r="L35" s="22"/>
      <c r="M35" s="22"/>
      <c r="N35" s="22"/>
      <c r="O35" s="22"/>
      <c r="P35" s="22"/>
    </row>
    <row r="36" spans="1:16" ht="39" customHeight="1" x14ac:dyDescent="0.15">
      <c r="A36" s="22"/>
      <c r="B36" s="35"/>
      <c r="C36" s="1132" t="s">
        <v>536</v>
      </c>
      <c r="D36" s="1132"/>
      <c r="E36" s="1133"/>
      <c r="F36" s="36">
        <v>8</v>
      </c>
      <c r="G36" s="37">
        <v>6.54</v>
      </c>
      <c r="H36" s="37">
        <v>5.96</v>
      </c>
      <c r="I36" s="37">
        <v>5.9</v>
      </c>
      <c r="J36" s="38">
        <v>5.0199999999999996</v>
      </c>
      <c r="K36" s="22"/>
      <c r="L36" s="22"/>
      <c r="M36" s="22"/>
      <c r="N36" s="22"/>
      <c r="O36" s="22"/>
      <c r="P36" s="22"/>
    </row>
    <row r="37" spans="1:16" ht="39" customHeight="1" x14ac:dyDescent="0.15">
      <c r="A37" s="22"/>
      <c r="B37" s="35"/>
      <c r="C37" s="1132" t="s">
        <v>537</v>
      </c>
      <c r="D37" s="1132"/>
      <c r="E37" s="1133"/>
      <c r="F37" s="36">
        <v>3.4</v>
      </c>
      <c r="G37" s="37">
        <v>3.22</v>
      </c>
      <c r="H37" s="37">
        <v>2.83</v>
      </c>
      <c r="I37" s="37">
        <v>3.84</v>
      </c>
      <c r="J37" s="38">
        <v>4.2</v>
      </c>
      <c r="K37" s="22"/>
      <c r="L37" s="22"/>
      <c r="M37" s="22"/>
      <c r="N37" s="22"/>
      <c r="O37" s="22"/>
      <c r="P37" s="22"/>
    </row>
    <row r="38" spans="1:16" ht="39" customHeight="1" x14ac:dyDescent="0.15">
      <c r="A38" s="22"/>
      <c r="B38" s="35"/>
      <c r="C38" s="1132" t="s">
        <v>538</v>
      </c>
      <c r="D38" s="1132"/>
      <c r="E38" s="1133"/>
      <c r="F38" s="36" t="s">
        <v>487</v>
      </c>
      <c r="G38" s="37" t="s">
        <v>487</v>
      </c>
      <c r="H38" s="37" t="s">
        <v>487</v>
      </c>
      <c r="I38" s="37" t="s">
        <v>487</v>
      </c>
      <c r="J38" s="38">
        <v>3.31</v>
      </c>
      <c r="K38" s="22"/>
      <c r="L38" s="22"/>
      <c r="M38" s="22"/>
      <c r="N38" s="22"/>
      <c r="O38" s="22"/>
      <c r="P38" s="22"/>
    </row>
    <row r="39" spans="1:16" ht="39" customHeight="1" x14ac:dyDescent="0.15">
      <c r="A39" s="22"/>
      <c r="B39" s="35"/>
      <c r="C39" s="1132" t="s">
        <v>539</v>
      </c>
      <c r="D39" s="1132"/>
      <c r="E39" s="1133"/>
      <c r="F39" s="36">
        <v>0.01</v>
      </c>
      <c r="G39" s="37">
        <v>0</v>
      </c>
      <c r="H39" s="37">
        <v>0.18</v>
      </c>
      <c r="I39" s="37">
        <v>0.19</v>
      </c>
      <c r="J39" s="38">
        <v>0.2</v>
      </c>
      <c r="K39" s="22"/>
      <c r="L39" s="22"/>
      <c r="M39" s="22"/>
      <c r="N39" s="22"/>
      <c r="O39" s="22"/>
      <c r="P39" s="22"/>
    </row>
    <row r="40" spans="1:16" ht="39" customHeight="1" x14ac:dyDescent="0.15">
      <c r="A40" s="22"/>
      <c r="B40" s="35"/>
      <c r="C40" s="1132" t="s">
        <v>540</v>
      </c>
      <c r="D40" s="1132"/>
      <c r="E40" s="1133"/>
      <c r="F40" s="36">
        <v>0.05</v>
      </c>
      <c r="G40" s="37">
        <v>0.01</v>
      </c>
      <c r="H40" s="37">
        <v>0.02</v>
      </c>
      <c r="I40" s="37">
        <v>7.0000000000000007E-2</v>
      </c>
      <c r="J40" s="38">
        <v>0.08</v>
      </c>
      <c r="K40" s="22"/>
      <c r="L40" s="22"/>
      <c r="M40" s="22"/>
      <c r="N40" s="22"/>
      <c r="O40" s="22"/>
      <c r="P40" s="22"/>
    </row>
    <row r="41" spans="1:16" ht="39" customHeight="1" x14ac:dyDescent="0.15">
      <c r="A41" s="22"/>
      <c r="B41" s="35"/>
      <c r="C41" s="1132"/>
      <c r="D41" s="1132"/>
      <c r="E41" s="1133"/>
      <c r="F41" s="36"/>
      <c r="G41" s="37"/>
      <c r="H41" s="37"/>
      <c r="I41" s="37"/>
      <c r="J41" s="38"/>
      <c r="K41" s="22"/>
      <c r="L41" s="22"/>
      <c r="M41" s="22"/>
      <c r="N41" s="22"/>
      <c r="O41" s="22"/>
      <c r="P41" s="22"/>
    </row>
    <row r="42" spans="1:16" ht="39" customHeight="1" x14ac:dyDescent="0.15">
      <c r="A42" s="22"/>
      <c r="B42" s="39"/>
      <c r="C42" s="1132" t="s">
        <v>541</v>
      </c>
      <c r="D42" s="1132"/>
      <c r="E42" s="1133"/>
      <c r="F42" s="36" t="s">
        <v>487</v>
      </c>
      <c r="G42" s="37" t="s">
        <v>487</v>
      </c>
      <c r="H42" s="37" t="s">
        <v>487</v>
      </c>
      <c r="I42" s="37" t="s">
        <v>487</v>
      </c>
      <c r="J42" s="38" t="s">
        <v>487</v>
      </c>
      <c r="K42" s="22"/>
      <c r="L42" s="22"/>
      <c r="M42" s="22"/>
      <c r="N42" s="22"/>
      <c r="O42" s="22"/>
      <c r="P42" s="22"/>
    </row>
    <row r="43" spans="1:16" ht="39" customHeight="1" thickBot="1" x14ac:dyDescent="0.2">
      <c r="A43" s="22"/>
      <c r="B43" s="40"/>
      <c r="C43" s="1134" t="s">
        <v>542</v>
      </c>
      <c r="D43" s="1134"/>
      <c r="E43" s="1135"/>
      <c r="F43" s="41">
        <v>0.46</v>
      </c>
      <c r="G43" s="42">
        <v>0.65</v>
      </c>
      <c r="H43" s="42">
        <v>0.55000000000000004</v>
      </c>
      <c r="I43" s="42">
        <v>3.64</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nkA7W9SNCNU9x4ovECQyWT1/gHjdVWI/G9xAfu707Eo3Sx5TbbrBg2zc04brUPHoMTE15nn1TsRT4hczwaW1YA==" saltValue="J8SsErd4QyHfzkRNgsHrQ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15">
      <c r="A45" s="46"/>
      <c r="B45" s="1138" t="s">
        <v>9</v>
      </c>
      <c r="C45" s="1139"/>
      <c r="D45" s="56"/>
      <c r="E45" s="1144" t="s">
        <v>10</v>
      </c>
      <c r="F45" s="1144"/>
      <c r="G45" s="1144"/>
      <c r="H45" s="1144"/>
      <c r="I45" s="1144"/>
      <c r="J45" s="1145"/>
      <c r="K45" s="57">
        <v>239</v>
      </c>
      <c r="L45" s="58">
        <v>278</v>
      </c>
      <c r="M45" s="58">
        <v>263</v>
      </c>
      <c r="N45" s="58">
        <v>279</v>
      </c>
      <c r="O45" s="59">
        <v>286</v>
      </c>
      <c r="P45" s="46"/>
      <c r="Q45" s="46"/>
      <c r="R45" s="46"/>
      <c r="S45" s="46"/>
      <c r="T45" s="46"/>
      <c r="U45" s="46"/>
    </row>
    <row r="46" spans="1:21" ht="30.75" customHeight="1" x14ac:dyDescent="0.15">
      <c r="A46" s="46"/>
      <c r="B46" s="1140"/>
      <c r="C46" s="1141"/>
      <c r="D46" s="60"/>
      <c r="E46" s="1146" t="s">
        <v>11</v>
      </c>
      <c r="F46" s="1146"/>
      <c r="G46" s="1146"/>
      <c r="H46" s="1146"/>
      <c r="I46" s="1146"/>
      <c r="J46" s="1147"/>
      <c r="K46" s="61" t="s">
        <v>487</v>
      </c>
      <c r="L46" s="62" t="s">
        <v>487</v>
      </c>
      <c r="M46" s="62" t="s">
        <v>487</v>
      </c>
      <c r="N46" s="62" t="s">
        <v>487</v>
      </c>
      <c r="O46" s="63" t="s">
        <v>487</v>
      </c>
      <c r="P46" s="46"/>
      <c r="Q46" s="46"/>
      <c r="R46" s="46"/>
      <c r="S46" s="46"/>
      <c r="T46" s="46"/>
      <c r="U46" s="46"/>
    </row>
    <row r="47" spans="1:21" ht="30.75" customHeight="1" x14ac:dyDescent="0.15">
      <c r="A47" s="46"/>
      <c r="B47" s="1140"/>
      <c r="C47" s="1141"/>
      <c r="D47" s="60"/>
      <c r="E47" s="1146" t="s">
        <v>12</v>
      </c>
      <c r="F47" s="1146"/>
      <c r="G47" s="1146"/>
      <c r="H47" s="1146"/>
      <c r="I47" s="1146"/>
      <c r="J47" s="1147"/>
      <c r="K47" s="61" t="s">
        <v>487</v>
      </c>
      <c r="L47" s="62" t="s">
        <v>487</v>
      </c>
      <c r="M47" s="62" t="s">
        <v>487</v>
      </c>
      <c r="N47" s="62" t="s">
        <v>487</v>
      </c>
      <c r="O47" s="63" t="s">
        <v>487</v>
      </c>
      <c r="P47" s="46"/>
      <c r="Q47" s="46"/>
      <c r="R47" s="46"/>
      <c r="S47" s="46"/>
      <c r="T47" s="46"/>
      <c r="U47" s="46"/>
    </row>
    <row r="48" spans="1:21" ht="30.75" customHeight="1" x14ac:dyDescent="0.15">
      <c r="A48" s="46"/>
      <c r="B48" s="1140"/>
      <c r="C48" s="1141"/>
      <c r="D48" s="60"/>
      <c r="E48" s="1146" t="s">
        <v>13</v>
      </c>
      <c r="F48" s="1146"/>
      <c r="G48" s="1146"/>
      <c r="H48" s="1146"/>
      <c r="I48" s="1146"/>
      <c r="J48" s="1147"/>
      <c r="K48" s="61">
        <v>19</v>
      </c>
      <c r="L48" s="62">
        <v>21</v>
      </c>
      <c r="M48" s="62">
        <v>20</v>
      </c>
      <c r="N48" s="62">
        <v>22</v>
      </c>
      <c r="O48" s="63">
        <v>22</v>
      </c>
      <c r="P48" s="46"/>
      <c r="Q48" s="46"/>
      <c r="R48" s="46"/>
      <c r="S48" s="46"/>
      <c r="T48" s="46"/>
      <c r="U48" s="46"/>
    </row>
    <row r="49" spans="1:21" ht="30.75" customHeight="1" x14ac:dyDescent="0.15">
      <c r="A49" s="46"/>
      <c r="B49" s="1140"/>
      <c r="C49" s="1141"/>
      <c r="D49" s="60"/>
      <c r="E49" s="1146" t="s">
        <v>14</v>
      </c>
      <c r="F49" s="1146"/>
      <c r="G49" s="1146"/>
      <c r="H49" s="1146"/>
      <c r="I49" s="1146"/>
      <c r="J49" s="1147"/>
      <c r="K49" s="61" t="s">
        <v>487</v>
      </c>
      <c r="L49" s="62" t="s">
        <v>487</v>
      </c>
      <c r="M49" s="62">
        <v>1</v>
      </c>
      <c r="N49" s="62">
        <v>1</v>
      </c>
      <c r="O49" s="63">
        <v>1</v>
      </c>
      <c r="P49" s="46"/>
      <c r="Q49" s="46"/>
      <c r="R49" s="46"/>
      <c r="S49" s="46"/>
      <c r="T49" s="46"/>
      <c r="U49" s="46"/>
    </row>
    <row r="50" spans="1:21" ht="30.75" customHeight="1" x14ac:dyDescent="0.15">
      <c r="A50" s="46"/>
      <c r="B50" s="1140"/>
      <c r="C50" s="1141"/>
      <c r="D50" s="60"/>
      <c r="E50" s="1146" t="s">
        <v>15</v>
      </c>
      <c r="F50" s="1146"/>
      <c r="G50" s="1146"/>
      <c r="H50" s="1146"/>
      <c r="I50" s="1146"/>
      <c r="J50" s="1147"/>
      <c r="K50" s="61" t="s">
        <v>487</v>
      </c>
      <c r="L50" s="62" t="s">
        <v>487</v>
      </c>
      <c r="M50" s="62" t="s">
        <v>487</v>
      </c>
      <c r="N50" s="62" t="s">
        <v>487</v>
      </c>
      <c r="O50" s="63" t="s">
        <v>487</v>
      </c>
      <c r="P50" s="46"/>
      <c r="Q50" s="46"/>
      <c r="R50" s="46"/>
      <c r="S50" s="46"/>
      <c r="T50" s="46"/>
      <c r="U50" s="46"/>
    </row>
    <row r="51" spans="1:21" ht="30.75" customHeight="1" x14ac:dyDescent="0.15">
      <c r="A51" s="46"/>
      <c r="B51" s="1142"/>
      <c r="C51" s="1143"/>
      <c r="D51" s="64"/>
      <c r="E51" s="1146" t="s">
        <v>16</v>
      </c>
      <c r="F51" s="1146"/>
      <c r="G51" s="1146"/>
      <c r="H51" s="1146"/>
      <c r="I51" s="1146"/>
      <c r="J51" s="1147"/>
      <c r="K51" s="61" t="s">
        <v>487</v>
      </c>
      <c r="L51" s="62" t="s">
        <v>487</v>
      </c>
      <c r="M51" s="62" t="s">
        <v>487</v>
      </c>
      <c r="N51" s="62" t="s">
        <v>487</v>
      </c>
      <c r="O51" s="63" t="s">
        <v>487</v>
      </c>
      <c r="P51" s="46"/>
      <c r="Q51" s="46"/>
      <c r="R51" s="46"/>
      <c r="S51" s="46"/>
      <c r="T51" s="46"/>
      <c r="U51" s="46"/>
    </row>
    <row r="52" spans="1:21" ht="30.75" customHeight="1" x14ac:dyDescent="0.15">
      <c r="A52" s="46"/>
      <c r="B52" s="1148" t="s">
        <v>17</v>
      </c>
      <c r="C52" s="1149"/>
      <c r="D52" s="64"/>
      <c r="E52" s="1146" t="s">
        <v>18</v>
      </c>
      <c r="F52" s="1146"/>
      <c r="G52" s="1146"/>
      <c r="H52" s="1146"/>
      <c r="I52" s="1146"/>
      <c r="J52" s="1147"/>
      <c r="K52" s="61">
        <v>223</v>
      </c>
      <c r="L52" s="62">
        <v>226</v>
      </c>
      <c r="M52" s="62">
        <v>217</v>
      </c>
      <c r="N52" s="62">
        <v>229</v>
      </c>
      <c r="O52" s="63">
        <v>227</v>
      </c>
      <c r="P52" s="46"/>
      <c r="Q52" s="46"/>
      <c r="R52" s="46"/>
      <c r="S52" s="46"/>
      <c r="T52" s="46"/>
      <c r="U52" s="46"/>
    </row>
    <row r="53" spans="1:21" ht="30.75" customHeight="1" thickBot="1" x14ac:dyDescent="0.2">
      <c r="A53" s="46"/>
      <c r="B53" s="1150" t="s">
        <v>19</v>
      </c>
      <c r="C53" s="1151"/>
      <c r="D53" s="65"/>
      <c r="E53" s="1152" t="s">
        <v>20</v>
      </c>
      <c r="F53" s="1152"/>
      <c r="G53" s="1152"/>
      <c r="H53" s="1152"/>
      <c r="I53" s="1152"/>
      <c r="J53" s="1153"/>
      <c r="K53" s="66">
        <v>35</v>
      </c>
      <c r="L53" s="67">
        <v>73</v>
      </c>
      <c r="M53" s="67">
        <v>67</v>
      </c>
      <c r="N53" s="67">
        <v>73</v>
      </c>
      <c r="O53" s="68">
        <v>82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154" t="s">
        <v>24</v>
      </c>
      <c r="C58" s="1155"/>
      <c r="D58" s="1160" t="s">
        <v>25</v>
      </c>
      <c r="E58" s="1161"/>
      <c r="F58" s="1161"/>
      <c r="G58" s="1161"/>
      <c r="H58" s="1161"/>
      <c r="I58" s="1161"/>
      <c r="J58" s="1162"/>
      <c r="K58" s="81"/>
      <c r="L58" s="82"/>
      <c r="M58" s="82"/>
      <c r="N58" s="82"/>
      <c r="O58" s="83"/>
    </row>
    <row r="59" spans="1:21" ht="31.5" customHeight="1" x14ac:dyDescent="0.15">
      <c r="B59" s="1156"/>
      <c r="C59" s="1157"/>
      <c r="D59" s="1163" t="s">
        <v>26</v>
      </c>
      <c r="E59" s="1164"/>
      <c r="F59" s="1164"/>
      <c r="G59" s="1164"/>
      <c r="H59" s="1164"/>
      <c r="I59" s="1164"/>
      <c r="J59" s="1165"/>
      <c r="K59" s="84"/>
      <c r="L59" s="85"/>
      <c r="M59" s="85"/>
      <c r="N59" s="85"/>
      <c r="O59" s="86"/>
    </row>
    <row r="60" spans="1:21" ht="31.5" customHeight="1" thickBot="1" x14ac:dyDescent="0.2">
      <c r="B60" s="1158"/>
      <c r="C60" s="1159"/>
      <c r="D60" s="1166" t="s">
        <v>27</v>
      </c>
      <c r="E60" s="1167"/>
      <c r="F60" s="1167"/>
      <c r="G60" s="1167"/>
      <c r="H60" s="1167"/>
      <c r="I60" s="1167"/>
      <c r="J60" s="116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zRJ0pnGikIdvOEWlaMvLvRXqPE+rplC7DK6W1CbeHqyFNoFyLNka0bS3ZLVhVAyCHGBoN2pS5cPPH27yhnru7w==" saltValue="r6ju8QCTT08MZAfifNso5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526</v>
      </c>
      <c r="J40" s="101" t="s">
        <v>527</v>
      </c>
      <c r="K40" s="101" t="s">
        <v>528</v>
      </c>
      <c r="L40" s="101" t="s">
        <v>529</v>
      </c>
      <c r="M40" s="102" t="s">
        <v>530</v>
      </c>
    </row>
    <row r="41" spans="2:13" ht="27.75" customHeight="1" x14ac:dyDescent="0.15">
      <c r="B41" s="1169" t="s">
        <v>30</v>
      </c>
      <c r="C41" s="1170"/>
      <c r="D41" s="103"/>
      <c r="E41" s="1175" t="s">
        <v>31</v>
      </c>
      <c r="F41" s="1175"/>
      <c r="G41" s="1175"/>
      <c r="H41" s="1176"/>
      <c r="I41" s="330">
        <v>2472</v>
      </c>
      <c r="J41" s="331">
        <v>2610</v>
      </c>
      <c r="K41" s="331">
        <v>2563</v>
      </c>
      <c r="L41" s="331">
        <v>2626</v>
      </c>
      <c r="M41" s="332">
        <v>2993</v>
      </c>
    </row>
    <row r="42" spans="2:13" ht="27.75" customHeight="1" x14ac:dyDescent="0.15">
      <c r="B42" s="1171"/>
      <c r="C42" s="1172"/>
      <c r="D42" s="104"/>
      <c r="E42" s="1177" t="s">
        <v>32</v>
      </c>
      <c r="F42" s="1177"/>
      <c r="G42" s="1177"/>
      <c r="H42" s="1178"/>
      <c r="I42" s="333" t="s">
        <v>487</v>
      </c>
      <c r="J42" s="334" t="s">
        <v>487</v>
      </c>
      <c r="K42" s="334" t="s">
        <v>487</v>
      </c>
      <c r="L42" s="334" t="s">
        <v>487</v>
      </c>
      <c r="M42" s="335" t="s">
        <v>487</v>
      </c>
    </row>
    <row r="43" spans="2:13" ht="27.75" customHeight="1" x14ac:dyDescent="0.15">
      <c r="B43" s="1171"/>
      <c r="C43" s="1172"/>
      <c r="D43" s="104"/>
      <c r="E43" s="1177" t="s">
        <v>33</v>
      </c>
      <c r="F43" s="1177"/>
      <c r="G43" s="1177"/>
      <c r="H43" s="1178"/>
      <c r="I43" s="333">
        <v>294</v>
      </c>
      <c r="J43" s="334">
        <v>279</v>
      </c>
      <c r="K43" s="334">
        <v>263</v>
      </c>
      <c r="L43" s="334">
        <v>251</v>
      </c>
      <c r="M43" s="335">
        <v>239</v>
      </c>
    </row>
    <row r="44" spans="2:13" ht="27.75" customHeight="1" x14ac:dyDescent="0.15">
      <c r="B44" s="1171"/>
      <c r="C44" s="1172"/>
      <c r="D44" s="104"/>
      <c r="E44" s="1177" t="s">
        <v>34</v>
      </c>
      <c r="F44" s="1177"/>
      <c r="G44" s="1177"/>
      <c r="H44" s="1178"/>
      <c r="I44" s="333">
        <v>2</v>
      </c>
      <c r="J44" s="334">
        <v>3</v>
      </c>
      <c r="K44" s="334">
        <v>3</v>
      </c>
      <c r="L44" s="334">
        <v>1</v>
      </c>
      <c r="M44" s="335">
        <v>1</v>
      </c>
    </row>
    <row r="45" spans="2:13" ht="27.75" customHeight="1" x14ac:dyDescent="0.15">
      <c r="B45" s="1171"/>
      <c r="C45" s="1172"/>
      <c r="D45" s="104"/>
      <c r="E45" s="1177" t="s">
        <v>35</v>
      </c>
      <c r="F45" s="1177"/>
      <c r="G45" s="1177"/>
      <c r="H45" s="1178"/>
      <c r="I45" s="333">
        <v>520</v>
      </c>
      <c r="J45" s="334">
        <v>385</v>
      </c>
      <c r="K45" s="334">
        <v>358</v>
      </c>
      <c r="L45" s="334">
        <v>397</v>
      </c>
      <c r="M45" s="335">
        <v>359</v>
      </c>
    </row>
    <row r="46" spans="2:13" ht="27.75" customHeight="1" x14ac:dyDescent="0.15">
      <c r="B46" s="1171"/>
      <c r="C46" s="1172"/>
      <c r="D46" s="105"/>
      <c r="E46" s="1177" t="s">
        <v>36</v>
      </c>
      <c r="F46" s="1177"/>
      <c r="G46" s="1177"/>
      <c r="H46" s="1178"/>
      <c r="I46" s="333" t="s">
        <v>487</v>
      </c>
      <c r="J46" s="334" t="s">
        <v>487</v>
      </c>
      <c r="K46" s="334" t="s">
        <v>487</v>
      </c>
      <c r="L46" s="334" t="s">
        <v>487</v>
      </c>
      <c r="M46" s="335" t="s">
        <v>487</v>
      </c>
    </row>
    <row r="47" spans="2:13" ht="27.75" customHeight="1" x14ac:dyDescent="0.15">
      <c r="B47" s="1171"/>
      <c r="C47" s="1172"/>
      <c r="D47" s="106"/>
      <c r="E47" s="1179" t="s">
        <v>37</v>
      </c>
      <c r="F47" s="1180"/>
      <c r="G47" s="1180"/>
      <c r="H47" s="1181"/>
      <c r="I47" s="333" t="s">
        <v>487</v>
      </c>
      <c r="J47" s="334" t="s">
        <v>487</v>
      </c>
      <c r="K47" s="334" t="s">
        <v>487</v>
      </c>
      <c r="L47" s="334" t="s">
        <v>487</v>
      </c>
      <c r="M47" s="335" t="s">
        <v>487</v>
      </c>
    </row>
    <row r="48" spans="2:13" ht="27.75" customHeight="1" x14ac:dyDescent="0.15">
      <c r="B48" s="1171"/>
      <c r="C48" s="1172"/>
      <c r="D48" s="104"/>
      <c r="E48" s="1177" t="s">
        <v>38</v>
      </c>
      <c r="F48" s="1177"/>
      <c r="G48" s="1177"/>
      <c r="H48" s="1178"/>
      <c r="I48" s="333" t="s">
        <v>487</v>
      </c>
      <c r="J48" s="334" t="s">
        <v>487</v>
      </c>
      <c r="K48" s="334" t="s">
        <v>487</v>
      </c>
      <c r="L48" s="334" t="s">
        <v>487</v>
      </c>
      <c r="M48" s="335" t="s">
        <v>487</v>
      </c>
    </row>
    <row r="49" spans="2:13" ht="27.75" customHeight="1" x14ac:dyDescent="0.15">
      <c r="B49" s="1173"/>
      <c r="C49" s="1174"/>
      <c r="D49" s="104"/>
      <c r="E49" s="1177" t="s">
        <v>39</v>
      </c>
      <c r="F49" s="1177"/>
      <c r="G49" s="1177"/>
      <c r="H49" s="1178"/>
      <c r="I49" s="333" t="s">
        <v>487</v>
      </c>
      <c r="J49" s="334" t="s">
        <v>487</v>
      </c>
      <c r="K49" s="334" t="s">
        <v>487</v>
      </c>
      <c r="L49" s="334" t="s">
        <v>487</v>
      </c>
      <c r="M49" s="335" t="s">
        <v>487</v>
      </c>
    </row>
    <row r="50" spans="2:13" ht="27.75" customHeight="1" x14ac:dyDescent="0.15">
      <c r="B50" s="1182" t="s">
        <v>40</v>
      </c>
      <c r="C50" s="1183"/>
      <c r="D50" s="107"/>
      <c r="E50" s="1177" t="s">
        <v>41</v>
      </c>
      <c r="F50" s="1177"/>
      <c r="G50" s="1177"/>
      <c r="H50" s="1178"/>
      <c r="I50" s="333">
        <v>3435</v>
      </c>
      <c r="J50" s="334">
        <v>3742</v>
      </c>
      <c r="K50" s="334">
        <v>3954</v>
      </c>
      <c r="L50" s="334">
        <v>4192</v>
      </c>
      <c r="M50" s="335">
        <v>4247</v>
      </c>
    </row>
    <row r="51" spans="2:13" ht="27.75" customHeight="1" x14ac:dyDescent="0.15">
      <c r="B51" s="1171"/>
      <c r="C51" s="1172"/>
      <c r="D51" s="104"/>
      <c r="E51" s="1177" t="s">
        <v>42</v>
      </c>
      <c r="F51" s="1177"/>
      <c r="G51" s="1177"/>
      <c r="H51" s="1178"/>
      <c r="I51" s="333">
        <v>8</v>
      </c>
      <c r="J51" s="334">
        <v>4</v>
      </c>
      <c r="K51" s="334" t="s">
        <v>487</v>
      </c>
      <c r="L51" s="334" t="s">
        <v>487</v>
      </c>
      <c r="M51" s="335" t="s">
        <v>487</v>
      </c>
    </row>
    <row r="52" spans="2:13" ht="27.75" customHeight="1" x14ac:dyDescent="0.15">
      <c r="B52" s="1173"/>
      <c r="C52" s="1174"/>
      <c r="D52" s="104"/>
      <c r="E52" s="1177" t="s">
        <v>43</v>
      </c>
      <c r="F52" s="1177"/>
      <c r="G52" s="1177"/>
      <c r="H52" s="1178"/>
      <c r="I52" s="333">
        <v>2124</v>
      </c>
      <c r="J52" s="334">
        <v>2002</v>
      </c>
      <c r="K52" s="334">
        <v>2174</v>
      </c>
      <c r="L52" s="334">
        <v>2204</v>
      </c>
      <c r="M52" s="335">
        <v>2276</v>
      </c>
    </row>
    <row r="53" spans="2:13" ht="27.75" customHeight="1" thickBot="1" x14ac:dyDescent="0.2">
      <c r="B53" s="1184" t="s">
        <v>19</v>
      </c>
      <c r="C53" s="1185"/>
      <c r="D53" s="108"/>
      <c r="E53" s="1186" t="s">
        <v>44</v>
      </c>
      <c r="F53" s="1186"/>
      <c r="G53" s="1186"/>
      <c r="H53" s="1187"/>
      <c r="I53" s="336">
        <v>-2277</v>
      </c>
      <c r="J53" s="337">
        <v>-2471</v>
      </c>
      <c r="K53" s="337">
        <v>-2941</v>
      </c>
      <c r="L53" s="337">
        <v>-3121</v>
      </c>
      <c r="M53" s="338">
        <v>-2931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JKbm9ajfHwPOnxYfcTLyD4m9bL0tVUY4y1zTD8SiqXAxvJo8cJ/5OY6ufYYFKUow0+hdn0SCg0rJw26In51ChQ==" saltValue="f1EGSBRFDpQaXZ5+b+VFK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6"/>
  <sheetViews>
    <sheetView showGridLines="0" zoomScale="62" zoomScaleNormal="62"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528</v>
      </c>
      <c r="G54" s="117" t="s">
        <v>529</v>
      </c>
      <c r="H54" s="118" t="s">
        <v>530</v>
      </c>
    </row>
    <row r="55" spans="2:8" ht="52.5" customHeight="1" x14ac:dyDescent="0.15">
      <c r="B55" s="119"/>
      <c r="C55" s="1196" t="s">
        <v>46</v>
      </c>
      <c r="D55" s="1196"/>
      <c r="E55" s="1197"/>
      <c r="F55" s="339">
        <v>786</v>
      </c>
      <c r="G55" s="339">
        <v>857</v>
      </c>
      <c r="H55" s="340">
        <v>942</v>
      </c>
    </row>
    <row r="56" spans="2:8" ht="52.5" customHeight="1" x14ac:dyDescent="0.15">
      <c r="B56" s="120"/>
      <c r="C56" s="1198" t="s">
        <v>47</v>
      </c>
      <c r="D56" s="1198"/>
      <c r="E56" s="1199"/>
      <c r="F56" s="341">
        <v>632</v>
      </c>
      <c r="G56" s="341">
        <v>634</v>
      </c>
      <c r="H56" s="342">
        <v>637</v>
      </c>
    </row>
    <row r="57" spans="2:8" ht="53.25" customHeight="1" x14ac:dyDescent="0.15">
      <c r="B57" s="120"/>
      <c r="C57" s="1200" t="s">
        <v>48</v>
      </c>
      <c r="D57" s="1200"/>
      <c r="E57" s="1201"/>
      <c r="F57" s="343">
        <v>2242</v>
      </c>
      <c r="G57" s="343">
        <v>2409</v>
      </c>
      <c r="H57" s="344">
        <v>2401</v>
      </c>
    </row>
    <row r="58" spans="2:8" ht="45.75" customHeight="1" x14ac:dyDescent="0.15">
      <c r="B58" s="121"/>
      <c r="C58" s="1188" t="s">
        <v>553</v>
      </c>
      <c r="D58" s="1189"/>
      <c r="E58" s="1190"/>
      <c r="F58" s="345">
        <v>996</v>
      </c>
      <c r="G58" s="345">
        <v>1040</v>
      </c>
      <c r="H58" s="346">
        <v>1045</v>
      </c>
    </row>
    <row r="59" spans="2:8" ht="45.75" customHeight="1" x14ac:dyDescent="0.15">
      <c r="B59" s="121"/>
      <c r="C59" s="1188" t="s">
        <v>554</v>
      </c>
      <c r="D59" s="1189"/>
      <c r="E59" s="1190"/>
      <c r="F59" s="345">
        <v>270</v>
      </c>
      <c r="G59" s="345">
        <v>265</v>
      </c>
      <c r="H59" s="346">
        <v>261</v>
      </c>
    </row>
    <row r="60" spans="2:8" ht="45.75" customHeight="1" x14ac:dyDescent="0.15">
      <c r="B60" s="121"/>
      <c r="C60" s="1188" t="s">
        <v>555</v>
      </c>
      <c r="D60" s="1189"/>
      <c r="E60" s="1190"/>
      <c r="F60" s="345">
        <v>256</v>
      </c>
      <c r="G60" s="345">
        <v>253</v>
      </c>
      <c r="H60" s="346">
        <v>251</v>
      </c>
    </row>
    <row r="61" spans="2:8" ht="45.75" customHeight="1" x14ac:dyDescent="0.15">
      <c r="B61" s="121"/>
      <c r="C61" s="1188" t="s">
        <v>557</v>
      </c>
      <c r="D61" s="1189"/>
      <c r="E61" s="1190"/>
      <c r="F61" s="345">
        <v>94</v>
      </c>
      <c r="G61" s="345">
        <v>187</v>
      </c>
      <c r="H61" s="346">
        <v>198</v>
      </c>
    </row>
    <row r="62" spans="2:8" ht="45.75" customHeight="1" thickBot="1" x14ac:dyDescent="0.2">
      <c r="B62" s="122"/>
      <c r="C62" s="1191" t="s">
        <v>556</v>
      </c>
      <c r="D62" s="1192"/>
      <c r="E62" s="1193"/>
      <c r="F62" s="347">
        <v>207</v>
      </c>
      <c r="G62" s="347">
        <v>203</v>
      </c>
      <c r="H62" s="348">
        <v>197</v>
      </c>
    </row>
    <row r="63" spans="2:8" ht="52.5" customHeight="1" thickBot="1" x14ac:dyDescent="0.2">
      <c r="B63" s="123"/>
      <c r="C63" s="1194" t="s">
        <v>49</v>
      </c>
      <c r="D63" s="1194"/>
      <c r="E63" s="1195"/>
      <c r="F63" s="349">
        <v>3660</v>
      </c>
      <c r="G63" s="349">
        <v>3900</v>
      </c>
      <c r="H63" s="350">
        <v>3981</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row r="71" s="1" customFormat="1" ht="13.5" hidden="1" customHeight="1" x14ac:dyDescent="0.15"/>
    <row r="72" s="1" customFormat="1" ht="13.5" hidden="1" customHeight="1" x14ac:dyDescent="0.15"/>
    <row r="73" s="1" customFormat="1" ht="13.5" hidden="1" customHeight="1" x14ac:dyDescent="0.15"/>
    <row r="74" s="1" customFormat="1" ht="13.5" hidden="1" customHeight="1" x14ac:dyDescent="0.15"/>
    <row r="75" s="1" customFormat="1" ht="13.5" hidden="1" customHeight="1" x14ac:dyDescent="0.15"/>
    <row r="76" s="1" customFormat="1" ht="13.5" hidden="1" customHeight="1" x14ac:dyDescent="0.15"/>
  </sheetData>
  <sheetProtection algorithmName="SHA-512" hashValue="aLYx454TvFS4OYYG8UCnjsnFCWF6WoXSOOx7CNBFD91M4OzKpLGzPh5+PGijPrF0cC2GvtgcJQ+a3/Ri+GnRyg==" saltValue="VhAqHOEEiphKkpjQMpRLG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28255-309C-4735-A236-AC08C176631A}">
  <sheetPr>
    <pageSetUpPr fitToPage="1"/>
  </sheetPr>
  <dimension ref="A1:DE85"/>
  <sheetViews>
    <sheetView showGridLines="0" topLeftCell="P48" zoomScaleNormal="100" zoomScaleSheetLayoutView="55" workbookViewId="0">
      <selection activeCell="CG71" sqref="CG71"/>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565</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573</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566</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526</v>
      </c>
      <c r="BQ50" s="1226"/>
      <c r="BR50" s="1226"/>
      <c r="BS50" s="1226"/>
      <c r="BT50" s="1226"/>
      <c r="BU50" s="1226"/>
      <c r="BV50" s="1226"/>
      <c r="BW50" s="1226"/>
      <c r="BX50" s="1226" t="s">
        <v>527</v>
      </c>
      <c r="BY50" s="1226"/>
      <c r="BZ50" s="1226"/>
      <c r="CA50" s="1226"/>
      <c r="CB50" s="1226"/>
      <c r="CC50" s="1226"/>
      <c r="CD50" s="1226"/>
      <c r="CE50" s="1226"/>
      <c r="CF50" s="1226" t="s">
        <v>528</v>
      </c>
      <c r="CG50" s="1226"/>
      <c r="CH50" s="1226"/>
      <c r="CI50" s="1226"/>
      <c r="CJ50" s="1226"/>
      <c r="CK50" s="1226"/>
      <c r="CL50" s="1226"/>
      <c r="CM50" s="1226"/>
      <c r="CN50" s="1226" t="s">
        <v>529</v>
      </c>
      <c r="CO50" s="1226"/>
      <c r="CP50" s="1226"/>
      <c r="CQ50" s="1226"/>
      <c r="CR50" s="1226"/>
      <c r="CS50" s="1226"/>
      <c r="CT50" s="1226"/>
      <c r="CU50" s="1226"/>
      <c r="CV50" s="1226" t="s">
        <v>530</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567</v>
      </c>
      <c r="AO51" s="1230"/>
      <c r="AP51" s="1230"/>
      <c r="AQ51" s="1230"/>
      <c r="AR51" s="1230"/>
      <c r="AS51" s="1230"/>
      <c r="AT51" s="1230"/>
      <c r="AU51" s="1230"/>
      <c r="AV51" s="1230"/>
      <c r="AW51" s="1230"/>
      <c r="AX51" s="1230"/>
      <c r="AY51" s="1230"/>
      <c r="AZ51" s="1230"/>
      <c r="BA51" s="1230"/>
      <c r="BB51" s="1230" t="s">
        <v>568</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569</v>
      </c>
      <c r="BC53" s="1230"/>
      <c r="BD53" s="1230"/>
      <c r="BE53" s="1230"/>
      <c r="BF53" s="1230"/>
      <c r="BG53" s="1230"/>
      <c r="BH53" s="1230"/>
      <c r="BI53" s="1230"/>
      <c r="BJ53" s="1230"/>
      <c r="BK53" s="1230"/>
      <c r="BL53" s="1230"/>
      <c r="BM53" s="1230"/>
      <c r="BN53" s="1230"/>
      <c r="BO53" s="1230"/>
      <c r="BP53" s="1231">
        <v>65.5</v>
      </c>
      <c r="BQ53" s="1231"/>
      <c r="BR53" s="1231"/>
      <c r="BS53" s="1231"/>
      <c r="BT53" s="1231"/>
      <c r="BU53" s="1231"/>
      <c r="BV53" s="1231"/>
      <c r="BW53" s="1231"/>
      <c r="BX53" s="1231">
        <v>64.8</v>
      </c>
      <c r="BY53" s="1231"/>
      <c r="BZ53" s="1231"/>
      <c r="CA53" s="1231"/>
      <c r="CB53" s="1231"/>
      <c r="CC53" s="1231"/>
      <c r="CD53" s="1231"/>
      <c r="CE53" s="1231"/>
      <c r="CF53" s="1231">
        <v>66.2</v>
      </c>
      <c r="CG53" s="1231"/>
      <c r="CH53" s="1231"/>
      <c r="CI53" s="1231"/>
      <c r="CJ53" s="1231"/>
      <c r="CK53" s="1231"/>
      <c r="CL53" s="1231"/>
      <c r="CM53" s="1231"/>
      <c r="CN53" s="1231">
        <v>67.400000000000006</v>
      </c>
      <c r="CO53" s="1231"/>
      <c r="CP53" s="1231"/>
      <c r="CQ53" s="1231"/>
      <c r="CR53" s="1231"/>
      <c r="CS53" s="1231"/>
      <c r="CT53" s="1231"/>
      <c r="CU53" s="1231"/>
      <c r="CV53" s="1231">
        <v>66.5</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570</v>
      </c>
      <c r="AO55" s="1226"/>
      <c r="AP55" s="1226"/>
      <c r="AQ55" s="1226"/>
      <c r="AR55" s="1226"/>
      <c r="AS55" s="1226"/>
      <c r="AT55" s="1226"/>
      <c r="AU55" s="1226"/>
      <c r="AV55" s="1226"/>
      <c r="AW55" s="1226"/>
      <c r="AX55" s="1226"/>
      <c r="AY55" s="1226"/>
      <c r="AZ55" s="1226"/>
      <c r="BA55" s="1226"/>
      <c r="BB55" s="1230" t="s">
        <v>568</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569</v>
      </c>
      <c r="BC57" s="1230"/>
      <c r="BD57" s="1230"/>
      <c r="BE57" s="1230"/>
      <c r="BF57" s="1230"/>
      <c r="BG57" s="1230"/>
      <c r="BH57" s="1230"/>
      <c r="BI57" s="1230"/>
      <c r="BJ57" s="1230"/>
      <c r="BK57" s="1230"/>
      <c r="BL57" s="1230"/>
      <c r="BM57" s="1230"/>
      <c r="BN57" s="1230"/>
      <c r="BO57" s="1230"/>
      <c r="BP57" s="1231">
        <v>62.2</v>
      </c>
      <c r="BQ57" s="1231"/>
      <c r="BR57" s="1231"/>
      <c r="BS57" s="1231"/>
      <c r="BT57" s="1231"/>
      <c r="BU57" s="1231"/>
      <c r="BV57" s="1231"/>
      <c r="BW57" s="1231"/>
      <c r="BX57" s="1231">
        <v>60.8</v>
      </c>
      <c r="BY57" s="1231"/>
      <c r="BZ57" s="1231"/>
      <c r="CA57" s="1231"/>
      <c r="CB57" s="1231"/>
      <c r="CC57" s="1231"/>
      <c r="CD57" s="1231"/>
      <c r="CE57" s="1231"/>
      <c r="CF57" s="1231">
        <v>62.2</v>
      </c>
      <c r="CG57" s="1231"/>
      <c r="CH57" s="1231"/>
      <c r="CI57" s="1231"/>
      <c r="CJ57" s="1231"/>
      <c r="CK57" s="1231"/>
      <c r="CL57" s="1231"/>
      <c r="CM57" s="1231"/>
      <c r="CN57" s="1231">
        <v>62.6</v>
      </c>
      <c r="CO57" s="1231"/>
      <c r="CP57" s="1231"/>
      <c r="CQ57" s="1231"/>
      <c r="CR57" s="1231"/>
      <c r="CS57" s="1231"/>
      <c r="CT57" s="1231"/>
      <c r="CU57" s="1231"/>
      <c r="CV57" s="1231">
        <v>62.9</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571</v>
      </c>
    </row>
    <row r="64" spans="1:109" x14ac:dyDescent="0.15">
      <c r="B64" s="247"/>
      <c r="G64" s="1208"/>
      <c r="I64" s="1240"/>
      <c r="J64" s="1240"/>
      <c r="K64" s="1240"/>
      <c r="L64" s="1240"/>
      <c r="M64" s="1240"/>
      <c r="N64" s="1241"/>
      <c r="AM64" s="1208"/>
      <c r="AN64" s="1208" t="s">
        <v>565</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5" customHeight="1" x14ac:dyDescent="0.15">
      <c r="B65" s="247"/>
      <c r="AN65" s="1210" t="s">
        <v>574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566</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526</v>
      </c>
      <c r="BQ72" s="1226"/>
      <c r="BR72" s="1226"/>
      <c r="BS72" s="1226"/>
      <c r="BT72" s="1226"/>
      <c r="BU72" s="1226"/>
      <c r="BV72" s="1226"/>
      <c r="BW72" s="1226"/>
      <c r="BX72" s="1226" t="s">
        <v>527</v>
      </c>
      <c r="BY72" s="1226"/>
      <c r="BZ72" s="1226"/>
      <c r="CA72" s="1226"/>
      <c r="CB72" s="1226"/>
      <c r="CC72" s="1226"/>
      <c r="CD72" s="1226"/>
      <c r="CE72" s="1226"/>
      <c r="CF72" s="1226" t="s">
        <v>528</v>
      </c>
      <c r="CG72" s="1226"/>
      <c r="CH72" s="1226"/>
      <c r="CI72" s="1226"/>
      <c r="CJ72" s="1226"/>
      <c r="CK72" s="1226"/>
      <c r="CL72" s="1226"/>
      <c r="CM72" s="1226"/>
      <c r="CN72" s="1226" t="s">
        <v>529</v>
      </c>
      <c r="CO72" s="1226"/>
      <c r="CP72" s="1226"/>
      <c r="CQ72" s="1226"/>
      <c r="CR72" s="1226"/>
      <c r="CS72" s="1226"/>
      <c r="CT72" s="1226"/>
      <c r="CU72" s="1226"/>
      <c r="CV72" s="1226" t="s">
        <v>530</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567</v>
      </c>
      <c r="AO73" s="1230"/>
      <c r="AP73" s="1230"/>
      <c r="AQ73" s="1230"/>
      <c r="AR73" s="1230"/>
      <c r="AS73" s="1230"/>
      <c r="AT73" s="1230"/>
      <c r="AU73" s="1230"/>
      <c r="AV73" s="1230"/>
      <c r="AW73" s="1230"/>
      <c r="AX73" s="1230"/>
      <c r="AY73" s="1230"/>
      <c r="AZ73" s="1230"/>
      <c r="BA73" s="1230"/>
      <c r="BB73" s="1230" t="s">
        <v>568</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572</v>
      </c>
      <c r="BC75" s="1230"/>
      <c r="BD75" s="1230"/>
      <c r="BE75" s="1230"/>
      <c r="BF75" s="1230"/>
      <c r="BG75" s="1230"/>
      <c r="BH75" s="1230"/>
      <c r="BI75" s="1230"/>
      <c r="BJ75" s="1230"/>
      <c r="BK75" s="1230"/>
      <c r="BL75" s="1230"/>
      <c r="BM75" s="1230"/>
      <c r="BN75" s="1230"/>
      <c r="BO75" s="1230"/>
      <c r="BP75" s="1231">
        <v>1.9</v>
      </c>
      <c r="BQ75" s="1231"/>
      <c r="BR75" s="1231"/>
      <c r="BS75" s="1231"/>
      <c r="BT75" s="1231"/>
      <c r="BU75" s="1231"/>
      <c r="BV75" s="1231"/>
      <c r="BW75" s="1231"/>
      <c r="BX75" s="1231">
        <v>2.6</v>
      </c>
      <c r="BY75" s="1231"/>
      <c r="BZ75" s="1231"/>
      <c r="CA75" s="1231"/>
      <c r="CB75" s="1231"/>
      <c r="CC75" s="1231"/>
      <c r="CD75" s="1231"/>
      <c r="CE75" s="1231"/>
      <c r="CF75" s="1231">
        <v>2.9</v>
      </c>
      <c r="CG75" s="1231"/>
      <c r="CH75" s="1231"/>
      <c r="CI75" s="1231"/>
      <c r="CJ75" s="1231"/>
      <c r="CK75" s="1231"/>
      <c r="CL75" s="1231"/>
      <c r="CM75" s="1231"/>
      <c r="CN75" s="1231">
        <v>3.5</v>
      </c>
      <c r="CO75" s="1231"/>
      <c r="CP75" s="1231"/>
      <c r="CQ75" s="1231"/>
      <c r="CR75" s="1231"/>
      <c r="CS75" s="1231"/>
      <c r="CT75" s="1231"/>
      <c r="CU75" s="1231"/>
      <c r="CV75" s="1231">
        <v>3.6</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570</v>
      </c>
      <c r="AO77" s="1226"/>
      <c r="AP77" s="1226"/>
      <c r="AQ77" s="1226"/>
      <c r="AR77" s="1226"/>
      <c r="AS77" s="1226"/>
      <c r="AT77" s="1226"/>
      <c r="AU77" s="1226"/>
      <c r="AV77" s="1226"/>
      <c r="AW77" s="1226"/>
      <c r="AX77" s="1226"/>
      <c r="AY77" s="1226"/>
      <c r="AZ77" s="1226"/>
      <c r="BA77" s="1226"/>
      <c r="BB77" s="1230" t="s">
        <v>568</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572</v>
      </c>
      <c r="BC79" s="1230"/>
      <c r="BD79" s="1230"/>
      <c r="BE79" s="1230"/>
      <c r="BF79" s="1230"/>
      <c r="BG79" s="1230"/>
      <c r="BH79" s="1230"/>
      <c r="BI79" s="1230"/>
      <c r="BJ79" s="1230"/>
      <c r="BK79" s="1230"/>
      <c r="BL79" s="1230"/>
      <c r="BM79" s="1230"/>
      <c r="BN79" s="1230"/>
      <c r="BO79" s="1230"/>
      <c r="BP79" s="1231">
        <v>5.8</v>
      </c>
      <c r="BQ79" s="1231"/>
      <c r="BR79" s="1231"/>
      <c r="BS79" s="1231"/>
      <c r="BT79" s="1231"/>
      <c r="BU79" s="1231"/>
      <c r="BV79" s="1231"/>
      <c r="BW79" s="1231"/>
      <c r="BX79" s="1231">
        <v>6.6</v>
      </c>
      <c r="BY79" s="1231"/>
      <c r="BZ79" s="1231"/>
      <c r="CA79" s="1231"/>
      <c r="CB79" s="1231"/>
      <c r="CC79" s="1231"/>
      <c r="CD79" s="1231"/>
      <c r="CE79" s="1231"/>
      <c r="CF79" s="1231">
        <v>6.8</v>
      </c>
      <c r="CG79" s="1231"/>
      <c r="CH79" s="1231"/>
      <c r="CI79" s="1231"/>
      <c r="CJ79" s="1231"/>
      <c r="CK79" s="1231"/>
      <c r="CL79" s="1231"/>
      <c r="CM79" s="1231"/>
      <c r="CN79" s="1231">
        <v>7.2</v>
      </c>
      <c r="CO79" s="1231"/>
      <c r="CP79" s="1231"/>
      <c r="CQ79" s="1231"/>
      <c r="CR79" s="1231"/>
      <c r="CS79" s="1231"/>
      <c r="CT79" s="1231"/>
      <c r="CU79" s="1231"/>
      <c r="CV79" s="1231">
        <v>7.3</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1XRVNm3g9VPD0CGhGHb9miZpTBtmwUa9iryFaYihKMjMXaIiYbsqqm/FoxBSzDDVlHWmlp1/wPzgLBp2H1tag==" saltValue="4O+34+T63dXjCN1Ok/Giz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98B27-48D8-4F23-8493-6FCEA383DAD4}">
  <sheetPr>
    <pageSetUpPr fitToPage="1"/>
  </sheetPr>
  <dimension ref="A1:DR125"/>
  <sheetViews>
    <sheetView showGridLines="0" topLeftCell="A77"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zQ7qSiAIdNwGyx1rAtV0GF2CplWlzf+Mzwb9DeQxBLX5plN8+rx+/EWh8lWd8RLkoxD6LFkFdj1g0TvsoOIDhg==" saltValue="ZGkmvJ5/PgMPS8gCt6jlD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FA222-553C-41EA-B88E-10EA68EB5F19}">
  <sheetPr>
    <pageSetUpPr fitToPage="1"/>
  </sheetPr>
  <dimension ref="A1:DR125"/>
  <sheetViews>
    <sheetView showGridLines="0" tabSelected="1" topLeftCell="Q8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476</v>
      </c>
    </row>
  </sheetData>
  <sheetProtection algorithmName="SHA-512" hashValue="51lgsedzlr4526lLWa8yVbxlLxug2LlxTvT38Hx126cjg4WhUz18hRYjw+nrdFpBRmEawOdLToCoA9e6poMh5Q==" saltValue="Vlmwo4BK64YUB8xe+1XKO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525</v>
      </c>
      <c r="G2" s="137"/>
      <c r="H2" s="138"/>
    </row>
    <row r="3" spans="1:8" x14ac:dyDescent="0.15">
      <c r="A3" s="134" t="s">
        <v>518</v>
      </c>
      <c r="B3" s="139"/>
      <c r="C3" s="140"/>
      <c r="D3" s="141">
        <v>103236</v>
      </c>
      <c r="E3" s="142"/>
      <c r="F3" s="143">
        <v>263613</v>
      </c>
      <c r="G3" s="144"/>
      <c r="H3" s="145"/>
    </row>
    <row r="4" spans="1:8" x14ac:dyDescent="0.15">
      <c r="A4" s="146"/>
      <c r="B4" s="147"/>
      <c r="C4" s="148"/>
      <c r="D4" s="149">
        <v>79349</v>
      </c>
      <c r="E4" s="150"/>
      <c r="F4" s="151">
        <v>128823</v>
      </c>
      <c r="G4" s="152"/>
      <c r="H4" s="153"/>
    </row>
    <row r="5" spans="1:8" x14ac:dyDescent="0.15">
      <c r="A5" s="134" t="s">
        <v>520</v>
      </c>
      <c r="B5" s="139"/>
      <c r="C5" s="140"/>
      <c r="D5" s="141">
        <v>144276</v>
      </c>
      <c r="E5" s="142"/>
      <c r="F5" s="143">
        <v>362690</v>
      </c>
      <c r="G5" s="144"/>
      <c r="H5" s="145"/>
    </row>
    <row r="6" spans="1:8" x14ac:dyDescent="0.15">
      <c r="A6" s="146"/>
      <c r="B6" s="147"/>
      <c r="C6" s="148"/>
      <c r="D6" s="149">
        <v>117427</v>
      </c>
      <c r="E6" s="150"/>
      <c r="F6" s="151">
        <v>172580</v>
      </c>
      <c r="G6" s="152"/>
      <c r="H6" s="153"/>
    </row>
    <row r="7" spans="1:8" x14ac:dyDescent="0.15">
      <c r="A7" s="134" t="s">
        <v>521</v>
      </c>
      <c r="B7" s="139"/>
      <c r="C7" s="140"/>
      <c r="D7" s="141">
        <v>94998</v>
      </c>
      <c r="E7" s="142"/>
      <c r="F7" s="143">
        <v>296093</v>
      </c>
      <c r="G7" s="144"/>
      <c r="H7" s="145"/>
    </row>
    <row r="8" spans="1:8" x14ac:dyDescent="0.15">
      <c r="A8" s="146"/>
      <c r="B8" s="147"/>
      <c r="C8" s="148"/>
      <c r="D8" s="149">
        <v>70928</v>
      </c>
      <c r="E8" s="150"/>
      <c r="F8" s="151">
        <v>140545</v>
      </c>
      <c r="G8" s="152"/>
      <c r="H8" s="153"/>
    </row>
    <row r="9" spans="1:8" x14ac:dyDescent="0.15">
      <c r="A9" s="134" t="s">
        <v>522</v>
      </c>
      <c r="B9" s="139"/>
      <c r="C9" s="140"/>
      <c r="D9" s="141">
        <v>168925</v>
      </c>
      <c r="E9" s="142"/>
      <c r="F9" s="143">
        <v>308655</v>
      </c>
      <c r="G9" s="144"/>
      <c r="H9" s="145"/>
    </row>
    <row r="10" spans="1:8" x14ac:dyDescent="0.15">
      <c r="A10" s="146"/>
      <c r="B10" s="147"/>
      <c r="C10" s="148"/>
      <c r="D10" s="149">
        <v>108657</v>
      </c>
      <c r="E10" s="150"/>
      <c r="F10" s="151">
        <v>169887</v>
      </c>
      <c r="G10" s="152"/>
      <c r="H10" s="153"/>
    </row>
    <row r="11" spans="1:8" x14ac:dyDescent="0.15">
      <c r="A11" s="134" t="s">
        <v>523</v>
      </c>
      <c r="B11" s="139"/>
      <c r="C11" s="140"/>
      <c r="D11" s="141">
        <v>250910</v>
      </c>
      <c r="E11" s="142"/>
      <c r="F11" s="143">
        <v>325476</v>
      </c>
      <c r="G11" s="144"/>
      <c r="H11" s="145"/>
    </row>
    <row r="12" spans="1:8" x14ac:dyDescent="0.15">
      <c r="A12" s="146"/>
      <c r="B12" s="147"/>
      <c r="C12" s="154"/>
      <c r="D12" s="149">
        <v>164508</v>
      </c>
      <c r="E12" s="150"/>
      <c r="F12" s="151">
        <v>190204</v>
      </c>
      <c r="G12" s="152"/>
      <c r="H12" s="153"/>
    </row>
    <row r="13" spans="1:8" x14ac:dyDescent="0.15">
      <c r="A13" s="134"/>
      <c r="B13" s="139"/>
      <c r="C13" s="140"/>
      <c r="D13" s="141">
        <v>152469</v>
      </c>
      <c r="E13" s="142"/>
      <c r="F13" s="143">
        <v>311305</v>
      </c>
      <c r="G13" s="155"/>
      <c r="H13" s="145"/>
    </row>
    <row r="14" spans="1:8" x14ac:dyDescent="0.15">
      <c r="A14" s="146"/>
      <c r="B14" s="147"/>
      <c r="C14" s="148"/>
      <c r="D14" s="149">
        <v>108174</v>
      </c>
      <c r="E14" s="150"/>
      <c r="F14" s="151">
        <v>160408</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6.6</v>
      </c>
      <c r="C19" s="156">
        <f>ROUND(VALUE(SUBSTITUTE(実質収支比率等に係る経年分析!G$48,"▲","-")),2)</f>
        <v>4.7300000000000004</v>
      </c>
      <c r="D19" s="156">
        <f>ROUND(VALUE(SUBSTITUTE(実質収支比率等に係る経年分析!H$48,"▲","-")),2)</f>
        <v>6.2</v>
      </c>
      <c r="E19" s="156">
        <f>ROUND(VALUE(SUBSTITUTE(実質収支比率等に係る経年分析!I$48,"▲","-")),2)</f>
        <v>7.1</v>
      </c>
      <c r="F19" s="156">
        <f>ROUND(VALUE(SUBSTITUTE(実質収支比率等に係る経年分析!J$48,"▲","-")),2)</f>
        <v>5.58</v>
      </c>
    </row>
    <row r="20" spans="1:11" x14ac:dyDescent="0.15">
      <c r="A20" s="156" t="s">
        <v>53</v>
      </c>
      <c r="B20" s="156">
        <f>ROUND(VALUE(SUBSTITUTE(実質収支比率等に係る経年分析!F$47,"▲","-")),2)</f>
        <v>35.07</v>
      </c>
      <c r="C20" s="156">
        <f>ROUND(VALUE(SUBSTITUTE(実質収支比率等に係る経年分析!G$47,"▲","-")),2)</f>
        <v>34.659999999999997</v>
      </c>
      <c r="D20" s="156">
        <f>ROUND(VALUE(SUBSTITUTE(実質収支比率等に係る経年分析!H$47,"▲","-")),2)</f>
        <v>35.35</v>
      </c>
      <c r="E20" s="156">
        <f>ROUND(VALUE(SUBSTITUTE(実質収支比率等に係る経年分析!I$47,"▲","-")),2)</f>
        <v>38.26</v>
      </c>
      <c r="F20" s="156">
        <f>ROUND(VALUE(SUBSTITUTE(実質収支比率等に係る経年分析!J$47,"▲","-")),2)</f>
        <v>42.29</v>
      </c>
    </row>
    <row r="21" spans="1:11" x14ac:dyDescent="0.15">
      <c r="A21" s="156" t="s">
        <v>54</v>
      </c>
      <c r="B21" s="156">
        <f>IF(ISNUMBER(VALUE(SUBSTITUTE(実質収支比率等に係る経年分析!F$49,"▲","-"))),ROUND(VALUE(SUBSTITUTE(実質収支比率等に係る経年分析!F$49,"▲","-")),2),NA())</f>
        <v>-1.71</v>
      </c>
      <c r="C21" s="156">
        <f>IF(ISNUMBER(VALUE(SUBSTITUTE(実質収支比率等に係る経年分析!G$49,"▲","-"))),ROUND(VALUE(SUBSTITUTE(実質収支比率等に係る経年分析!G$49,"▲","-")),2),NA())</f>
        <v>-1.1000000000000001</v>
      </c>
      <c r="D21" s="156">
        <f>IF(ISNUMBER(VALUE(SUBSTITUTE(実質収支比率等に係る経年分析!H$49,"▲","-"))),ROUND(VALUE(SUBSTITUTE(実質収支比率等に係る経年分析!H$49,"▲","-")),2),NA())</f>
        <v>1.47</v>
      </c>
      <c r="E21" s="156">
        <f>IF(ISNUMBER(VALUE(SUBSTITUTE(実質収支比率等に係る経年分析!I$49,"▲","-"))),ROUND(VALUE(SUBSTITUTE(実質収支比率等に係る経年分析!I$49,"▲","-")),2),NA())</f>
        <v>1.05</v>
      </c>
      <c r="F21" s="156">
        <f>IF(ISNUMBER(VALUE(SUBSTITUTE(実質収支比率等に係る経年分析!J$49,"▲","-"))),ROUND(VALUE(SUBSTITUTE(実質収支比率等に係る経年分析!J$49,"▲","-")),2),NA())</f>
        <v>-1.34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0.46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0.65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0.55000000000000004</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3.64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恒久対策事業特別会計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7.0000000000000007E-2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0.08</v>
      </c>
    </row>
    <row r="31" spans="1:11" x14ac:dyDescent="0.15">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v>
      </c>
    </row>
    <row r="32" spans="1:11" x14ac:dyDescent="0.15">
      <c r="A32" s="157" t="str">
        <f>IF(連結実質赤字比率に係る赤字・黒字の構成分析!C$38="",NA(),連結実質赤字比率に係る赤字・黒字の構成分析!C$38)</f>
        <v>簡易水道事業会計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3.31</v>
      </c>
    </row>
    <row r="33" spans="1:16" x14ac:dyDescent="0.15">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3.22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2.83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3.84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4.2</v>
      </c>
    </row>
    <row r="34" spans="1:16" x14ac:dyDescent="0.15">
      <c r="A34" s="157" t="str">
        <f>IF(連結実質赤字比率に係る赤字・黒字の構成分析!C$36="",NA(),連結実質赤字比率に係る赤字・黒字の構成分析!C$36)</f>
        <v>宅地造成事業特別会計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6.54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5.96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5.0199999999999996</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6.59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4.7300000000000004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6.19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8.9600000000000009</v>
      </c>
    </row>
    <row r="36" spans="1:16" x14ac:dyDescent="0.15">
      <c r="A36" s="157" t="str">
        <f>IF(連結実質赤字比率に係る赤字・黒字の構成分析!C$34="",NA(),連結実質赤字比率に係る赤字・黒字の構成分析!C$34)</f>
        <v>国民健康保険事業特別会計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9.52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9.41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11.18</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223</v>
      </c>
      <c r="E42" s="158"/>
      <c r="F42" s="158"/>
      <c r="G42" s="158">
        <f>'実質公債費比率（分子）の構造'!L$52</f>
        <v>226</v>
      </c>
      <c r="H42" s="158"/>
      <c r="I42" s="158"/>
      <c r="J42" s="158">
        <f>'実質公債費比率（分子）の構造'!M$52</f>
        <v>217</v>
      </c>
      <c r="K42" s="158"/>
      <c r="L42" s="158"/>
      <c r="M42" s="158">
        <f>'実質公債費比率（分子）の構造'!N$52</f>
        <v>229</v>
      </c>
      <c r="N42" s="158"/>
      <c r="O42" s="158"/>
      <c r="P42" s="158">
        <f>'実質公債費比率（分子）の構造'!O$52</f>
        <v>227</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t="str">
        <f>'実質公債費比率（分子）の構造'!K$49</f>
        <v>-</v>
      </c>
      <c r="C45" s="158"/>
      <c r="D45" s="158"/>
      <c r="E45" s="158" t="str">
        <f>'実質公債費比率（分子）の構造'!L$49</f>
        <v>-</v>
      </c>
      <c r="F45" s="158"/>
      <c r="G45" s="158"/>
      <c r="H45" s="158">
        <f>'実質公債費比率（分子）の構造'!M$49</f>
        <v>1</v>
      </c>
      <c r="I45" s="158"/>
      <c r="J45" s="158"/>
      <c r="K45" s="158">
        <f>'実質公債費比率（分子）の構造'!N$49</f>
        <v>1</v>
      </c>
      <c r="L45" s="158"/>
      <c r="M45" s="158"/>
      <c r="N45" s="158">
        <f>'実質公債費比率（分子）の構造'!O$49</f>
        <v>1</v>
      </c>
      <c r="O45" s="158"/>
      <c r="P45" s="158"/>
    </row>
    <row r="46" spans="1:16" x14ac:dyDescent="0.15">
      <c r="A46" s="158" t="s">
        <v>64</v>
      </c>
      <c r="B46" s="158">
        <f>'実質公債費比率（分子）の構造'!K$48</f>
        <v>19</v>
      </c>
      <c r="C46" s="158"/>
      <c r="D46" s="158"/>
      <c r="E46" s="158">
        <f>'実質公債費比率（分子）の構造'!L$48</f>
        <v>21</v>
      </c>
      <c r="F46" s="158"/>
      <c r="G46" s="158"/>
      <c r="H46" s="158">
        <f>'実質公債費比率（分子）の構造'!M$48</f>
        <v>20</v>
      </c>
      <c r="I46" s="158"/>
      <c r="J46" s="158"/>
      <c r="K46" s="158">
        <f>'実質公債費比率（分子）の構造'!N$48</f>
        <v>22</v>
      </c>
      <c r="L46" s="158"/>
      <c r="M46" s="158"/>
      <c r="N46" s="158">
        <f>'実質公債費比率（分子）の構造'!O$48</f>
        <v>22</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239</v>
      </c>
      <c r="C49" s="158"/>
      <c r="D49" s="158"/>
      <c r="E49" s="158">
        <f>'実質公債費比率（分子）の構造'!L$45</f>
        <v>278</v>
      </c>
      <c r="F49" s="158"/>
      <c r="G49" s="158"/>
      <c r="H49" s="158">
        <f>'実質公債費比率（分子）の構造'!M$45</f>
        <v>263</v>
      </c>
      <c r="I49" s="158"/>
      <c r="J49" s="158"/>
      <c r="K49" s="158">
        <f>'実質公債費比率（分子）の構造'!N$45</f>
        <v>279</v>
      </c>
      <c r="L49" s="158"/>
      <c r="M49" s="158"/>
      <c r="N49" s="158">
        <f>'実質公債費比率（分子）の構造'!O$45</f>
        <v>286</v>
      </c>
      <c r="O49" s="158"/>
      <c r="P49" s="158"/>
    </row>
    <row r="50" spans="1:16" x14ac:dyDescent="0.15">
      <c r="A50" s="158" t="s">
        <v>67</v>
      </c>
      <c r="B50" s="158" t="e">
        <f>NA()</f>
        <v>#N/A</v>
      </c>
      <c r="C50" s="158">
        <f>IF(ISNUMBER('実質公債費比率（分子）の構造'!K$53),'実質公債費比率（分子）の構造'!K$53,NA())</f>
        <v>35</v>
      </c>
      <c r="D50" s="158" t="e">
        <f>NA()</f>
        <v>#N/A</v>
      </c>
      <c r="E50" s="158" t="e">
        <f>NA()</f>
        <v>#N/A</v>
      </c>
      <c r="F50" s="158">
        <f>IF(ISNUMBER('実質公債費比率（分子）の構造'!L$53),'実質公債費比率（分子）の構造'!L$53,NA())</f>
        <v>73</v>
      </c>
      <c r="G50" s="158" t="e">
        <f>NA()</f>
        <v>#N/A</v>
      </c>
      <c r="H50" s="158" t="e">
        <f>NA()</f>
        <v>#N/A</v>
      </c>
      <c r="I50" s="158">
        <f>IF(ISNUMBER('実質公債費比率（分子）の構造'!M$53),'実質公債費比率（分子）の構造'!M$53,NA())</f>
        <v>67</v>
      </c>
      <c r="J50" s="158" t="e">
        <f>NA()</f>
        <v>#N/A</v>
      </c>
      <c r="K50" s="158" t="e">
        <f>NA()</f>
        <v>#N/A</v>
      </c>
      <c r="L50" s="158">
        <f>IF(ISNUMBER('実質公債費比率（分子）の構造'!N$53),'実質公債費比率（分子）の構造'!N$53,NA())</f>
        <v>73</v>
      </c>
      <c r="M50" s="158" t="e">
        <f>NA()</f>
        <v>#N/A</v>
      </c>
      <c r="N50" s="158" t="e">
        <f>NA()</f>
        <v>#N/A</v>
      </c>
      <c r="O50" s="158">
        <f>IF(ISNUMBER('実質公債費比率（分子）の構造'!O$53),'実質公債費比率（分子）の構造'!O$53,NA())</f>
        <v>82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2124</v>
      </c>
      <c r="E56" s="157"/>
      <c r="F56" s="157"/>
      <c r="G56" s="157">
        <f>'将来負担比率（分子）の構造'!J$52</f>
        <v>2002</v>
      </c>
      <c r="H56" s="157"/>
      <c r="I56" s="157"/>
      <c r="J56" s="157">
        <f>'将来負担比率（分子）の構造'!K$52</f>
        <v>2174</v>
      </c>
      <c r="K56" s="157"/>
      <c r="L56" s="157"/>
      <c r="M56" s="157">
        <f>'将来負担比率（分子）の構造'!L$52</f>
        <v>2204</v>
      </c>
      <c r="N56" s="157"/>
      <c r="O56" s="157"/>
      <c r="P56" s="157">
        <f>'将来負担比率（分子）の構造'!M$52</f>
        <v>2276</v>
      </c>
    </row>
    <row r="57" spans="1:16" x14ac:dyDescent="0.15">
      <c r="A57" s="157" t="s">
        <v>42</v>
      </c>
      <c r="B57" s="157"/>
      <c r="C57" s="157"/>
      <c r="D57" s="157">
        <f>'将来負担比率（分子）の構造'!I$51</f>
        <v>8</v>
      </c>
      <c r="E57" s="157"/>
      <c r="F57" s="157"/>
      <c r="G57" s="157">
        <f>'将来負担比率（分子）の構造'!J$51</f>
        <v>4</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3435</v>
      </c>
      <c r="E58" s="157"/>
      <c r="F58" s="157"/>
      <c r="G58" s="157">
        <f>'将来負担比率（分子）の構造'!J$50</f>
        <v>3742</v>
      </c>
      <c r="H58" s="157"/>
      <c r="I58" s="157"/>
      <c r="J58" s="157">
        <f>'将来負担比率（分子）の構造'!K$50</f>
        <v>3954</v>
      </c>
      <c r="K58" s="157"/>
      <c r="L58" s="157"/>
      <c r="M58" s="157">
        <f>'将来負担比率（分子）の構造'!L$50</f>
        <v>4192</v>
      </c>
      <c r="N58" s="157"/>
      <c r="O58" s="157"/>
      <c r="P58" s="157">
        <f>'将来負担比率（分子）の構造'!M$50</f>
        <v>4247</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520</v>
      </c>
      <c r="C62" s="157"/>
      <c r="D62" s="157"/>
      <c r="E62" s="157">
        <f>'将来負担比率（分子）の構造'!J$45</f>
        <v>385</v>
      </c>
      <c r="F62" s="157"/>
      <c r="G62" s="157"/>
      <c r="H62" s="157">
        <f>'将来負担比率（分子）の構造'!K$45</f>
        <v>358</v>
      </c>
      <c r="I62" s="157"/>
      <c r="J62" s="157"/>
      <c r="K62" s="157">
        <f>'将来負担比率（分子）の構造'!L$45</f>
        <v>397</v>
      </c>
      <c r="L62" s="157"/>
      <c r="M62" s="157"/>
      <c r="N62" s="157">
        <f>'将来負担比率（分子）の構造'!M$45</f>
        <v>359</v>
      </c>
      <c r="O62" s="157"/>
      <c r="P62" s="157"/>
    </row>
    <row r="63" spans="1:16" x14ac:dyDescent="0.15">
      <c r="A63" s="157" t="s">
        <v>34</v>
      </c>
      <c r="B63" s="157">
        <f>'将来負担比率（分子）の構造'!I$44</f>
        <v>2</v>
      </c>
      <c r="C63" s="157"/>
      <c r="D63" s="157"/>
      <c r="E63" s="157">
        <f>'将来負担比率（分子）の構造'!J$44</f>
        <v>3</v>
      </c>
      <c r="F63" s="157"/>
      <c r="G63" s="157"/>
      <c r="H63" s="157">
        <f>'将来負担比率（分子）の構造'!K$44</f>
        <v>3</v>
      </c>
      <c r="I63" s="157"/>
      <c r="J63" s="157"/>
      <c r="K63" s="157">
        <f>'将来負担比率（分子）の構造'!L$44</f>
        <v>1</v>
      </c>
      <c r="L63" s="157"/>
      <c r="M63" s="157"/>
      <c r="N63" s="157">
        <f>'将来負担比率（分子）の構造'!M$44</f>
        <v>1</v>
      </c>
      <c r="O63" s="157"/>
      <c r="P63" s="157"/>
    </row>
    <row r="64" spans="1:16" x14ac:dyDescent="0.15">
      <c r="A64" s="157" t="s">
        <v>33</v>
      </c>
      <c r="B64" s="157">
        <f>'将来負担比率（分子）の構造'!I$43</f>
        <v>294</v>
      </c>
      <c r="C64" s="157"/>
      <c r="D64" s="157"/>
      <c r="E64" s="157">
        <f>'将来負担比率（分子）の構造'!J$43</f>
        <v>279</v>
      </c>
      <c r="F64" s="157"/>
      <c r="G64" s="157"/>
      <c r="H64" s="157">
        <f>'将来負担比率（分子）の構造'!K$43</f>
        <v>263</v>
      </c>
      <c r="I64" s="157"/>
      <c r="J64" s="157"/>
      <c r="K64" s="157">
        <f>'将来負担比率（分子）の構造'!L$43</f>
        <v>251</v>
      </c>
      <c r="L64" s="157"/>
      <c r="M64" s="157"/>
      <c r="N64" s="157">
        <f>'将来負担比率（分子）の構造'!M$43</f>
        <v>239</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2472</v>
      </c>
      <c r="C66" s="157"/>
      <c r="D66" s="157"/>
      <c r="E66" s="157">
        <f>'将来負担比率（分子）の構造'!J$41</f>
        <v>2610</v>
      </c>
      <c r="F66" s="157"/>
      <c r="G66" s="157"/>
      <c r="H66" s="157">
        <f>'将来負担比率（分子）の構造'!K$41</f>
        <v>2563</v>
      </c>
      <c r="I66" s="157"/>
      <c r="J66" s="157"/>
      <c r="K66" s="157">
        <f>'将来負担比率（分子）の構造'!L$41</f>
        <v>2626</v>
      </c>
      <c r="L66" s="157"/>
      <c r="M66" s="157"/>
      <c r="N66" s="157">
        <f>'将来負担比率（分子）の構造'!M$41</f>
        <v>2993</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786</v>
      </c>
      <c r="C72" s="161">
        <f>基金残高に係る経年分析!G55</f>
        <v>857</v>
      </c>
      <c r="D72" s="161">
        <f>基金残高に係る経年分析!H55</f>
        <v>942</v>
      </c>
    </row>
    <row r="73" spans="1:16" x14ac:dyDescent="0.15">
      <c r="A73" s="160" t="s">
        <v>74</v>
      </c>
      <c r="B73" s="161">
        <f>基金残高に係る経年分析!F56</f>
        <v>632</v>
      </c>
      <c r="C73" s="161">
        <f>基金残高に係る経年分析!G56</f>
        <v>634</v>
      </c>
      <c r="D73" s="161">
        <f>基金残高に係る経年分析!H56</f>
        <v>637</v>
      </c>
    </row>
    <row r="74" spans="1:16" x14ac:dyDescent="0.15">
      <c r="A74" s="160" t="s">
        <v>75</v>
      </c>
      <c r="B74" s="161">
        <f>基金残高に係る経年分析!F57</f>
        <v>2242</v>
      </c>
      <c r="C74" s="161">
        <f>基金残高に係る経年分析!G57</f>
        <v>2409</v>
      </c>
      <c r="D74" s="161">
        <f>基金残高に係る経年分析!H57</f>
        <v>2401</v>
      </c>
    </row>
  </sheetData>
  <sheetProtection algorithmName="SHA-512" hashValue="nc2mygDD67Ua846DTi2PYhiFLzv58Rd8O+NTeH50E6hL2fTWj6pWqX2sHVrRFw/Lh7YJsQmlPuejhXlYAU0imQ==" saltValue="mVmmYu9XLgmDSILAVqSal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山路 伸一郎</cp:lastModifiedBy>
  <cp:lastPrinted>2026-09-15T06:20:19Z</cp:lastPrinted>
  <dcterms:created xsi:type="dcterms:W3CDTF">2026-02-26T10:17:31Z</dcterms:created>
  <dcterms:modified xsi:type="dcterms:W3CDTF">2026-09-15T06:20:22Z</dcterms:modified>
  <cp:category/>
</cp:coreProperties>
</file>