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172.16.126.187\share\令和８年度\02_企画G\01_普通会計決算統計（R7決算）\05_令和6年度財政状況資料集の作成について（２回目）\03 市町村→県\"/>
    </mc:Choice>
  </mc:AlternateContent>
  <xr:revisionPtr revIDLastSave="0" documentId="13_ncr:1_{698E3B9A-B3D0-4D80-89A5-20A8BDC5ADB9}" xr6:coauthVersionLast="47" xr6:coauthVersionMax="47" xr10:uidLastSave="{00000000-0000-0000-0000-000000000000}"/>
  <bookViews>
    <workbookView xWindow="28680" yWindow="1845" windowWidth="29040" windowHeight="15720" tabRatio="683" firstSheet="8" activeTab="12"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 sheetId="21" r:id="rId14"/>
    <sheet name="施設類型別ストック情報分析表① " sheetId="22" r:id="rId15"/>
    <sheet name="施設類型別ストック情報分析表② " sheetId="23"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 r="BE34" i="10"/>
  <c r="BW34" i="10" l="1"/>
  <c r="BW35" i="10" l="1"/>
  <c r="BW36" i="10" s="1"/>
  <c r="BW37" i="10" s="1"/>
  <c r="BW38" i="10" s="1"/>
  <c r="BW39" i="10" s="1"/>
  <c r="CO34" i="10" l="1"/>
</calcChain>
</file>

<file path=xl/sharedStrings.xml><?xml version="1.0" encoding="utf-8"?>
<sst xmlns="http://schemas.openxmlformats.org/spreadsheetml/2006/main" count="1118" uniqueCount="576">
  <si>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</si>
  <si>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</si>
  <si>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</si>
  <si>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</si>
  <si>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</si>
  <si>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</si>
  <si>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</si>
  <si>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</si>
  <si>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</si>
  <si>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</si>
  <si>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</si>
  <si>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</si>
  <si>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</si>
  <si>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</si>
  <si>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</si>
  <si>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</si>
  <si>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</si>
  <si>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</si>
  <si>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</si>
  <si>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</si>
  <si>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</si>
  <si>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</si>
  <si>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</si>
  <si>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</si>
  <si>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</si>
  <si>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</si>
  <si>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</si>
  <si>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</si>
  <si>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</si>
  <si>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</si>
  <si>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</si>
  <si>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</si>
  <si>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</si>
  <si>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</si>
  <si>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</si>
  <si>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</si>
  <si>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</si>
  <si>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</si>
  <si>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</si>
  <si>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</si>
  <si>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</si>
  <si>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</si>
  <si>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</si>
  <si>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</si>
  <si>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</si>
  <si>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</si>
  <si>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</si>
  <si>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</si>
  <si>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</si>
  <si>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</si>
  <si>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</si>
  <si>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</si>
  <si>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</si>
  <si>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</si>
  <si>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</si>
  <si>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</si>
  <si>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</si>
  <si>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</si>
  <si>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</si>
  <si>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</si>
  <si>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</si>
  <si>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</si>
  <si>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</si>
  <si>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</si>
  <si>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</si>
  <si>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</si>
  <si>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</si>
  <si>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</si>
  <si>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</si>
  <si>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</si>
  <si>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</si>
  <si>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</si>
  <si>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</si>
  <si>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</si>
  <si>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</si>
  <si>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</si>
  <si>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</si>
  <si>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</si>
  <si>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</si>
  <si>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</si>
  <si>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</si>
  <si>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</si>
  <si>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</si>
  <si>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</si>
  <si>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</si>
  <si>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</si>
  <si>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</si>
  <si>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</si>
  <si>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</si>
  <si>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</si>
  <si>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</si>
  <si>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</si>
  <si>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</si>
  <si>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</si>
  <si>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益城町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</si>
  <si>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</si>
  <si>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</si>
  <si>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</si>
  <si>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</si>
  <si>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</si>
  <si>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</si>
  <si>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</si>
  <si>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</si>
  <si>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</si>
  <si>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</si>
  <si>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</si>
  <si>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</si>
  <si>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</si>
  <si>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</si>
  <si>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</si>
  <si>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</si>
  <si>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</si>
  <si>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</si>
  <si>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</si>
  <si>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</si>
  <si>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</si>
  <si>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</si>
  <si>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</si>
  <si>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</si>
  <si>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</si>
  <si>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</si>
  <si>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</si>
  <si>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</si>
  <si>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</si>
  <si>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</si>
  <si>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</si>
  <si>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</si>
  <si>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</si>
  <si>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</si>
  <si>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</si>
  <si>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</si>
  <si>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</si>
  <si>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</si>
  <si>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</si>
  <si>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</si>
  <si>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</si>
  <si>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</si>
  <si>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</si>
  <si>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</si>
  <si>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</si>
  <si>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</si>
  <si>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</si>
  <si>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</si>
  <si>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</si>
  <si>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</si>
  <si>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</si>
  <si>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</si>
  <si>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</si>
  <si>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</si>
  <si>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</si>
  <si>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</si>
  <si>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</si>
  <si>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</si>
  <si>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</si>
  <si>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</si>
  <si>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</si>
  <si>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</si>
  <si>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</si>
  <si>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</si>
  <si>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</si>
  <si>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</si>
  <si>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</si>
  <si>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</si>
  <si>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</si>
  <si>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</si>
  <si>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</si>
  <si>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</si>
  <si>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</si>
  <si>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</si>
  <si>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</si>
  <si>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</si>
  <si>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</si>
  <si>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</si>
  <si>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</si>
  <si>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</si>
  <si>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</si>
  <si>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</si>
  <si>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</si>
  <si>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</si>
  <si>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</si>
  <si>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</si>
  <si>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</si>
  <si>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</si>
  <si>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</si>
  <si>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</si>
  <si>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</si>
  <si>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</si>
  <si>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</si>
  <si>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</si>
  <si>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</si>
  <si>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</si>
  <si>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</si>
  <si>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</si>
  <si>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</si>
  <si>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</si>
  <si>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</si>
  <si>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</si>
  <si>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</si>
  <si>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</si>
  <si>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</si>
  <si>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</si>
  <si>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</si>
  <si>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熊本県益城町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</si>
  <si>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</si>
  <si>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</si>
  <si>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</si>
  <si>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</si>
  <si>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</si>
  <si>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</si>
  <si>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</si>
  <si>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</si>
  <si>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</si>
  <si>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</si>
  <si>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</si>
  <si>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</si>
  <si>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</si>
  <si>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</si>
  <si>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</si>
  <si>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</si>
  <si>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</si>
  <si>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</si>
  <si>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</si>
  <si>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</si>
  <si>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</si>
  <si>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</si>
  <si>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</si>
  <si>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</si>
  <si>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</si>
  <si>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</si>
  <si>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</si>
  <si>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</si>
  <si>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</si>
  <si>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</si>
  <si>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</si>
  <si>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</si>
  <si>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</si>
  <si>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</si>
  <si>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</si>
  <si>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</si>
  <si>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</si>
  <si>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</si>
  <si>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</si>
  <si>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</si>
  <si>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</si>
  <si>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</si>
  <si>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</si>
  <si>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</si>
  <si>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</si>
  <si>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</si>
  <si>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</si>
  <si>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</si>
  <si>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</si>
  <si>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</si>
  <si>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</si>
  <si>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</si>
  <si>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</si>
  <si>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</si>
  <si>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</si>
  <si>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</si>
  <si>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</si>
  <si>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</si>
  <si>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</si>
  <si>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</si>
  <si>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</si>
  <si>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</si>
  <si>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</si>
  <si>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</si>
  <si>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</si>
  <si>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</si>
  <si>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</si>
  <si>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</si>
  <si>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</si>
  <si>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</si>
  <si>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</si>
  <si>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</si>
  <si>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</si>
  <si>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</si>
  <si>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</si>
  <si>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</si>
  <si>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</si>
  <si>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</si>
  <si>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</si>
  <si>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</si>
  <si>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</si>
  <si>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</si>
  <si>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</si>
  <si>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</si>
  <si>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</si>
  <si>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</si>
  <si>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</si>
  <si>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</si>
  <si>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</si>
  <si>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</si>
  <si>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</si>
  <si>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</si>
  <si>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</si>
  <si>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</si>
  <si>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</si>
  <si>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</si>
  <si>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</si>
  <si>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</si>
  <si>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</si>
  <si>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</si>
  <si>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</si>
  <si>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</si>
  <si>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</si>
  <si>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</si>
  <si>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</si>
  <si>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</si>
  <si>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</si>
  <si>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</si>
  <si>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</si>
  <si>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</si>
  <si>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</si>
  <si>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</si>
  <si>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</si>
  <si>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</si>
  <si>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</si>
  <si>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</si>
  <si>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</si>
  <si>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</si>
  <si>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</si>
  <si>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</si>
  <si>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</si>
  <si>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</si>
  <si>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</si>
  <si>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</si>
  <si>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</si>
  <si>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</si>
  <si>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</si>
  <si>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</si>
  <si>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</si>
  <si>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</si>
  <si>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</si>
  <si>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</si>
  <si>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</si>
  <si>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</si>
  <si>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</si>
  <si>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</si>
  <si>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</si>
  <si>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</si>
  <si>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</si>
  <si>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</si>
  <si>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</si>
  <si>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</si>
  <si>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</si>
  <si>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</si>
  <si>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</si>
  <si>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</si>
  <si>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</si>
  <si>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</si>
  <si>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</si>
  <si>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</si>
  <si>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熊本県益城町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</si>
  <si>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</si>
  <si>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</si>
  <si>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</si>
  <si>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</si>
  <si>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</si>
  <si>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</si>
  <si>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</si>
  <si>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</si>
  <si>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</si>
  <si>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</si>
  <si>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</si>
  <si>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</si>
  <si>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</si>
  <si>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</si>
  <si>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</si>
  <si>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</si>
  <si>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</si>
  <si>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</si>
  <si>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</si>
  <si>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</si>
  <si>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</si>
  <si>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</si>
  <si>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</si>
  <si>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</si>
  <si>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</si>
  <si>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</si>
  <si>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</si>
  <si>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</si>
  <si>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</si>
  <si>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</si>
  <si>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</si>
  <si>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</si>
  <si>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</si>
  <si>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益城町国民健康保険特別会計</t>
    <phoneticPr fontId="5"/>
  </si>
  <si>
    <t>益城町介護保険特別会計</t>
    <phoneticPr fontId="5"/>
  </si>
  <si>
    <t>益城町後期高齢者医療特別会計</t>
    <phoneticPr fontId="5"/>
  </si>
  <si>
    <t>益城町水道事業会計</t>
    <phoneticPr fontId="5"/>
  </si>
  <si>
    <t>法適用企業</t>
    <phoneticPr fontId="5"/>
  </si>
  <si>
    <t>益城町下水道事業会計</t>
    <phoneticPr fontId="5"/>
  </si>
  <si>
    <t>益城町産業団地特別会計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</si>
  <si>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</si>
  <si>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</si>
  <si>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</si>
  <si>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</si>
  <si>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</si>
  <si>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</si>
  <si>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</si>
  <si>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</si>
  <si>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</si>
  <si>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</si>
  <si>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</si>
  <si>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</si>
  <si>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</si>
  <si>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</si>
  <si>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</si>
  <si>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</si>
  <si>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</si>
  <si>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</si>
  <si>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</si>
  <si>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</si>
  <si>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</si>
  <si>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</si>
  <si>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</si>
  <si>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</si>
  <si>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</si>
  <si>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</si>
  <si>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</si>
  <si>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</si>
  <si>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</si>
  <si>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</si>
  <si>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</si>
  <si>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</si>
  <si>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</si>
  <si>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</si>
  <si>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</si>
  <si>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</si>
  <si>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</si>
  <si>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</si>
  <si>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</si>
  <si>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</si>
  <si>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</si>
  <si>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</si>
  <si>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</si>
  <si>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</si>
  <si>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</si>
  <si>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</si>
  <si>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</si>
  <si>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</si>
  <si>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</si>
  <si>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</si>
  <si>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</si>
  <si>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</si>
  <si>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</si>
  <si>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</si>
  <si>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</si>
  <si>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</si>
  <si>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</si>
  <si>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</si>
  <si>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</si>
  <si>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</si>
  <si>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</si>
  <si>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</si>
  <si>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</si>
  <si>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</si>
  <si>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</si>
  <si>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</si>
  <si>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</si>
  <si>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</si>
  <si>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</si>
  <si>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</si>
  <si>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</si>
  <si>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</si>
  <si>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</si>
  <si>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</si>
  <si>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</si>
  <si>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</si>
  <si>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</si>
  <si>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</si>
  <si>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</si>
  <si>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</si>
  <si>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</si>
  <si>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</si>
  <si>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</si>
  <si>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</si>
  <si>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</si>
  <si>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</si>
  <si>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</si>
  <si>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</si>
  <si>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</si>
  <si>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</si>
  <si>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</si>
  <si>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</si>
  <si>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</si>
  <si>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</si>
  <si>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</si>
  <si>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</si>
  <si>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</si>
  <si>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</si>
  <si>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</si>
  <si>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</si>
  <si>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</si>
  <si>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</si>
  <si>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</si>
  <si>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</si>
  <si>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</si>
  <si>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</si>
  <si>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</si>
  <si>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</si>
  <si>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</si>
  <si>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</si>
  <si>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</si>
  <si>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</si>
  <si>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</si>
  <si>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</si>
  <si>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</si>
  <si>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</si>
  <si>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</si>
  <si>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</si>
  <si>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</si>
  <si>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</si>
  <si>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</si>
  <si>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</si>
  <si>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</si>
  <si>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</si>
  <si>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</si>
  <si>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</si>
  <si>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</si>
  <si>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</si>
  <si>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</si>
  <si>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</si>
  <si>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</si>
  <si>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</si>
  <si>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</si>
  <si>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</si>
  <si>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</si>
  <si>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</si>
  <si>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3.09</t>
  </si>
  <si>
    <t>▲ 13.05</t>
  </si>
  <si>
    <t>▲ 2.13</t>
  </si>
  <si>
    <t>一般会計</t>
  </si>
  <si>
    <t>益城町水道事業会計</t>
  </si>
  <si>
    <t>益城町国民健康保険特別会計</t>
  </si>
  <si>
    <t>▲ 3.67</t>
  </si>
  <si>
    <t>益城町介護保険特別会計</t>
  </si>
  <si>
    <t>益城町下水道事業会計</t>
  </si>
  <si>
    <t>益城町後期高齢者医療特別会計</t>
  </si>
  <si>
    <t>益城町産業団地特別会計</t>
  </si>
  <si>
    <t>その他会計（赤字）</t>
  </si>
  <si>
    <t>その他会計（黒字）</t>
  </si>
  <si>
    <t>R02</t>
    <phoneticPr fontId="5"/>
  </si>
  <si>
    <t>R03</t>
    <phoneticPr fontId="5"/>
  </si>
  <si>
    <t>R04</t>
    <phoneticPr fontId="5"/>
  </si>
  <si>
    <t>R05</t>
    <phoneticPr fontId="5"/>
  </si>
  <si>
    <t>R06</t>
    <phoneticPr fontId="5"/>
  </si>
  <si>
    <t>益城町土地開発公社</t>
    <rPh sb="0" eb="3">
      <t>マシキマチ</t>
    </rPh>
    <rPh sb="3" eb="5">
      <t>トチ</t>
    </rPh>
    <rPh sb="5" eb="7">
      <t>カイハツ</t>
    </rPh>
    <rPh sb="7" eb="9">
      <t>コウシャ</t>
    </rPh>
    <phoneticPr fontId="2"/>
  </si>
  <si>
    <t>-</t>
    <phoneticPr fontId="2"/>
  </si>
  <si>
    <t>熊本県市町村総合事務組合</t>
    <rPh sb="0" eb="3">
      <t>クマモトケン</t>
    </rPh>
    <rPh sb="3" eb="6">
      <t>シチョウソン</t>
    </rPh>
    <rPh sb="6" eb="8">
      <t>ソウゴウ</t>
    </rPh>
    <rPh sb="8" eb="10">
      <t>ジム</t>
    </rPh>
    <rPh sb="10" eb="12">
      <t>クミアイ</t>
    </rPh>
    <phoneticPr fontId="2"/>
  </si>
  <si>
    <t>熊本県後期高齢者医療広域連合（一般会計）</t>
    <rPh sb="0" eb="3">
      <t>クマモトケン</t>
    </rPh>
    <rPh sb="3" eb="5">
      <t>コウキ</t>
    </rPh>
    <rPh sb="5" eb="8">
      <t>コウレイシャ</t>
    </rPh>
    <rPh sb="8" eb="10">
      <t>イリョウ</t>
    </rPh>
    <rPh sb="10" eb="12">
      <t>コウイキ</t>
    </rPh>
    <rPh sb="12" eb="14">
      <t>レンゴウ</t>
    </rPh>
    <rPh sb="15" eb="17">
      <t>イッパン</t>
    </rPh>
    <rPh sb="17" eb="19">
      <t>カイケイ</t>
    </rPh>
    <phoneticPr fontId="2"/>
  </si>
  <si>
    <t>熊本県後期高齢者医療広域連合（後期高齢者医療特別会計）</t>
    <rPh sb="0" eb="3">
      <t>クマモトケン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</si>
  <si>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益城、嘉島、西原環境衛生組合</t>
    <rPh sb="0" eb="2">
      <t>マシキ</t>
    </rPh>
    <rPh sb="3" eb="5">
      <t>カシマ</t>
    </rPh>
    <rPh sb="6" eb="8">
      <t>ニシハラ</t>
    </rPh>
    <rPh sb="8" eb="10">
      <t>カンキョウ</t>
    </rPh>
    <rPh sb="10" eb="12">
      <t>エイセイ</t>
    </rPh>
    <rPh sb="12" eb="14">
      <t>クミアイ</t>
    </rPh>
    <phoneticPr fontId="2"/>
  </si>
  <si>
    <t>御船地区衛生施設組合</t>
    <rPh sb="0" eb="2">
      <t>ミフネ</t>
    </rPh>
    <rPh sb="2" eb="4">
      <t>チク</t>
    </rPh>
    <rPh sb="4" eb="6">
      <t>エイセイ</t>
    </rPh>
    <rPh sb="6" eb="8">
      <t>シセツ</t>
    </rPh>
    <rPh sb="8" eb="10">
      <t>クミアイ</t>
    </rPh>
    <phoneticPr fontId="2"/>
  </si>
  <si>
    <t>上益城広域連合</t>
    <rPh sb="0" eb="3">
      <t>カミマシキ</t>
    </rPh>
    <rPh sb="3" eb="5">
      <t>コウイキ</t>
    </rPh>
    <rPh sb="5" eb="7">
      <t>レンゴウ</t>
    </rPh>
    <phoneticPr fontId="2"/>
  </si>
  <si>
    <t>特別会計（交通災害共済事業）分を含む</t>
    <phoneticPr fontId="2"/>
  </si>
  <si>
    <t>-</t>
    <phoneticPr fontId="2"/>
  </si>
  <si>
    <t xml:space="preserve"> v</t>
    <phoneticPr fontId="2"/>
  </si>
  <si>
    <t>○</t>
    <phoneticPr fontId="2"/>
  </si>
  <si>
    <t>地域福祉振興基金</t>
    <rPh sb="0" eb="2">
      <t>チイキ</t>
    </rPh>
    <rPh sb="2" eb="4">
      <t>フクシ</t>
    </rPh>
    <rPh sb="4" eb="6">
      <t>シンコウ</t>
    </rPh>
    <rPh sb="6" eb="8">
      <t>キキン</t>
    </rPh>
    <phoneticPr fontId="5"/>
  </si>
  <si>
    <t>公共施設整備基金</t>
    <rPh sb="0" eb="2">
      <t>コウキョウ</t>
    </rPh>
    <rPh sb="2" eb="4">
      <t>シセツ</t>
    </rPh>
    <rPh sb="4" eb="6">
      <t>セイビ</t>
    </rPh>
    <rPh sb="6" eb="8">
      <t>キキン</t>
    </rPh>
    <phoneticPr fontId="5"/>
  </si>
  <si>
    <t>公共下水道建設基金</t>
    <rPh sb="0" eb="2">
      <t>コウキョウ</t>
    </rPh>
    <rPh sb="2" eb="5">
      <t>ゲスイドウ</t>
    </rPh>
    <rPh sb="5" eb="7">
      <t>ケンセツ</t>
    </rPh>
    <rPh sb="7" eb="9">
      <t>キキン</t>
    </rPh>
    <phoneticPr fontId="5"/>
  </si>
  <si>
    <t>公園整備基金</t>
    <rPh sb="0" eb="2">
      <t>コウエン</t>
    </rPh>
    <rPh sb="2" eb="4">
      <t>セイビ</t>
    </rPh>
    <rPh sb="4" eb="6">
      <t>キキン</t>
    </rPh>
    <phoneticPr fontId="5"/>
  </si>
  <si>
    <t>平成28年熊本地震復興基金</t>
    <rPh sb="0" eb="2">
      <t>ヘイセイ</t>
    </rPh>
    <rPh sb="4" eb="5">
      <t>ネン</t>
    </rPh>
    <rPh sb="5" eb="7">
      <t>クマモト</t>
    </rPh>
    <rPh sb="7" eb="9">
      <t>ジシン</t>
    </rPh>
    <rPh sb="9" eb="11">
      <t>フッコウ</t>
    </rPh>
    <rPh sb="11" eb="13">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</si>
  <si>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</si>
  <si>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</si>
  <si>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</si>
  <si>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</si>
  <si>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</si>
  <si>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</si>
  <si>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</si>
  <si>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</si>
  <si>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</si>
  <si>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は22.4％（R5）から38.7％（R6）へ16.3ポイント上昇し、類似団体内平均（1.0％）を大きく上回った。有形固定資産減価償却率は44.2％から45.5％へ1.3ポイント上昇したが、類似団体内平均（64.1％）を18.6ポイント下回る低水準にある。
　将来負担比率上昇は、将来負担額が828.0百万円増加する一方、充当可能財源等が495.6百万円減少し、A－Bが1,640.0百万円から2,963.7百万円へ拡大（+80.7％）したことによる。特に基準財政需要額算入見込額が691.0百万円減少、地方債現在高が422.0百万円、公営企業債等繰入見込額が414.9百万円それぞれ増加した影響が大きい。
　減価償却率が低いのは、震災復旧に伴い庁舎・学校施設・公営住宅等を近年再建したためである。今後は公共施設等総合管理計画に基づき、老朽化施設の更新に計画的に対応しつつ、将来負担比率の改善に努める。</t>
    <rPh sb="357" eb="359">
      <t>コウキョウ</t>
    </rPh>
    <rPh sb="359" eb="361">
      <t>シセツ</t>
    </rPh>
    <rPh sb="361" eb="362">
      <t>トウ</t>
    </rPh>
    <rPh sb="362" eb="364">
      <t>ソウゴウ</t>
    </rPh>
    <rPh sb="364" eb="366">
      <t>カンリ</t>
    </rPh>
    <rPh sb="366" eb="368">
      <t>ケイカク</t>
    </rPh>
    <rPh sb="369" eb="370">
      <t>モト</t>
    </rPh>
    <phoneticPr fontId="2"/>
  </si>
  <si>
    <t>将来負担比率は22.4％から38.7％へ16.3ポイント上昇した一方、実質公債費比率は10.0％から10.5％へ0.5ポイントの上昇にとどまり、類似団体内平均（7.0％）をやや上回る水準で推移している。
　実質公債費比率がほぼ横ばいなのは、元利償還金が2,281.1百万円から2,580.9百万円へ299.8百万円増加した一方、税収入額等も314.2百万円増加するなどにより、単年度の比率が11.1％（R5）から9.1％（R6）へ低下し、3カ年平均への影響が緩和されたためである。
　一方、将来負担比率が大幅に上昇したのは、地方債現在高等の増加に加え、基準財政需要額算入見込額が691.0百万円減少したことが重なったためである。今後は地方債の計画的な償還に努める。</t>
    <rPh sb="314" eb="316">
      <t>コンゴ</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</si>
</sst>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6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98" xfId="12" applyNumberFormat="1" applyFont="1" applyBorder="1" applyAlignment="1" applyProtection="1">
      <alignment horizontal="right" vertical="center" shrinkToFit="1"/>
      <protection locked="0"/>
    </xf>
    <xf numFmtId="177" fontId="34" fillId="0" borderId="99" xfId="12" applyNumberFormat="1" applyFont="1" applyBorder="1" applyAlignment="1" applyProtection="1">
      <alignment horizontal="right" vertical="center" shrinkToFit="1"/>
      <protection locked="0"/>
    </xf>
    <xf numFmtId="177" fontId="34" fillId="0" borderId="107"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18" fillId="0" borderId="41" xfId="16" applyFont="1" applyBorder="1" applyAlignment="1" applyProtection="1">
      <alignment horizontal="left" vertical="top" wrapText="1"/>
      <protection locked="0"/>
    </xf>
    <xf numFmtId="0" fontId="18" fillId="0" borderId="12" xfId="16" applyFont="1" applyBorder="1" applyAlignment="1" applyProtection="1">
      <alignment horizontal="left" vertical="top" wrapText="1"/>
      <protection locked="0"/>
    </xf>
    <xf numFmtId="0" fontId="18" fillId="0" borderId="51" xfId="16" applyFont="1" applyBorder="1" applyAlignment="1" applyProtection="1">
      <alignment horizontal="left" vertical="top" wrapText="1"/>
      <protection locked="0"/>
    </xf>
    <xf numFmtId="0" fontId="18" fillId="0" borderId="65" xfId="16" applyFont="1" applyBorder="1" applyAlignment="1" applyProtection="1">
      <alignment horizontal="left" vertical="top" wrapText="1"/>
      <protection locked="0"/>
    </xf>
    <xf numFmtId="0" fontId="18" fillId="0" borderId="0" xfId="16" applyFont="1" applyAlignment="1" applyProtection="1">
      <alignment horizontal="left" vertical="top" wrapText="1"/>
      <protection locked="0"/>
    </xf>
    <xf numFmtId="0" fontId="18" fillId="0" borderId="38" xfId="16" applyFont="1" applyBorder="1" applyAlignment="1" applyProtection="1">
      <alignment horizontal="left" vertical="top" wrapText="1"/>
      <protection locked="0"/>
    </xf>
    <xf numFmtId="0" fontId="18" fillId="0" borderId="37" xfId="16" applyFont="1" applyBorder="1" applyAlignment="1" applyProtection="1">
      <alignment horizontal="left" vertical="top" wrapText="1"/>
      <protection locked="0"/>
    </xf>
    <xf numFmtId="0" fontId="18" fillId="0" borderId="56" xfId="16" applyFont="1" applyBorder="1" applyAlignment="1" applyProtection="1">
      <alignment horizontal="left" vertical="top" wrapText="1"/>
      <protection locked="0"/>
    </xf>
    <xf numFmtId="0" fontId="18"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6A4142B-67C3-4C8A-B50F-1BC910E8943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8E9E-4DBF-920B-4E91FE33B16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92509</c:v>
                </c:pt>
                <c:pt idx="1">
                  <c:v>99772</c:v>
                </c:pt>
                <c:pt idx="2">
                  <c:v>142746</c:v>
                </c:pt>
                <c:pt idx="3">
                  <c:v>155314</c:v>
                </c:pt>
                <c:pt idx="4">
                  <c:v>125297</c:v>
                </c:pt>
              </c:numCache>
            </c:numRef>
          </c:val>
          <c:smooth val="0"/>
          <c:extLst>
            <c:ext xmlns:c16="http://schemas.microsoft.com/office/drawing/2014/chart" uri="{C3380CC4-5D6E-409C-BE32-E72D297353CC}">
              <c16:uniqueId val="{00000001-8E9E-4DBF-920B-4E91FE33B16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14.67</c:v>
                </c:pt>
                <c:pt idx="1">
                  <c:v>10.29</c:v>
                </c:pt>
                <c:pt idx="2">
                  <c:v>25.72</c:v>
                </c:pt>
                <c:pt idx="3">
                  <c:v>11.79</c:v>
                </c:pt>
                <c:pt idx="4">
                  <c:v>9.0299999999999994</c:v>
                </c:pt>
              </c:numCache>
            </c:numRef>
          </c:val>
          <c:extLst>
            <c:ext xmlns:c16="http://schemas.microsoft.com/office/drawing/2014/chart" uri="{C3380CC4-5D6E-409C-BE32-E72D297353CC}">
              <c16:uniqueId val="{00000000-2BDE-4D5E-89E6-FE4C9A797C8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13.55</c:v>
                </c:pt>
                <c:pt idx="1">
                  <c:v>12.37</c:v>
                </c:pt>
                <c:pt idx="2">
                  <c:v>12.63</c:v>
                </c:pt>
                <c:pt idx="3">
                  <c:v>12.2</c:v>
                </c:pt>
                <c:pt idx="4">
                  <c:v>11.56</c:v>
                </c:pt>
              </c:numCache>
            </c:numRef>
          </c:val>
          <c:extLst>
            <c:ext xmlns:c16="http://schemas.microsoft.com/office/drawing/2014/chart" uri="{C3380CC4-5D6E-409C-BE32-E72D297353CC}">
              <c16:uniqueId val="{00000001-2BDE-4D5E-89E6-FE4C9A797C8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0.65</c:v>
                </c:pt>
                <c:pt idx="1">
                  <c:v>-3.09</c:v>
                </c:pt>
                <c:pt idx="2">
                  <c:v>15.23</c:v>
                </c:pt>
                <c:pt idx="3">
                  <c:v>-13.05</c:v>
                </c:pt>
                <c:pt idx="4">
                  <c:v>-2.13</c:v>
                </c:pt>
              </c:numCache>
            </c:numRef>
          </c:val>
          <c:smooth val="0"/>
          <c:extLst>
            <c:ext xmlns:c16="http://schemas.microsoft.com/office/drawing/2014/chart" uri="{C3380CC4-5D6E-409C-BE32-E72D297353CC}">
              <c16:uniqueId val="{00000002-2BDE-4D5E-89E6-FE4C9A797C8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5CD5-43D3-A07A-FDDC418D320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CD5-43D3-A07A-FDDC418D320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5CD5-43D3-A07A-FDDC418D3206}"/>
            </c:ext>
          </c:extLst>
        </c:ser>
        <c:ser>
          <c:idx val="3"/>
          <c:order val="3"/>
          <c:tx>
            <c:strRef>
              <c:f>データシート!$A$30</c:f>
              <c:strCache>
                <c:ptCount val="1"/>
                <c:pt idx="0">
                  <c:v>益城町産業団地特別会計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#N/A</c:v>
                </c:pt>
                <c:pt idx="5">
                  <c:v>0.1</c:v>
                </c:pt>
                <c:pt idx="6">
                  <c:v>#N/A</c:v>
                </c:pt>
                <c:pt idx="7">
                  <c:v>0.09</c:v>
                </c:pt>
                <c:pt idx="8">
                  <c:v>#N/A</c:v>
                </c:pt>
                <c:pt idx="9">
                  <c:v>0</c:v>
                </c:pt>
              </c:numCache>
            </c:numRef>
          </c:val>
          <c:extLst>
            <c:ext xmlns:c16="http://schemas.microsoft.com/office/drawing/2014/chart" uri="{C3380CC4-5D6E-409C-BE32-E72D297353CC}">
              <c16:uniqueId val="{00000003-5CD5-43D3-A07A-FDDC418D3206}"/>
            </c:ext>
          </c:extLst>
        </c:ser>
        <c:ser>
          <c:idx val="4"/>
          <c:order val="4"/>
          <c:tx>
            <c:strRef>
              <c:f>データシート!$A$31</c:f>
              <c:strCache>
                <c:ptCount val="1"/>
                <c:pt idx="0">
                  <c:v>益城町後期高齢者医療特別会計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c:v>
                </c:pt>
                <c:pt idx="2">
                  <c:v>#N/A</c:v>
                </c:pt>
                <c:pt idx="3">
                  <c:v>4.83</c:v>
                </c:pt>
                <c:pt idx="4">
                  <c:v>#N/A</c:v>
                </c:pt>
                <c:pt idx="5">
                  <c:v>5.32</c:v>
                </c:pt>
                <c:pt idx="6">
                  <c:v>#N/A</c:v>
                </c:pt>
                <c:pt idx="7">
                  <c:v>0.2</c:v>
                </c:pt>
                <c:pt idx="8">
                  <c:v>#N/A</c:v>
                </c:pt>
                <c:pt idx="9">
                  <c:v>0.23</c:v>
                </c:pt>
              </c:numCache>
            </c:numRef>
          </c:val>
          <c:extLst>
            <c:ext xmlns:c16="http://schemas.microsoft.com/office/drawing/2014/chart" uri="{C3380CC4-5D6E-409C-BE32-E72D297353CC}">
              <c16:uniqueId val="{00000004-5CD5-43D3-A07A-FDDC418D3206}"/>
            </c:ext>
          </c:extLst>
        </c:ser>
        <c:ser>
          <c:idx val="5"/>
          <c:order val="5"/>
          <c:tx>
            <c:strRef>
              <c:f>データシート!$A$32</c:f>
              <c:strCache>
                <c:ptCount val="1"/>
                <c:pt idx="0">
                  <c:v>益城町下水道事業会計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2.83</c:v>
                </c:pt>
                <c:pt idx="2">
                  <c:v>#N/A</c:v>
                </c:pt>
                <c:pt idx="3">
                  <c:v>0</c:v>
                </c:pt>
                <c:pt idx="4">
                  <c:v>#N/A</c:v>
                </c:pt>
                <c:pt idx="5">
                  <c:v>0</c:v>
                </c:pt>
                <c:pt idx="6">
                  <c:v>#N/A</c:v>
                </c:pt>
                <c:pt idx="7">
                  <c:v>0.79</c:v>
                </c:pt>
                <c:pt idx="8">
                  <c:v>#N/A</c:v>
                </c:pt>
                <c:pt idx="9">
                  <c:v>2.71</c:v>
                </c:pt>
              </c:numCache>
            </c:numRef>
          </c:val>
          <c:extLst>
            <c:ext xmlns:c16="http://schemas.microsoft.com/office/drawing/2014/chart" uri="{C3380CC4-5D6E-409C-BE32-E72D297353CC}">
              <c16:uniqueId val="{00000005-5CD5-43D3-A07A-FDDC418D3206}"/>
            </c:ext>
          </c:extLst>
        </c:ser>
        <c:ser>
          <c:idx val="6"/>
          <c:order val="6"/>
          <c:tx>
            <c:strRef>
              <c:f>データシート!$A$33</c:f>
              <c:strCache>
                <c:ptCount val="1"/>
                <c:pt idx="0">
                  <c:v>益城町介護保険特別会計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5.39</c:v>
                </c:pt>
                <c:pt idx="2">
                  <c:v>#N/A</c:v>
                </c:pt>
                <c:pt idx="3">
                  <c:v>2.7</c:v>
                </c:pt>
                <c:pt idx="4">
                  <c:v>#N/A</c:v>
                </c:pt>
                <c:pt idx="5">
                  <c:v>1.73</c:v>
                </c:pt>
                <c:pt idx="6">
                  <c:v>#N/A</c:v>
                </c:pt>
                <c:pt idx="7">
                  <c:v>1.77</c:v>
                </c:pt>
                <c:pt idx="8">
                  <c:v>#N/A</c:v>
                </c:pt>
                <c:pt idx="9">
                  <c:v>3.34</c:v>
                </c:pt>
              </c:numCache>
            </c:numRef>
          </c:val>
          <c:extLst>
            <c:ext xmlns:c16="http://schemas.microsoft.com/office/drawing/2014/chart" uri="{C3380CC4-5D6E-409C-BE32-E72D297353CC}">
              <c16:uniqueId val="{00000006-5CD5-43D3-A07A-FDDC418D3206}"/>
            </c:ext>
          </c:extLst>
        </c:ser>
        <c:ser>
          <c:idx val="7"/>
          <c:order val="7"/>
          <c:tx>
            <c:strRef>
              <c:f>データシート!$A$34</c:f>
              <c:strCache>
                <c:ptCount val="1"/>
                <c:pt idx="0">
                  <c:v>益城町国民健康保険特別会計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6.21</c:v>
                </c:pt>
                <c:pt idx="2">
                  <c:v>#N/A</c:v>
                </c:pt>
                <c:pt idx="3">
                  <c:v>14.57</c:v>
                </c:pt>
                <c:pt idx="4">
                  <c:v>3.67</c:v>
                </c:pt>
                <c:pt idx="5">
                  <c:v>#N/A</c:v>
                </c:pt>
                <c:pt idx="6">
                  <c:v>#N/A</c:v>
                </c:pt>
                <c:pt idx="7">
                  <c:v>4.4800000000000004</c:v>
                </c:pt>
                <c:pt idx="8">
                  <c:v>#N/A</c:v>
                </c:pt>
                <c:pt idx="9">
                  <c:v>4.09</c:v>
                </c:pt>
              </c:numCache>
            </c:numRef>
          </c:val>
          <c:extLst>
            <c:ext xmlns:c16="http://schemas.microsoft.com/office/drawing/2014/chart" uri="{C3380CC4-5D6E-409C-BE32-E72D297353CC}">
              <c16:uniqueId val="{00000007-5CD5-43D3-A07A-FDDC418D3206}"/>
            </c:ext>
          </c:extLst>
        </c:ser>
        <c:ser>
          <c:idx val="8"/>
          <c:order val="8"/>
          <c:tx>
            <c:strRef>
              <c:f>データシート!$A$35</c:f>
              <c:strCache>
                <c:ptCount val="1"/>
                <c:pt idx="0">
                  <c:v>益城町水道事業会計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11.4</c:v>
                </c:pt>
                <c:pt idx="2">
                  <c:v>#N/A</c:v>
                </c:pt>
                <c:pt idx="3">
                  <c:v>9.3000000000000007</c:v>
                </c:pt>
                <c:pt idx="4">
                  <c:v>#N/A</c:v>
                </c:pt>
                <c:pt idx="5">
                  <c:v>8.0500000000000007</c:v>
                </c:pt>
                <c:pt idx="6">
                  <c:v>#N/A</c:v>
                </c:pt>
                <c:pt idx="7">
                  <c:v>6.65</c:v>
                </c:pt>
                <c:pt idx="8">
                  <c:v>#N/A</c:v>
                </c:pt>
                <c:pt idx="9">
                  <c:v>6.9</c:v>
                </c:pt>
              </c:numCache>
            </c:numRef>
          </c:val>
          <c:extLst>
            <c:ext xmlns:c16="http://schemas.microsoft.com/office/drawing/2014/chart" uri="{C3380CC4-5D6E-409C-BE32-E72D297353CC}">
              <c16:uniqueId val="{00000008-5CD5-43D3-A07A-FDDC418D320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14.66</c:v>
                </c:pt>
                <c:pt idx="2">
                  <c:v>#N/A</c:v>
                </c:pt>
                <c:pt idx="3">
                  <c:v>10.28</c:v>
                </c:pt>
                <c:pt idx="4">
                  <c:v>#N/A</c:v>
                </c:pt>
                <c:pt idx="5">
                  <c:v>25.61</c:v>
                </c:pt>
                <c:pt idx="6">
                  <c:v>#N/A</c:v>
                </c:pt>
                <c:pt idx="7">
                  <c:v>11.69</c:v>
                </c:pt>
                <c:pt idx="8">
                  <c:v>#N/A</c:v>
                </c:pt>
                <c:pt idx="9">
                  <c:v>9.0299999999999994</c:v>
                </c:pt>
              </c:numCache>
            </c:numRef>
          </c:val>
          <c:extLst>
            <c:ext xmlns:c16="http://schemas.microsoft.com/office/drawing/2014/chart" uri="{C3380CC4-5D6E-409C-BE32-E72D297353CC}">
              <c16:uniqueId val="{00000009-5CD5-43D3-A07A-FDDC418D320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1520</c:v>
                </c:pt>
                <c:pt idx="5">
                  <c:v>1896</c:v>
                </c:pt>
                <c:pt idx="8">
                  <c:v>1866</c:v>
                </c:pt>
                <c:pt idx="11">
                  <c:v>1954</c:v>
                </c:pt>
                <c:pt idx="14">
                  <c:v>2378</c:v>
                </c:pt>
              </c:numCache>
            </c:numRef>
          </c:val>
          <c:extLst>
            <c:ext xmlns:c16="http://schemas.microsoft.com/office/drawing/2014/chart" uri="{C3380CC4-5D6E-409C-BE32-E72D297353CC}">
              <c16:uniqueId val="{00000000-1929-49B9-8906-A7D2297F447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929-49B9-8906-A7D2297F447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929-49B9-8906-A7D2297F447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c:v>
                </c:pt>
                <c:pt idx="3">
                  <c:v>8</c:v>
                </c:pt>
                <c:pt idx="6">
                  <c:v>9</c:v>
                </c:pt>
                <c:pt idx="9">
                  <c:v>9</c:v>
                </c:pt>
                <c:pt idx="12">
                  <c:v>8</c:v>
                </c:pt>
              </c:numCache>
            </c:numRef>
          </c:val>
          <c:extLst>
            <c:ext xmlns:c16="http://schemas.microsoft.com/office/drawing/2014/chart" uri="{C3380CC4-5D6E-409C-BE32-E72D297353CC}">
              <c16:uniqueId val="{00000003-1929-49B9-8906-A7D2297F447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546</c:v>
                </c:pt>
                <c:pt idx="3">
                  <c:v>497</c:v>
                </c:pt>
                <c:pt idx="6">
                  <c:v>536</c:v>
                </c:pt>
                <c:pt idx="9">
                  <c:v>477</c:v>
                </c:pt>
                <c:pt idx="12">
                  <c:v>487</c:v>
                </c:pt>
              </c:numCache>
            </c:numRef>
          </c:val>
          <c:extLst>
            <c:ext xmlns:c16="http://schemas.microsoft.com/office/drawing/2014/chart" uri="{C3380CC4-5D6E-409C-BE32-E72D297353CC}">
              <c16:uniqueId val="{00000004-1929-49B9-8906-A7D2297F447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929-49B9-8906-A7D2297F447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929-49B9-8906-A7D2297F447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1602</c:v>
                </c:pt>
                <c:pt idx="3">
                  <c:v>1941</c:v>
                </c:pt>
                <c:pt idx="6">
                  <c:v>2136</c:v>
                </c:pt>
                <c:pt idx="9">
                  <c:v>2281</c:v>
                </c:pt>
                <c:pt idx="12">
                  <c:v>2581</c:v>
                </c:pt>
              </c:numCache>
            </c:numRef>
          </c:val>
          <c:extLst>
            <c:ext xmlns:c16="http://schemas.microsoft.com/office/drawing/2014/chart" uri="{C3380CC4-5D6E-409C-BE32-E72D297353CC}">
              <c16:uniqueId val="{00000007-1929-49B9-8906-A7D2297F447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632</c:v>
                </c:pt>
                <c:pt idx="2">
                  <c:v>#N/A</c:v>
                </c:pt>
                <c:pt idx="3">
                  <c:v>#N/A</c:v>
                </c:pt>
                <c:pt idx="4">
                  <c:v>550</c:v>
                </c:pt>
                <c:pt idx="5">
                  <c:v>#N/A</c:v>
                </c:pt>
                <c:pt idx="6">
                  <c:v>#N/A</c:v>
                </c:pt>
                <c:pt idx="7">
                  <c:v>815</c:v>
                </c:pt>
                <c:pt idx="8">
                  <c:v>#N/A</c:v>
                </c:pt>
                <c:pt idx="9">
                  <c:v>#N/A</c:v>
                </c:pt>
                <c:pt idx="10">
                  <c:v>813</c:v>
                </c:pt>
                <c:pt idx="11">
                  <c:v>#N/A</c:v>
                </c:pt>
                <c:pt idx="12">
                  <c:v>#N/A</c:v>
                </c:pt>
                <c:pt idx="13">
                  <c:v>698</c:v>
                </c:pt>
                <c:pt idx="14">
                  <c:v>#N/A</c:v>
                </c:pt>
              </c:numCache>
            </c:numRef>
          </c:val>
          <c:smooth val="0"/>
          <c:extLst>
            <c:ext xmlns:c16="http://schemas.microsoft.com/office/drawing/2014/chart" uri="{C3380CC4-5D6E-409C-BE32-E72D297353CC}">
              <c16:uniqueId val="{00000008-1929-49B9-8906-A7D2297F447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34896</c:v>
                </c:pt>
                <c:pt idx="5">
                  <c:v>34683</c:v>
                </c:pt>
                <c:pt idx="8">
                  <c:v>37744</c:v>
                </c:pt>
                <c:pt idx="11">
                  <c:v>38399</c:v>
                </c:pt>
                <c:pt idx="14">
                  <c:v>37708</c:v>
                </c:pt>
              </c:numCache>
            </c:numRef>
          </c:val>
          <c:extLst>
            <c:ext xmlns:c16="http://schemas.microsoft.com/office/drawing/2014/chart" uri="{C3380CC4-5D6E-409C-BE32-E72D297353CC}">
              <c16:uniqueId val="{00000000-CA7B-4BBC-98E3-746650797F5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6723</c:v>
                </c:pt>
                <c:pt idx="5">
                  <c:v>6694</c:v>
                </c:pt>
                <c:pt idx="8">
                  <c:v>6869</c:v>
                </c:pt>
                <c:pt idx="11">
                  <c:v>6796</c:v>
                </c:pt>
                <c:pt idx="14">
                  <c:v>6908</c:v>
                </c:pt>
              </c:numCache>
            </c:numRef>
          </c:val>
          <c:extLst>
            <c:ext xmlns:c16="http://schemas.microsoft.com/office/drawing/2014/chart" uri="{C3380CC4-5D6E-409C-BE32-E72D297353CC}">
              <c16:uniqueId val="{00000001-CA7B-4BBC-98E3-746650797F5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6528</c:v>
                </c:pt>
                <c:pt idx="5">
                  <c:v>8212</c:v>
                </c:pt>
                <c:pt idx="8">
                  <c:v>8317</c:v>
                </c:pt>
                <c:pt idx="11">
                  <c:v>9459</c:v>
                </c:pt>
                <c:pt idx="14">
                  <c:v>9543</c:v>
                </c:pt>
              </c:numCache>
            </c:numRef>
          </c:val>
          <c:extLst>
            <c:ext xmlns:c16="http://schemas.microsoft.com/office/drawing/2014/chart" uri="{C3380CC4-5D6E-409C-BE32-E72D297353CC}">
              <c16:uniqueId val="{00000002-CA7B-4BBC-98E3-746650797F5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A7B-4BBC-98E3-746650797F5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A7B-4BBC-98E3-746650797F5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A7B-4BBC-98E3-746650797F5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A7B-4BBC-98E3-746650797F5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83</c:v>
                </c:pt>
                <c:pt idx="3">
                  <c:v>72</c:v>
                </c:pt>
                <c:pt idx="6">
                  <c:v>55</c:v>
                </c:pt>
                <c:pt idx="9">
                  <c:v>46</c:v>
                </c:pt>
                <c:pt idx="12">
                  <c:v>37</c:v>
                </c:pt>
              </c:numCache>
            </c:numRef>
          </c:val>
          <c:extLst>
            <c:ext xmlns:c16="http://schemas.microsoft.com/office/drawing/2014/chart" uri="{C3380CC4-5D6E-409C-BE32-E72D297353CC}">
              <c16:uniqueId val="{00000007-CA7B-4BBC-98E3-746650797F5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6234</c:v>
                </c:pt>
                <c:pt idx="3">
                  <c:v>6330</c:v>
                </c:pt>
                <c:pt idx="6">
                  <c:v>6319</c:v>
                </c:pt>
                <c:pt idx="9">
                  <c:v>6395</c:v>
                </c:pt>
                <c:pt idx="12">
                  <c:v>6810</c:v>
                </c:pt>
              </c:numCache>
            </c:numRef>
          </c:val>
          <c:extLst>
            <c:ext xmlns:c16="http://schemas.microsoft.com/office/drawing/2014/chart" uri="{C3380CC4-5D6E-409C-BE32-E72D297353CC}">
              <c16:uniqueId val="{00000008-CA7B-4BBC-98E3-746650797F5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CA7B-4BBC-98E3-746650797F5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44075</c:v>
                </c:pt>
                <c:pt idx="3">
                  <c:v>45938</c:v>
                </c:pt>
                <c:pt idx="6">
                  <c:v>48842</c:v>
                </c:pt>
                <c:pt idx="9">
                  <c:v>49854</c:v>
                </c:pt>
                <c:pt idx="12">
                  <c:v>50276</c:v>
                </c:pt>
              </c:numCache>
            </c:numRef>
          </c:val>
          <c:extLst>
            <c:ext xmlns:c16="http://schemas.microsoft.com/office/drawing/2014/chart" uri="{C3380CC4-5D6E-409C-BE32-E72D297353CC}">
              <c16:uniqueId val="{0000000A-CA7B-4BBC-98E3-746650797F5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2244</c:v>
                </c:pt>
                <c:pt idx="2">
                  <c:v>#N/A</c:v>
                </c:pt>
                <c:pt idx="3">
                  <c:v>#N/A</c:v>
                </c:pt>
                <c:pt idx="4">
                  <c:v>2751</c:v>
                </c:pt>
                <c:pt idx="5">
                  <c:v>#N/A</c:v>
                </c:pt>
                <c:pt idx="6">
                  <c:v>#N/A</c:v>
                </c:pt>
                <c:pt idx="7">
                  <c:v>2287</c:v>
                </c:pt>
                <c:pt idx="8">
                  <c:v>#N/A</c:v>
                </c:pt>
                <c:pt idx="9">
                  <c:v>#N/A</c:v>
                </c:pt>
                <c:pt idx="10">
                  <c:v>1640</c:v>
                </c:pt>
                <c:pt idx="11">
                  <c:v>#N/A</c:v>
                </c:pt>
                <c:pt idx="12">
                  <c:v>#N/A</c:v>
                </c:pt>
                <c:pt idx="13">
                  <c:v>2964</c:v>
                </c:pt>
                <c:pt idx="14">
                  <c:v>#N/A</c:v>
                </c:pt>
              </c:numCache>
            </c:numRef>
          </c:val>
          <c:smooth val="0"/>
          <c:extLst>
            <c:ext xmlns:c16="http://schemas.microsoft.com/office/drawing/2014/chart" uri="{C3380CC4-5D6E-409C-BE32-E72D297353CC}">
              <c16:uniqueId val="{0000000B-CA7B-4BBC-98E3-746650797F5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1121</c:v>
                </c:pt>
                <c:pt idx="1">
                  <c:v>1122</c:v>
                </c:pt>
                <c:pt idx="2">
                  <c:v>1123</c:v>
                </c:pt>
              </c:numCache>
            </c:numRef>
          </c:val>
          <c:extLst>
            <c:ext xmlns:c16="http://schemas.microsoft.com/office/drawing/2014/chart" uri="{C3380CC4-5D6E-409C-BE32-E72D297353CC}">
              <c16:uniqueId val="{00000000-092E-47ED-AA54-4B3B4C91F4F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1836</c:v>
                </c:pt>
                <c:pt idx="1">
                  <c:v>2271</c:v>
                </c:pt>
                <c:pt idx="2">
                  <c:v>2464</c:v>
                </c:pt>
              </c:numCache>
            </c:numRef>
          </c:val>
          <c:extLst>
            <c:ext xmlns:c16="http://schemas.microsoft.com/office/drawing/2014/chart" uri="{C3380CC4-5D6E-409C-BE32-E72D297353CC}">
              <c16:uniqueId val="{00000001-092E-47ED-AA54-4B3B4C91F4F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4821</c:v>
                </c:pt>
                <c:pt idx="1">
                  <c:v>5477</c:v>
                </c:pt>
                <c:pt idx="2">
                  <c:v>4976</c:v>
                </c:pt>
              </c:numCache>
            </c:numRef>
          </c:val>
          <c:extLst>
            <c:ext xmlns:c16="http://schemas.microsoft.com/office/drawing/2014/chart" uri="{C3380CC4-5D6E-409C-BE32-E72D297353CC}">
              <c16:uniqueId val="{00000002-092E-47ED-AA54-4B3B4C91F4F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 '!$AN$51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0"/>
                  <c:y val="1.5726779182478796E-2"/>
                </c:manualLayout>
              </c:layout>
              <c:tx>
                <c:strRef>
                  <c:f>'公会計指標分析・財政指標組合せ分析表 '!$BP$50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{526CCA30-09A2-4015-BA2A-7ED1991D2F73}</c15:txfldGUID>
                      <c15:f>'公会計指標分析・財政指標組合せ分析表 '!$BP$50</c15:f>
                      <c15:dlblFieldTableCache>
                        <c:ptCount val="1"/>
                        <c:pt idx="0">
                          <c:v>R02</c:v>
                        </c:pt>
                      </c15:dlblFieldTableCache>
                    </c15:dlblFTEntry>
                  </c15:dlblFieldTable>
                  <c15:showDataLabelsRange val="0"/>
                </c:ext>
                <c:ext xmlns:c16="http://schemas.microsoft.com/office/drawing/2014/chart" uri="{C3380CC4-5D6E-409C-BE32-E72D297353CC}">
                  <c16:uniqueId val="{00000000-9591-47A0-9671-E6E8207D6DA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{1B1BD23A-29B0-4D27-987A-26FA44A11FEF}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591-47A0-9671-E6E8207D6DA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{8D75C83F-C792-467A-A457-2E4EC3D84E0A}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591-47A0-9671-E6E8207D6DA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{D039CD39-BEA0-49C3-8532-ED547D9881E5}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591-47A0-9671-E6E8207D6DA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{9F022ED6-E572-4681-83BC-BF7FBE3FBC46}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591-47A0-9671-E6E8207D6DA4}"/>
                </c:ext>
              </c:extLst>
            </c:dLbl>
            <c:dLbl>
              <c:idx val="8"/>
              <c:layout>
                <c:manualLayout>
                  <c:x val="0"/>
                  <c:y val="-1.5726779182478962E-2"/>
                </c:manualLayout>
              </c:layout>
              <c:tx>
                <c:strRef>
                  <c:f>'公会計指標分析・財政指標組合せ分析表 '!$BX$50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{45A009E8-85DE-450D-9CFB-4784A2C2FC80}</c15:txfldGUID>
                      <c15:f>'公会計指標分析・財政指標組合せ分析表 '!$BX$50</c15:f>
                      <c15:dlblFieldTableCache>
                        <c:ptCount val="1"/>
                        <c:pt idx="0">
                          <c:v>R03</c:v>
                        </c:pt>
                      </c15:dlblFieldTableCache>
                    </c15:dlblFTEntry>
                  </c15:dlblFieldTable>
                  <c15:showDataLabelsRange val="0"/>
                </c:ext>
                <c:ext xmlns:c16="http://schemas.microsoft.com/office/drawing/2014/chart" uri="{C3380CC4-5D6E-409C-BE32-E72D297353CC}">
                  <c16:uniqueId val="{00000005-9591-47A0-9671-E6E8207D6DA4}"/>
                </c:ext>
              </c:extLst>
            </c:dLbl>
            <c:dLbl>
              <c:idx val="16"/>
              <c:layout>
                <c:manualLayout>
                  <c:x val="0"/>
                  <c:y val="-1.5726779182478962E-2"/>
                </c:manualLayout>
              </c:layout>
              <c:tx>
                <c:strRef>
                  <c:f>'公会計指標分析・財政指標組合せ分析表 '!$CF$50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{C3F9867A-998B-4F13-ACAE-333E27B66424}</c15:txfldGUID>
                      <c15:f>'公会計指標分析・財政指標組合せ分析表 '!$CF$50</c15:f>
                      <c15:dlblFieldTableCache>
                        <c:ptCount val="1"/>
                        <c:pt idx="0">
                          <c:v>R04</c:v>
                        </c:pt>
                      </c15:dlblFieldTableCache>
                    </c15:dlblFTEntry>
                  </c15:dlblFieldTable>
                  <c15:showDataLabelsRange val="0"/>
                </c:ext>
                <c:ext xmlns:c16="http://schemas.microsoft.com/office/drawing/2014/chart" uri="{C3380CC4-5D6E-409C-BE32-E72D297353CC}">
                  <c16:uniqueId val="{00000006-9591-47A0-9671-E6E8207D6DA4}"/>
                </c:ext>
              </c:extLst>
            </c:dLbl>
            <c:dLbl>
              <c:idx val="24"/>
              <c:tx>
                <c:strRef>
                  <c:f>'公会計指標分析・財政指標組合せ分析表 '!$CN$50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{2C6A7AE5-E54C-42CB-82D7-C563965B4D65}</c15:txfldGUID>
                      <c15:f>'公会計指標分析・財政指標組合せ分析表 '!$CN$50</c15:f>
                      <c15:dlblFieldTableCache>
                        <c:ptCount val="1"/>
                        <c:pt idx="0">
                          <c:v>R05</c:v>
                        </c:pt>
                      </c15:dlblFieldTableCache>
                    </c15:dlblFTEntry>
                  </c15:dlblFieldTable>
                  <c15:showDataLabelsRange val="0"/>
                </c:ext>
                <c:ext xmlns:c16="http://schemas.microsoft.com/office/drawing/2014/chart" uri="{C3380CC4-5D6E-409C-BE32-E72D297353CC}">
                  <c16:uniqueId val="{00000007-9591-47A0-9671-E6E8207D6DA4}"/>
                </c:ext>
              </c:extLst>
            </c:dLbl>
            <c:dLbl>
              <c:idx val="32"/>
              <c:layout>
                <c:manualLayout>
                  <c:x val="0"/>
                  <c:y val="1.5726779182478879E-2"/>
                </c:manualLayout>
              </c:layout>
              <c:tx>
                <c:strRef>
                  <c:f>'公会計指標分析・財政指標組合せ分析表 '!$CV$50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{553D76A0-5BC2-463B-9FFE-0F4CE083F4EB}</c15:txfldGUID>
                      <c15:f>'公会計指標分析・財政指標組合せ分析表 '!$CV$50</c15:f>
                      <c15:dlblFieldTableCache>
                        <c:ptCount val="1"/>
                        <c:pt idx="0">
                          <c:v>R06</c:v>
                        </c:pt>
                      </c15:dlblFieldTableCache>
                    </c15:dlblFTEntry>
                  </c15:dlblFieldTable>
                  <c15:showDataLabelsRange val="0"/>
                </c:ext>
                <c:ext xmlns:c16="http://schemas.microsoft.com/office/drawing/2014/chart" uri="{C3380CC4-5D6E-409C-BE32-E72D297353CC}">
                  <c16:uniqueId val="{00000008-9591-47A0-9671-E6E8207D6DA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 '!$BP$53:$DC$53</c:f>
              <c:numCache>
                <c:formatCode>#,##0.0;"▲ "#,##0.0</c:formatCode>
                <c:ptCount val="40"/>
                <c:pt idx="0">
                  <c:v>43.5</c:v>
                </c:pt>
                <c:pt idx="8">
                  <c:v>44.9</c:v>
                </c:pt>
                <c:pt idx="16">
                  <c:v>43</c:v>
                </c:pt>
                <c:pt idx="24">
                  <c:v>44.2</c:v>
                </c:pt>
                <c:pt idx="32">
                  <c:v>45.5</c:v>
                </c:pt>
              </c:numCache>
            </c:numRef>
          </c:xVal>
          <c:yVal>
            <c:numRef>
              <c:f>'公会計指標分析・財政指標組合せ分析表 '!$BP$51:$DC$51</c:f>
              <c:numCache>
                <c:formatCode>#,##0.0;"▲ "#,##0.0</c:formatCode>
                <c:ptCount val="40"/>
                <c:pt idx="0">
                  <c:v>32.9</c:v>
                </c:pt>
                <c:pt idx="8">
                  <c:v>38.1</c:v>
                </c:pt>
                <c:pt idx="16">
                  <c:v>32.299999999999997</c:v>
                </c:pt>
                <c:pt idx="24">
                  <c:v>22.4</c:v>
                </c:pt>
                <c:pt idx="32">
                  <c:v>38.700000000000003</c:v>
                </c:pt>
              </c:numCache>
            </c:numRef>
          </c:yVal>
          <c:smooth val="0"/>
          <c:extLst>
            <c:ext xmlns:c16="http://schemas.microsoft.com/office/drawing/2014/chart" uri="{C3380CC4-5D6E-409C-BE32-E72D297353CC}">
              <c16:uniqueId val="{00000009-9591-47A0-9671-E6E8207D6DA4}"/>
            </c:ext>
          </c:extLst>
        </c:ser>
        <c:ser>
          <c:idx val="1"/>
          <c:order val="1"/>
          <c:tx>
            <c:strRef>
              <c:f>'公会計指標分析・財政指標組合せ分析表 '!$AN$55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 '!$BP$50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{3DD92DEF-6DF3-4DDB-9CC7-2C4689FCE1C0}</c15:txfldGUID>
                      <c15:f>'公会計指標分析・財政指標組合せ分析表 '!$BP$50</c15:f>
                      <c15:dlblFieldTableCache>
                        <c:ptCount val="1"/>
                        <c:pt idx="0">
                          <c:v>R02</c:v>
                        </c:pt>
                      </c15:dlblFieldTableCache>
                    </c15:dlblFTEntry>
                  </c15:dlblFieldTable>
                  <c15:showDataLabelsRange val="0"/>
                </c:ext>
                <c:ext xmlns:c16="http://schemas.microsoft.com/office/drawing/2014/chart" uri="{C3380CC4-5D6E-409C-BE32-E72D297353CC}">
                  <c16:uniqueId val="{0000000A-9591-47A0-9671-E6E8207D6DA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{35C0CF99-FCBF-468D-A8C6-2BEB14710348}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591-47A0-9671-E6E8207D6DA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{D66C168C-B29E-4D75-A59B-BF6C7537DF6E}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591-47A0-9671-E6E8207D6DA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{A6D76730-E540-4A13-81D5-C246E652E8C7}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591-47A0-9671-E6E8207D6DA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{16334740-3115-41BA-898A-A3A922EB4E40}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591-47A0-9671-E6E8207D6DA4}"/>
                </c:ext>
              </c:extLst>
            </c:dLbl>
            <c:dLbl>
              <c:idx val="8"/>
              <c:tx>
                <c:strRef>
                  <c:f>'公会計指標分析・財政指標組合せ分析表 '!$BX$50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{DD5440AA-3F84-4A20-B7D7-F82CEC2077F1}</c15:txfldGUID>
                      <c15:f>'公会計指標分析・財政指標組合せ分析表 '!$BX$50</c15:f>
                      <c15:dlblFieldTableCache>
                        <c:ptCount val="1"/>
                        <c:pt idx="0">
                          <c:v>R03</c:v>
                        </c:pt>
                      </c15:dlblFieldTableCache>
                    </c15:dlblFTEntry>
                  </c15:dlblFieldTable>
                  <c15:showDataLabelsRange val="0"/>
                </c:ext>
                <c:ext xmlns:c16="http://schemas.microsoft.com/office/drawing/2014/chart" uri="{C3380CC4-5D6E-409C-BE32-E72D297353CC}">
                  <c16:uniqueId val="{0000000F-9591-47A0-9671-E6E8207D6DA4}"/>
                </c:ext>
              </c:extLst>
            </c:dLbl>
            <c:dLbl>
              <c:idx val="16"/>
              <c:tx>
                <c:strRef>
                  <c:f>'公会計指標分析・財政指標組合せ分析表 '!$CF$50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{DC60080A-E093-4B7C-BC30-171A5E409F5E}</c15:txfldGUID>
                      <c15:f>'公会計指標分析・財政指標組合せ分析表 '!$CF$50</c15:f>
                      <c15:dlblFieldTableCache>
                        <c:ptCount val="1"/>
                        <c:pt idx="0">
                          <c:v>R04</c:v>
                        </c:pt>
                      </c15:dlblFieldTableCache>
                    </c15:dlblFTEntry>
                  </c15:dlblFieldTable>
                  <c15:showDataLabelsRange val="0"/>
                </c:ext>
                <c:ext xmlns:c16="http://schemas.microsoft.com/office/drawing/2014/chart" uri="{C3380CC4-5D6E-409C-BE32-E72D297353CC}">
                  <c16:uniqueId val="{00000010-9591-47A0-9671-E6E8207D6DA4}"/>
                </c:ext>
              </c:extLst>
            </c:dLbl>
            <c:dLbl>
              <c:idx val="24"/>
              <c:layout>
                <c:manualLayout>
                  <c:x val="0"/>
                  <c:y val="-1.3128265681398445E-2"/>
                </c:manualLayout>
              </c:layout>
              <c:tx>
                <c:strRef>
                  <c:f>'公会計指標分析・財政指標組合せ分析表 '!$CN$50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{0987EE97-7B3A-4342-9A6E-03CDF6ACAB28}</c15:txfldGUID>
                      <c15:f>'公会計指標分析・財政指標組合せ分析表 '!$CN$50</c15:f>
                      <c15:dlblFieldTableCache>
                        <c:ptCount val="1"/>
                        <c:pt idx="0">
                          <c:v>R05</c:v>
                        </c:pt>
                      </c15:dlblFieldTableCache>
                    </c15:dlblFTEntry>
                  </c15:dlblFieldTable>
                  <c15:showDataLabelsRange val="0"/>
                </c:ext>
                <c:ext xmlns:c16="http://schemas.microsoft.com/office/drawing/2014/chart" uri="{C3380CC4-5D6E-409C-BE32-E72D297353CC}">
                  <c16:uniqueId val="{00000011-9591-47A0-9671-E6E8207D6DA4}"/>
                </c:ext>
              </c:extLst>
            </c:dLbl>
            <c:dLbl>
              <c:idx val="32"/>
              <c:layout>
                <c:manualLayout>
                  <c:x val="0"/>
                  <c:y val="1.3128265681398445E-2"/>
                </c:manualLayout>
              </c:layout>
              <c:tx>
                <c:strRef>
                  <c:f>'公会計指標分析・財政指標組合せ分析表 '!$CV$50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{21ACB585-F912-4154-9CF7-019B4027AAAF}</c15:txfldGUID>
                      <c15:f>'公会計指標分析・財政指標組合せ分析表 '!$CV$50</c15:f>
                      <c15:dlblFieldTableCache>
                        <c:ptCount val="1"/>
                        <c:pt idx="0">
                          <c:v>R06</c:v>
                        </c:pt>
                      </c15:dlblFieldTableCache>
                    </c15:dlblFTEntry>
                  </c15:dlblFieldTable>
                  <c15:showDataLabelsRange val="0"/>
                </c:ext>
                <c:ext xmlns:c16="http://schemas.microsoft.com/office/drawing/2014/chart" uri="{C3380CC4-5D6E-409C-BE32-E72D297353CC}">
                  <c16:uniqueId val="{00000012-9591-47A0-9671-E6E8207D6DA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 '!$BP$57:$DC$57</c:f>
              <c:numCache>
                <c:formatCode>#,##0.0;"▲ "#,##0.0</c:formatCode>
                <c:ptCount val="40"/>
                <c:pt idx="0">
                  <c:v>61.7</c:v>
                </c:pt>
                <c:pt idx="8">
                  <c:v>61.4</c:v>
                </c:pt>
                <c:pt idx="16">
                  <c:v>62.6</c:v>
                </c:pt>
                <c:pt idx="24">
                  <c:v>63.6</c:v>
                </c:pt>
                <c:pt idx="32">
                  <c:v>64.099999999999994</c:v>
                </c:pt>
              </c:numCache>
            </c:numRef>
          </c:xVal>
          <c:yVal>
            <c:numRef>
              <c:f>'公会計指標分析・財政指標組合せ分析表 '!$BP$55:$DC$55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9591-47A0-9671-E6E8207D6DA4}"/>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 '!$AN$73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 '!$BP$72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{DC5D9276-1ABF-467C-9A91-75677E16E281}</c15:txfldGUID>
                      <c15:f>'公会計指標分析・財政指標組合せ分析表 '!$BP$72</c15:f>
                      <c15:dlblFieldTableCache>
                        <c:ptCount val="1"/>
                        <c:pt idx="0">
                          <c:v>R02</c:v>
                        </c:pt>
                      </c15:dlblFieldTableCache>
                    </c15:dlblFTEntry>
                  </c15:dlblFieldTable>
                  <c15:showDataLabelsRange val="0"/>
                </c:ext>
                <c:ext xmlns:c16="http://schemas.microsoft.com/office/drawing/2014/chart" uri="{C3380CC4-5D6E-409C-BE32-E72D297353CC}">
                  <c16:uniqueId val="{00000000-DFCB-4AA2-933C-46D289D8320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{7F913827-D9ED-4538-8665-EAA5E41F0501}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FCB-4AA2-933C-46D289D8320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{BE0781ED-FF9B-49BF-ADFA-201B74B8BDB3}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FCB-4AA2-933C-46D289D8320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{996EB22D-A44D-48D6-B949-AFB9BB92E91C}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FCB-4AA2-933C-46D289D8320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{8C7C4EA5-68F1-4F6A-BD45-0B312F1F08A7}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FCB-4AA2-933C-46D289D83203}"/>
                </c:ext>
              </c:extLst>
            </c:dLbl>
            <c:dLbl>
              <c:idx val="8"/>
              <c:tx>
                <c:strRef>
                  <c:f>'公会計指標分析・財政指標組合せ分析表 '!$BX$72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{9DC9EE32-33BE-4CF3-88B4-3FCBB393DAA6}</c15:txfldGUID>
                      <c15:f>'公会計指標分析・財政指標組合せ分析表 '!$BX$72</c15:f>
                      <c15:dlblFieldTableCache>
                        <c:ptCount val="1"/>
                        <c:pt idx="0">
                          <c:v>R03</c:v>
                        </c:pt>
                      </c15:dlblFieldTableCache>
                    </c15:dlblFTEntry>
                  </c15:dlblFieldTable>
                  <c15:showDataLabelsRange val="0"/>
                </c:ext>
                <c:ext xmlns:c16="http://schemas.microsoft.com/office/drawing/2014/chart" uri="{C3380CC4-5D6E-409C-BE32-E72D297353CC}">
                  <c16:uniqueId val="{00000005-DFCB-4AA2-933C-46D289D83203}"/>
                </c:ext>
              </c:extLst>
            </c:dLbl>
            <c:dLbl>
              <c:idx val="16"/>
              <c:tx>
                <c:strRef>
                  <c:f>'公会計指標分析・財政指標組合せ分析表 '!$CF$72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{736FD46E-149E-410B-90F8-0043B04F8D80}</c15:txfldGUID>
                      <c15:f>'公会計指標分析・財政指標組合せ分析表 '!$CF$72</c15:f>
                      <c15:dlblFieldTableCache>
                        <c:ptCount val="1"/>
                        <c:pt idx="0">
                          <c:v>R04</c:v>
                        </c:pt>
                      </c15:dlblFieldTableCache>
                    </c15:dlblFTEntry>
                  </c15:dlblFieldTable>
                  <c15:showDataLabelsRange val="0"/>
                </c:ext>
                <c:ext xmlns:c16="http://schemas.microsoft.com/office/drawing/2014/chart" uri="{C3380CC4-5D6E-409C-BE32-E72D297353CC}">
                  <c16:uniqueId val="{00000006-DFCB-4AA2-933C-46D289D83203}"/>
                </c:ext>
              </c:extLst>
            </c:dLbl>
            <c:dLbl>
              <c:idx val="24"/>
              <c:tx>
                <c:strRef>
                  <c:f>'公会計指標分析・財政指標組合せ分析表 '!$CN$72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{0EC60CFB-F6D4-4342-8C41-DF0948340494}</c15:txfldGUID>
                      <c15:f>'公会計指標分析・財政指標組合せ分析表 '!$CN$72</c15:f>
                      <c15:dlblFieldTableCache>
                        <c:ptCount val="1"/>
                        <c:pt idx="0">
                          <c:v>R05</c:v>
                        </c:pt>
                      </c15:dlblFieldTableCache>
                    </c15:dlblFTEntry>
                  </c15:dlblFieldTable>
                  <c15:showDataLabelsRange val="0"/>
                </c:ext>
                <c:ext xmlns:c16="http://schemas.microsoft.com/office/drawing/2014/chart" uri="{C3380CC4-5D6E-409C-BE32-E72D297353CC}">
                  <c16:uniqueId val="{00000007-DFCB-4AA2-933C-46D289D83203}"/>
                </c:ext>
              </c:extLst>
            </c:dLbl>
            <c:dLbl>
              <c:idx val="32"/>
              <c:tx>
                <c:strRef>
                  <c:f>'公会計指標分析・財政指標組合せ分析表 '!$CV$72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{18459EDB-0034-4D1B-8F65-81A6A5BBD0A7}</c15:txfldGUID>
                      <c15:f>'公会計指標分析・財政指標組合せ分析表 '!$CV$72</c15:f>
                      <c15:dlblFieldTableCache>
                        <c:ptCount val="1"/>
                        <c:pt idx="0">
                          <c:v>R06</c:v>
                        </c:pt>
                      </c15:dlblFieldTableCache>
                    </c15:dlblFTEntry>
                  </c15:dlblFieldTable>
                  <c15:showDataLabelsRange val="0"/>
                </c:ext>
                <c:ext xmlns:c16="http://schemas.microsoft.com/office/drawing/2014/chart" uri="{C3380CC4-5D6E-409C-BE32-E72D297353CC}">
                  <c16:uniqueId val="{00000008-DFCB-4AA2-933C-46D289D8320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 '!$BP$75:$DC$75</c:f>
              <c:numCache>
                <c:formatCode>#,##0.0;"▲ "#,##0.0</c:formatCode>
                <c:ptCount val="40"/>
                <c:pt idx="0">
                  <c:v>8.8000000000000007</c:v>
                </c:pt>
                <c:pt idx="8">
                  <c:v>8.8000000000000007</c:v>
                </c:pt>
                <c:pt idx="16">
                  <c:v>9.4</c:v>
                </c:pt>
                <c:pt idx="24">
                  <c:v>10</c:v>
                </c:pt>
                <c:pt idx="32">
                  <c:v>10.5</c:v>
                </c:pt>
              </c:numCache>
            </c:numRef>
          </c:xVal>
          <c:yVal>
            <c:numRef>
              <c:f>'公会計指標分析・財政指標組合せ分析表 '!$BP$73:$DC$73</c:f>
              <c:numCache>
                <c:formatCode>#,##0.0;"▲ "#,##0.0</c:formatCode>
                <c:ptCount val="40"/>
                <c:pt idx="0">
                  <c:v>32.9</c:v>
                </c:pt>
                <c:pt idx="8">
                  <c:v>38.1</c:v>
                </c:pt>
                <c:pt idx="16">
                  <c:v>32.299999999999997</c:v>
                </c:pt>
                <c:pt idx="24">
                  <c:v>22.4</c:v>
                </c:pt>
                <c:pt idx="32">
                  <c:v>38.700000000000003</c:v>
                </c:pt>
              </c:numCache>
            </c:numRef>
          </c:yVal>
          <c:smooth val="0"/>
          <c:extLst>
            <c:ext xmlns:c16="http://schemas.microsoft.com/office/drawing/2014/chart" uri="{C3380CC4-5D6E-409C-BE32-E72D297353CC}">
              <c16:uniqueId val="{00000009-DFCB-4AA2-933C-46D289D83203}"/>
            </c:ext>
          </c:extLst>
        </c:ser>
        <c:ser>
          <c:idx val="1"/>
          <c:order val="1"/>
          <c:tx>
            <c:strRef>
              <c:f>'公会計指標分析・財政指標組合せ分析表 '!$AN$77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 '!$BP$72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{23232AED-D40A-4153-8D30-3DCD71873C05}</c15:txfldGUID>
                      <c15:f>'公会計指標分析・財政指標組合せ分析表 '!$BP$72</c15:f>
                      <c15:dlblFieldTableCache>
                        <c:ptCount val="1"/>
                        <c:pt idx="0">
                          <c:v>R02</c:v>
                        </c:pt>
                      </c15:dlblFieldTableCache>
                    </c15:dlblFTEntry>
                  </c15:dlblFieldTable>
                  <c15:showDataLabelsRange val="0"/>
                </c:ext>
                <c:ext xmlns:c16="http://schemas.microsoft.com/office/drawing/2014/chart" uri="{C3380CC4-5D6E-409C-BE32-E72D297353CC}">
                  <c16:uniqueId val="{0000000A-DFCB-4AA2-933C-46D289D8320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{94ECC397-CB85-459F-9795-8E3523B49EE0}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FCB-4AA2-933C-46D289D8320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{0C3CBB48-07BE-4E9C-AA39-21A72693D0D9}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FCB-4AA2-933C-46D289D8320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{1F23416C-CA11-4949-AD39-9F7CF9E8579B}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FCB-4AA2-933C-46D289D8320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{B7898995-881B-4A0E-AC5A-7A7B1F1D4A49}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FCB-4AA2-933C-46D289D83203}"/>
                </c:ext>
              </c:extLst>
            </c:dLbl>
            <c:dLbl>
              <c:idx val="8"/>
              <c:tx>
                <c:strRef>
                  <c:f>'公会計指標分析・財政指標組合せ分析表 '!$BX$72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{74F59577-F1D3-4351-B048-E13152348317}</c15:txfldGUID>
                      <c15:f>'公会計指標分析・財政指標組合せ分析表 '!$BX$72</c15:f>
                      <c15:dlblFieldTableCache>
                        <c:ptCount val="1"/>
                        <c:pt idx="0">
                          <c:v>R03</c:v>
                        </c:pt>
                      </c15:dlblFieldTableCache>
                    </c15:dlblFTEntry>
                  </c15:dlblFieldTable>
                  <c15:showDataLabelsRange val="0"/>
                </c:ext>
                <c:ext xmlns:c16="http://schemas.microsoft.com/office/drawing/2014/chart" uri="{C3380CC4-5D6E-409C-BE32-E72D297353CC}">
                  <c16:uniqueId val="{0000000F-DFCB-4AA2-933C-46D289D83203}"/>
                </c:ext>
              </c:extLst>
            </c:dLbl>
            <c:dLbl>
              <c:idx val="16"/>
              <c:tx>
                <c:strRef>
                  <c:f>'公会計指標分析・財政指標組合せ分析表 '!$CF$72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{05D9045D-CD54-47A6-968E-A61159FE25D6}</c15:txfldGUID>
                      <c15:f>'公会計指標分析・財政指標組合せ分析表 '!$CF$72</c15:f>
                      <c15:dlblFieldTableCache>
                        <c:ptCount val="1"/>
                        <c:pt idx="0">
                          <c:v>R04</c:v>
                        </c:pt>
                      </c15:dlblFieldTableCache>
                    </c15:dlblFTEntry>
                  </c15:dlblFieldTable>
                  <c15:showDataLabelsRange val="0"/>
                </c:ext>
                <c:ext xmlns:c16="http://schemas.microsoft.com/office/drawing/2014/chart" uri="{C3380CC4-5D6E-409C-BE32-E72D297353CC}">
                  <c16:uniqueId val="{00000010-DFCB-4AA2-933C-46D289D83203}"/>
                </c:ext>
              </c:extLst>
            </c:dLbl>
            <c:dLbl>
              <c:idx val="24"/>
              <c:tx>
                <c:strRef>
                  <c:f>'公会計指標分析・財政指標組合せ分析表 '!$CN$72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{5C43E3CF-7E6E-42B2-8576-8943586085F7}</c15:txfldGUID>
                      <c15:f>'公会計指標分析・財政指標組合せ分析表 '!$CN$72</c15:f>
                      <c15:dlblFieldTableCache>
                        <c:ptCount val="1"/>
                        <c:pt idx="0">
                          <c:v>R05</c:v>
                        </c:pt>
                      </c15:dlblFieldTableCache>
                    </c15:dlblFTEntry>
                  </c15:dlblFieldTable>
                  <c15:showDataLabelsRange val="0"/>
                </c:ext>
                <c:ext xmlns:c16="http://schemas.microsoft.com/office/drawing/2014/chart" uri="{C3380CC4-5D6E-409C-BE32-E72D297353CC}">
                  <c16:uniqueId val="{00000011-DFCB-4AA2-933C-46D289D83203}"/>
                </c:ext>
              </c:extLst>
            </c:dLbl>
            <c:dLbl>
              <c:idx val="32"/>
              <c:tx>
                <c:strRef>
                  <c:f>'公会計指標分析・財政指標組合せ分析表 '!$CV$72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{85A34C08-D21C-4409-915F-124D909938A9}</c15:txfldGUID>
                      <c15:f>'公会計指標分析・財政指標組合せ分析表 '!$CV$72</c15:f>
                      <c15:dlblFieldTableCache>
                        <c:ptCount val="1"/>
                        <c:pt idx="0">
                          <c:v>R06</c:v>
                        </c:pt>
                      </c15:dlblFieldTableCache>
                    </c15:dlblFTEntry>
                  </c15:dlblFieldTable>
                  <c15:showDataLabelsRange val="0"/>
                </c:ext>
                <c:ext xmlns:c16="http://schemas.microsoft.com/office/drawing/2014/chart" uri="{C3380CC4-5D6E-409C-BE32-E72D297353CC}">
                  <c16:uniqueId val="{00000012-DFCB-4AA2-933C-46D289D8320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 '!$BP$79:$DC$79</c:f>
              <c:numCache>
                <c:formatCode>#,##0.0;"▲ "#,##0.0</c:formatCode>
                <c:ptCount val="40"/>
                <c:pt idx="0">
                  <c:v>6.4</c:v>
                </c:pt>
                <c:pt idx="8">
                  <c:v>6.3</c:v>
                </c:pt>
                <c:pt idx="16">
                  <c:v>6.6</c:v>
                </c:pt>
                <c:pt idx="24">
                  <c:v>6.8</c:v>
                </c:pt>
                <c:pt idx="32">
                  <c:v>7</c:v>
                </c:pt>
              </c:numCache>
            </c:numRef>
          </c:xVal>
          <c:yVal>
            <c:numRef>
              <c:f>'公会計指標分析・財政指標組合せ分析表 '!$BP$77:$DC$77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DFCB-4AA2-933C-46D289D83203}"/>
            </c:ext>
          </c:extLst>
        </c:ser>
        <c:dLbls>
          <c:showLegendKey val="0"/>
          <c:showVal val="1"/>
          <c:showCatName val="0"/>
          <c:showSerName val="0"/>
          <c:showPercent val="0"/>
          <c:showBubbleSize val="0"/>
        </c:dLbls>
        <c:axId val="84219776"/>
        <c:axId val="84234240"/>
      </c:scatterChart>
      <c:valAx>
        <c:axId val="84219776"/>
        <c:scaling>
          <c:orientation val="maxMin"/>
          <c:max val="11"/>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熊本県益城町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34,107
33,885
65.68
23,502,433
22,425,121
876,849
9,707,957
50,275,930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38.7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災害復旧事業債の本格的な償還が始まり、基準財政需要額が</a:t>
          </a:r>
          <a:r>
            <a:rPr kumimoji="1" lang="en-US" altLang="ja-JP" sz="1300">
              <a:latin typeface="ＭＳ Ｐゴシック" panose="020B0600070205080204" pitchFamily="50" charset="-128"/>
              <a:ea typeface="ＭＳ Ｐゴシック" panose="020B0600070205080204" pitchFamily="50" charset="-128"/>
            </a:rPr>
            <a:t>+6.2</a:t>
          </a:r>
          <a:r>
            <a:rPr kumimoji="1" lang="ja-JP" altLang="en-US" sz="1300">
              <a:latin typeface="ＭＳ Ｐゴシック" panose="020B0600070205080204" pitchFamily="50" charset="-128"/>
              <a:ea typeface="ＭＳ Ｐゴシック" panose="020B0600070205080204" pitchFamily="50" charset="-128"/>
            </a:rPr>
            <a:t>％ではあるものの、税収の増加（区画整理に伴う人口増）等で、基準財政収入額が</a:t>
          </a:r>
          <a:r>
            <a:rPr kumimoji="1" lang="en-US" altLang="ja-JP" sz="1300">
              <a:latin typeface="ＭＳ Ｐゴシック" panose="020B0600070205080204" pitchFamily="50" charset="-128"/>
              <a:ea typeface="ＭＳ Ｐゴシック" panose="020B0600070205080204" pitchFamily="50" charset="-128"/>
            </a:rPr>
            <a:t>+6.1</a:t>
          </a:r>
          <a:r>
            <a:rPr kumimoji="1" lang="ja-JP" altLang="en-US" sz="1300">
              <a:latin typeface="ＭＳ Ｐゴシック" panose="020B0600070205080204" pitchFamily="50" charset="-128"/>
              <a:ea typeface="ＭＳ Ｐゴシック" panose="020B0600070205080204" pitchFamily="50" charset="-128"/>
            </a:rPr>
            <a:t>％と同等の増加率となったことで、財政力指数は微増。</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数年は災害復旧事業債をはじめとした交付税算入対象の起債償還額が多くあり、基準財政需要額は増加傾向の見込み。歳入確保については、債権管理の強化、定住促進、</a:t>
          </a:r>
          <a:r>
            <a:rPr kumimoji="1" lang="en-US" altLang="ja-JP" sz="1300">
              <a:latin typeface="ＭＳ Ｐゴシック" panose="020B0600070205080204" pitchFamily="50" charset="-128"/>
              <a:ea typeface="ＭＳ Ｐゴシック" panose="020B0600070205080204" pitchFamily="50" charset="-128"/>
            </a:rPr>
            <a:t>TSMC</a:t>
          </a:r>
          <a:r>
            <a:rPr kumimoji="1" lang="ja-JP" altLang="en-US" sz="1300">
              <a:latin typeface="ＭＳ Ｐゴシック" panose="020B0600070205080204" pitchFamily="50" charset="-128"/>
              <a:ea typeface="ＭＳ Ｐゴシック" panose="020B0600070205080204" pitchFamily="50" charset="-128"/>
            </a:rPr>
            <a:t>関連、県による熊本空港周辺開発構想との連携等による税収増を図っていく。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162278</xdr:rowOff>
    </xdr:from>
    <xdr:to>
      <xdr:col>23</xdr:col>
      <xdr:colOff>133350</xdr:colOff>
      <xdr:row>44</xdr:row>
      <xdr:rowOff>4233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534628"/>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148872</xdr:rowOff>
    </xdr:from>
    <xdr:to>
      <xdr:col>19</xdr:col>
      <xdr:colOff>133350</xdr:colOff>
      <xdr:row>44</xdr:row>
      <xdr:rowOff>4233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521222"/>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108655</xdr:rowOff>
    </xdr:from>
    <xdr:to>
      <xdr:col>15</xdr:col>
      <xdr:colOff>82550</xdr:colOff>
      <xdr:row>43</xdr:row>
      <xdr:rowOff>148872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8100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68439</xdr:rowOff>
    </xdr:from>
    <xdr:to>
      <xdr:col>11</xdr:col>
      <xdr:colOff>31750</xdr:colOff>
      <xdr:row>43</xdr:row>
      <xdr:rowOff>108655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44078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111478</xdr:rowOff>
    </xdr:from>
    <xdr:to>
      <xdr:col>23</xdr:col>
      <xdr:colOff>184150</xdr:colOff>
      <xdr:row>44</xdr:row>
      <xdr:rowOff>41628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48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83555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45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124883</xdr:rowOff>
    </xdr:from>
    <xdr:to>
      <xdr:col>19</xdr:col>
      <xdr:colOff>184150</xdr:colOff>
      <xdr:row>44</xdr:row>
      <xdr:rowOff>55033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39810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583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98072</xdr:rowOff>
    </xdr:from>
    <xdr:to>
      <xdr:col>15</xdr:col>
      <xdr:colOff>133350</xdr:colOff>
      <xdr:row>44</xdr:row>
      <xdr:rowOff>28222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12999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55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57855</xdr:rowOff>
    </xdr:from>
    <xdr:to>
      <xdr:col>11</xdr:col>
      <xdr:colOff>82550</xdr:colOff>
      <xdr:row>43</xdr:row>
      <xdr:rowOff>159455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144232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17639</xdr:rowOff>
    </xdr:from>
    <xdr:to>
      <xdr:col>7</xdr:col>
      <xdr:colOff>31750</xdr:colOff>
      <xdr:row>43</xdr:row>
      <xdr:rowOff>119239</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104016</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7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分子要因（経常経費充当一般財源）として、給与改定等による人件費、私立保育所等運営給付費、下水道繰出金による補助費、厚生年金保険料による物件費、繰出金、公債費等により、全体で前年度比</a:t>
          </a:r>
          <a:r>
            <a:rPr kumimoji="1" lang="en-US" altLang="ja-JP" sz="1300">
              <a:latin typeface="ＭＳ Ｐゴシック" panose="020B0600070205080204" pitchFamily="50" charset="-128"/>
              <a:ea typeface="ＭＳ Ｐゴシック" panose="020B0600070205080204" pitchFamily="50" charset="-128"/>
            </a:rPr>
            <a:t>+10.6</a:t>
          </a:r>
          <a:r>
            <a:rPr kumimoji="1" lang="ja-JP" altLang="en-US" sz="1300">
              <a:latin typeface="ＭＳ Ｐゴシック" panose="020B0600070205080204" pitchFamily="50" charset="-128"/>
              <a:ea typeface="ＭＳ Ｐゴシック" panose="020B0600070205080204" pitchFamily="50" charset="-128"/>
            </a:rPr>
            <a:t>。</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分母要因（経常一般財源）は、町税、普通交付税等により、全体で前年度比</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分子増＞分母増により、経常収支比率が前年度比</a:t>
          </a:r>
          <a:r>
            <a:rPr kumimoji="1" lang="en-US" altLang="ja-JP" sz="1300">
              <a:latin typeface="ＭＳ Ｐゴシック" panose="020B0600070205080204" pitchFamily="50" charset="-128"/>
              <a:ea typeface="ＭＳ Ｐゴシック" panose="020B0600070205080204" pitchFamily="50" charset="-128"/>
            </a:rPr>
            <a:t>+4.2</a:t>
          </a:r>
          <a:r>
            <a:rPr kumimoji="1" lang="ja-JP" altLang="en-US" sz="1300">
              <a:latin typeface="ＭＳ Ｐゴシック" panose="020B0600070205080204" pitchFamily="50" charset="-128"/>
              <a:ea typeface="ＭＳ Ｐゴシック" panose="020B0600070205080204" pitchFamily="50" charset="-128"/>
            </a:rPr>
            <a:t>ポイントとなった。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事務事業について計画的な見直し、会計年度職員の人件費削減により経常経費の削減に努める。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9207</xdr:rowOff>
    </xdr:from>
    <xdr:to>
      <xdr:col>23</xdr:col>
      <xdr:colOff>133350</xdr:colOff>
      <xdr:row>65</xdr:row>
      <xdr:rowOff>91122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982007"/>
          <a:ext cx="838200" cy="25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26353</xdr:rowOff>
    </xdr:from>
    <xdr:to>
      <xdr:col>19</xdr:col>
      <xdr:colOff>133350</xdr:colOff>
      <xdr:row>64</xdr:row>
      <xdr:rowOff>9207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656253"/>
          <a:ext cx="889000" cy="325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131445</xdr:rowOff>
    </xdr:from>
    <xdr:to>
      <xdr:col>15</xdr:col>
      <xdr:colOff>82550</xdr:colOff>
      <xdr:row>62</xdr:row>
      <xdr:rowOff>26353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589895"/>
          <a:ext cx="889000" cy="6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158449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78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131445</xdr:rowOff>
    </xdr:from>
    <xdr:to>
      <xdr:col>11</xdr:col>
      <xdr:colOff>31750</xdr:colOff>
      <xdr:row>64</xdr:row>
      <xdr:rowOff>117793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589895"/>
          <a:ext cx="889000" cy="500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40322</xdr:rowOff>
    </xdr:from>
    <xdr:to>
      <xdr:col>23</xdr:col>
      <xdr:colOff>184150</xdr:colOff>
      <xdr:row>65</xdr:row>
      <xdr:rowOff>141922</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18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12399</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156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129857</xdr:rowOff>
    </xdr:from>
    <xdr:to>
      <xdr:col>19</xdr:col>
      <xdr:colOff>184150</xdr:colOff>
      <xdr:row>64</xdr:row>
      <xdr:rowOff>60007</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31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44784</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0175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147003</xdr:rowOff>
    </xdr:from>
    <xdr:to>
      <xdr:col>15</xdr:col>
      <xdr:colOff>133350</xdr:colOff>
      <xdr:row>62</xdr:row>
      <xdr:rowOff>77153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60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87330</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374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80645</xdr:rowOff>
    </xdr:from>
    <xdr:to>
      <xdr:col>11</xdr:col>
      <xdr:colOff>82550</xdr:colOff>
      <xdr:row>62</xdr:row>
      <xdr:rowOff>10795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167022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625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66993</xdr:rowOff>
    </xdr:from>
    <xdr:to>
      <xdr:col>7</xdr:col>
      <xdr:colOff>31750</xdr:colOff>
      <xdr:row>64</xdr:row>
      <xdr:rowOff>168593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03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153370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126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[165,749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人件費については、定年延長移行期間に伴う退職手当組合負担金（</a:t>
          </a:r>
          <a:r>
            <a:rPr kumimoji="1" lang="en-US" altLang="ja-JP" sz="1200">
              <a:latin typeface="ＭＳ Ｐゴシック" panose="020B0600070205080204" pitchFamily="50" charset="-128"/>
              <a:ea typeface="ＭＳ Ｐゴシック" panose="020B0600070205080204" pitchFamily="50" charset="-128"/>
            </a:rPr>
            <a:t>+111,158</a:t>
          </a:r>
          <a:r>
            <a:rPr kumimoji="1" lang="ja-JP" altLang="en-US" sz="1200">
              <a:latin typeface="ＭＳ Ｐゴシック" panose="020B0600070205080204" pitchFamily="50" charset="-128"/>
              <a:ea typeface="ＭＳ Ｐゴシック" panose="020B0600070205080204" pitchFamily="50" charset="-128"/>
            </a:rPr>
            <a:t>千円）、給与改定等による会計年度職員報酬（</a:t>
          </a:r>
          <a:r>
            <a:rPr kumimoji="1" lang="en-US" altLang="ja-JP" sz="1200">
              <a:latin typeface="ＭＳ Ｐゴシック" panose="020B0600070205080204" pitchFamily="50" charset="-128"/>
              <a:ea typeface="ＭＳ Ｐゴシック" panose="020B0600070205080204" pitchFamily="50" charset="-128"/>
            </a:rPr>
            <a:t>+150,148</a:t>
          </a:r>
          <a:r>
            <a:rPr kumimoji="1" lang="ja-JP" altLang="en-US" sz="1200">
              <a:latin typeface="ＭＳ Ｐゴシック" panose="020B0600070205080204" pitchFamily="50" charset="-128"/>
              <a:ea typeface="ＭＳ Ｐゴシック" panose="020B0600070205080204" pitchFamily="50" charset="-128"/>
            </a:rPr>
            <a:t>千円）が主な要因で前年度比</a:t>
          </a:r>
          <a:r>
            <a:rPr kumimoji="1" lang="en-US" altLang="ja-JP" sz="1200">
              <a:latin typeface="ＭＳ Ｐゴシック" panose="020B0600070205080204" pitchFamily="50" charset="-128"/>
              <a:ea typeface="ＭＳ Ｐゴシック" panose="020B0600070205080204" pitchFamily="50" charset="-128"/>
            </a:rPr>
            <a:t>+8.5</a:t>
          </a:r>
          <a:r>
            <a:rPr kumimoji="1" lang="ja-JP" altLang="en-US" sz="1200">
              <a:latin typeface="ＭＳ Ｐゴシック" panose="020B0600070205080204" pitchFamily="50" charset="-128"/>
              <a:ea typeface="ＭＳ Ｐゴシック" panose="020B0600070205080204" pitchFamily="50" charset="-128"/>
            </a:rPr>
            <a:t>％。物件費については、ふるさと納税委託料（▲</a:t>
          </a:r>
          <a:r>
            <a:rPr kumimoji="1" lang="en-US" altLang="ja-JP" sz="1200">
              <a:latin typeface="ＭＳ Ｐゴシック" panose="020B0600070205080204" pitchFamily="50" charset="-128"/>
              <a:ea typeface="ＭＳ Ｐゴシック" panose="020B0600070205080204" pitchFamily="50" charset="-128"/>
            </a:rPr>
            <a:t>96,583</a:t>
          </a:r>
          <a:r>
            <a:rPr kumimoji="1" lang="ja-JP" altLang="en-US" sz="1200">
              <a:latin typeface="ＭＳ Ｐゴシック" panose="020B0600070205080204" pitchFamily="50" charset="-128"/>
              <a:ea typeface="ＭＳ Ｐゴシック" panose="020B0600070205080204" pitchFamily="50" charset="-128"/>
            </a:rPr>
            <a:t>千円）、同決済等手数料（▲</a:t>
          </a:r>
          <a:r>
            <a:rPr kumimoji="1" lang="en-US" altLang="ja-JP" sz="1200">
              <a:latin typeface="ＭＳ Ｐゴシック" panose="020B0600070205080204" pitchFamily="50" charset="-128"/>
              <a:ea typeface="ＭＳ Ｐゴシック" panose="020B0600070205080204" pitchFamily="50" charset="-128"/>
            </a:rPr>
            <a:t>31,276</a:t>
          </a:r>
          <a:r>
            <a:rPr kumimoji="1" lang="ja-JP" altLang="en-US" sz="1200">
              <a:latin typeface="ＭＳ Ｐゴシック" panose="020B0600070205080204" pitchFamily="50" charset="-128"/>
              <a:ea typeface="ＭＳ Ｐゴシック" panose="020B0600070205080204" pitchFamily="50" charset="-128"/>
            </a:rPr>
            <a:t>千円）により前年度比▲</a:t>
          </a:r>
          <a:r>
            <a:rPr kumimoji="1" lang="en-US" altLang="ja-JP" sz="1200">
              <a:latin typeface="ＭＳ Ｐゴシック" panose="020B0600070205080204" pitchFamily="50" charset="-128"/>
              <a:ea typeface="ＭＳ Ｐゴシック" panose="020B0600070205080204" pitchFamily="50" charset="-128"/>
            </a:rPr>
            <a:t>0.3</a:t>
          </a:r>
          <a:r>
            <a:rPr kumimoji="1" lang="ja-JP" altLang="en-US" sz="1200">
              <a:latin typeface="ＭＳ Ｐゴシック" panose="020B0600070205080204" pitchFamily="50" charset="-128"/>
              <a:ea typeface="ＭＳ Ｐゴシック" panose="020B0600070205080204" pitchFamily="50" charset="-128"/>
            </a:rPr>
            <a:t>％。</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人口</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人当たり人件費・物件費等決算額は増となり、類似団体平均を上回っているが、平成２８年熊本地震からの復旧・復興事業のために確保した任期付職員等の人件費が令和</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年度をピークに減少していることで、類似団体に近い額になってきている。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164393</xdr:rowOff>
    </xdr:from>
    <xdr:to>
      <xdr:col>23</xdr:col>
      <xdr:colOff>133350</xdr:colOff>
      <xdr:row>83</xdr:row>
      <xdr:rowOff>168032</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394743"/>
          <a:ext cx="838200" cy="3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22319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081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141736</xdr:rowOff>
    </xdr:from>
    <xdr:to>
      <xdr:col>19</xdr:col>
      <xdr:colOff>133350</xdr:colOff>
      <xdr:row>83</xdr:row>
      <xdr:rowOff>164393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3225800" y="14372086"/>
          <a:ext cx="889000" cy="2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75402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396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141736</xdr:rowOff>
    </xdr:from>
    <xdr:to>
      <xdr:col>15</xdr:col>
      <xdr:colOff>82550</xdr:colOff>
      <xdr:row>84</xdr:row>
      <xdr:rowOff>78665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2336800" y="14372086"/>
          <a:ext cx="889000" cy="108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76675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396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78001</xdr:rowOff>
    </xdr:from>
    <xdr:to>
      <xdr:col>11</xdr:col>
      <xdr:colOff>31750</xdr:colOff>
      <xdr:row>84</xdr:row>
      <xdr:rowOff>78665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479801"/>
          <a:ext cx="889000" cy="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43617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393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720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3888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117232</xdr:rowOff>
    </xdr:from>
    <xdr:to>
      <xdr:col>23</xdr:col>
      <xdr:colOff>184150</xdr:colOff>
      <xdr:row>84</xdr:row>
      <xdr:rowOff>47382</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347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89309</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31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113593</xdr:rowOff>
    </xdr:from>
    <xdr:to>
      <xdr:col>19</xdr:col>
      <xdr:colOff>184150</xdr:colOff>
      <xdr:row>84</xdr:row>
      <xdr:rowOff>43743</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343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28520</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4430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90936</xdr:rowOff>
    </xdr:from>
    <xdr:to>
      <xdr:col>15</xdr:col>
      <xdr:colOff>133350</xdr:colOff>
      <xdr:row>84</xdr:row>
      <xdr:rowOff>21086</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321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5863</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4407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27865</xdr:rowOff>
    </xdr:from>
    <xdr:to>
      <xdr:col>11</xdr:col>
      <xdr:colOff>82550</xdr:colOff>
      <xdr:row>84</xdr:row>
      <xdr:rowOff>129465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42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114242</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4516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27201</xdr:rowOff>
    </xdr:from>
    <xdr:to>
      <xdr:col>7</xdr:col>
      <xdr:colOff>31750</xdr:colOff>
      <xdr:row>84</xdr:row>
      <xdr:rowOff>128801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429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113578</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4515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熊本地震からの復旧・復興事業に伴う任期付職員確保のため、類似団体平均より低い水準が続いているが、復旧・復興事業の完了にあわせて任期付職員が減員となることで、ライパレス指数も上昇することが予想される。併せて、級別職務分類表及び各種手当の点検・見直し等により、より一層の給与適正化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114300</xdr:rowOff>
    </xdr:from>
    <xdr:to>
      <xdr:col>81</xdr:col>
      <xdr:colOff>44450</xdr:colOff>
      <xdr:row>81</xdr:row>
      <xdr:rowOff>166007</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001750"/>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96157</xdr:rowOff>
    </xdr:from>
    <xdr:to>
      <xdr:col>77</xdr:col>
      <xdr:colOff>44450</xdr:colOff>
      <xdr:row>81</xdr:row>
      <xdr:rowOff>114300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90800" y="13812157"/>
          <a:ext cx="889000" cy="189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96157</xdr:rowOff>
    </xdr:from>
    <xdr:to>
      <xdr:col>72</xdr:col>
      <xdr:colOff>203200</xdr:colOff>
      <xdr:row>80</xdr:row>
      <xdr:rowOff>113393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38121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113393</xdr:rowOff>
    </xdr:from>
    <xdr:to>
      <xdr:col>68</xdr:col>
      <xdr:colOff>152400</xdr:colOff>
      <xdr:row>80</xdr:row>
      <xdr:rowOff>147864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382939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115207</xdr:rowOff>
    </xdr:from>
    <xdr:to>
      <xdr:col>81</xdr:col>
      <xdr:colOff>95250</xdr:colOff>
      <xdr:row>82</xdr:row>
      <xdr:rowOff>45357</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00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36484</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3923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63500</xdr:rowOff>
    </xdr:from>
    <xdr:to>
      <xdr:col>77</xdr:col>
      <xdr:colOff>95250</xdr:colOff>
      <xdr:row>81</xdr:row>
      <xdr:rowOff>165100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3827</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3719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45357</xdr:rowOff>
    </xdr:from>
    <xdr:to>
      <xdr:col>73</xdr:col>
      <xdr:colOff>44450</xdr:colOff>
      <xdr:row>80</xdr:row>
      <xdr:rowOff>146957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376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78</xdr:row>
      <xdr:rowOff>157134</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3530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80</xdr:row>
      <xdr:rowOff>62593</xdr:rowOff>
    </xdr:from>
    <xdr:to>
      <xdr:col>68</xdr:col>
      <xdr:colOff>203200</xdr:colOff>
      <xdr:row>80</xdr:row>
      <xdr:rowOff>164193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3778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2920</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354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97064</xdr:rowOff>
    </xdr:from>
    <xdr:to>
      <xdr:col>64</xdr:col>
      <xdr:colOff>152400</xdr:colOff>
      <xdr:row>81</xdr:row>
      <xdr:rowOff>27214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381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37391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358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公共施設の指定管理制度導入、保育所の公私連携化、給食センター調理業務の民間委託等を実施して、職員数の抑制を図っている。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年熊本地震からの復旧・復興事業のために任用した任期付職員が、復旧・復興事業の完了にあわせ減員していくこととなるが、住民サービスの質を低下させることなく、</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やアウトソーシングを進めながら今後も職員数の抑制を図る。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155575</xdr:rowOff>
    </xdr:from>
    <xdr:to>
      <xdr:col>81</xdr:col>
      <xdr:colOff>44450</xdr:colOff>
      <xdr:row>61</xdr:row>
      <xdr:rowOff>166299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6179800" y="10614025"/>
          <a:ext cx="838200" cy="10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170762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28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166299</xdr:rowOff>
    </xdr:from>
    <xdr:to>
      <xdr:col>77</xdr:col>
      <xdr:colOff>44450</xdr:colOff>
      <xdr:row>62</xdr:row>
      <xdr:rowOff>28363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5290800" y="10624749"/>
          <a:ext cx="889000" cy="33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93221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208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28363</xdr:rowOff>
    </xdr:from>
    <xdr:to>
      <xdr:col>72</xdr:col>
      <xdr:colOff>203200</xdr:colOff>
      <xdr:row>62</xdr:row>
      <xdr:rowOff>91370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4401800" y="10658263"/>
          <a:ext cx="889000" cy="63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82497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19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91370</xdr:rowOff>
    </xdr:from>
    <xdr:to>
      <xdr:col>68</xdr:col>
      <xdr:colOff>152400</xdr:colOff>
      <xdr:row>62</xdr:row>
      <xdr:rowOff>95391</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3512800" y="10721270"/>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70431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18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61048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17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104775</xdr:rowOff>
    </xdr:from>
    <xdr:to>
      <xdr:col>81</xdr:col>
      <xdr:colOff>95250</xdr:colOff>
      <xdr:row>62</xdr:row>
      <xdr:rowOff>34925</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56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76852</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53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115499</xdr:rowOff>
    </xdr:from>
    <xdr:to>
      <xdr:col>77</xdr:col>
      <xdr:colOff>95250</xdr:colOff>
      <xdr:row>62</xdr:row>
      <xdr:rowOff>45649</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57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30426</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6603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149013</xdr:rowOff>
    </xdr:from>
    <xdr:to>
      <xdr:col>73</xdr:col>
      <xdr:colOff>44450</xdr:colOff>
      <xdr:row>62</xdr:row>
      <xdr:rowOff>79163</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63940</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693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40570</xdr:rowOff>
    </xdr:from>
    <xdr:to>
      <xdr:col>68</xdr:col>
      <xdr:colOff>203200</xdr:colOff>
      <xdr:row>62</xdr:row>
      <xdr:rowOff>142170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67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126947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75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44591</xdr:rowOff>
    </xdr:from>
    <xdr:to>
      <xdr:col>64</xdr:col>
      <xdr:colOff>152400</xdr:colOff>
      <xdr:row>62</xdr:row>
      <xdr:rowOff>146191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674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130968</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760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災害復旧事業債の元利償還金、公営企業地方債繰入見込額は増となったが、平成</a:t>
          </a:r>
          <a:r>
            <a:rPr kumimoji="1" lang="en-US" altLang="ja-JP" sz="1200">
              <a:latin typeface="ＭＳ Ｐゴシック" panose="020B0600070205080204" pitchFamily="50" charset="-128"/>
              <a:ea typeface="ＭＳ Ｐゴシック" panose="020B0600070205080204" pitchFamily="50" charset="-128"/>
            </a:rPr>
            <a:t>28</a:t>
          </a:r>
          <a:r>
            <a:rPr kumimoji="1" lang="ja-JP" altLang="en-US" sz="1200">
              <a:latin typeface="ＭＳ Ｐゴシック" panose="020B0600070205080204" pitchFamily="50" charset="-128"/>
              <a:ea typeface="ＭＳ Ｐゴシック" panose="020B0600070205080204" pitchFamily="50" charset="-128"/>
            </a:rPr>
            <a:t>年熊本地震復興基金及び減債基金（ｸﾞﾘｰﾝﾆｭｰﾃﾞｨｰﾙ分）の公債費充当等による充当可能特定財源額増により、分子要因▲</a:t>
          </a:r>
          <a:r>
            <a:rPr kumimoji="1" lang="en-US" altLang="ja-JP" sz="1200">
              <a:latin typeface="ＭＳ Ｐゴシック" panose="020B0600070205080204" pitchFamily="50" charset="-128"/>
              <a:ea typeface="ＭＳ Ｐゴシック" panose="020B0600070205080204" pitchFamily="50" charset="-128"/>
            </a:rPr>
            <a:t>14.4</a:t>
          </a:r>
          <a:r>
            <a:rPr kumimoji="1" lang="ja-JP" altLang="en-US" sz="1200">
              <a:latin typeface="ＭＳ Ｐゴシック" panose="020B0600070205080204" pitchFamily="50" charset="-128"/>
              <a:ea typeface="ＭＳ Ｐゴシック" panose="020B0600070205080204" pitchFamily="50" charset="-128"/>
            </a:rPr>
            <a:t>％。固定資産税の増等による標準税収入額及び普通交付税額の増により、分母要因</a:t>
          </a:r>
          <a:r>
            <a:rPr kumimoji="1" lang="en-US" altLang="ja-JP" sz="1200">
              <a:latin typeface="ＭＳ Ｐゴシック" panose="020B0600070205080204" pitchFamily="50" charset="-128"/>
              <a:ea typeface="ＭＳ Ｐゴシック" panose="020B0600070205080204" pitchFamily="50" charset="-128"/>
            </a:rPr>
            <a:t>+4.4</a:t>
          </a:r>
          <a:r>
            <a:rPr kumimoji="1" lang="ja-JP" altLang="en-US" sz="1200">
              <a:latin typeface="ＭＳ Ｐゴシック" panose="020B0600070205080204" pitchFamily="50" charset="-128"/>
              <a:ea typeface="ＭＳ Ｐゴシック" panose="020B0600070205080204" pitchFamily="50" charset="-128"/>
            </a:rPr>
            <a:t>％。</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単年度実質公債費比率▲</a:t>
          </a:r>
          <a:r>
            <a:rPr kumimoji="1" lang="en-US" altLang="ja-JP" sz="1200">
              <a:latin typeface="ＭＳ Ｐゴシック" panose="020B0600070205080204" pitchFamily="50" charset="-128"/>
              <a:ea typeface="ＭＳ Ｐゴシック" panose="020B0600070205080204" pitchFamily="50" charset="-128"/>
            </a:rPr>
            <a:t>2.0</a:t>
          </a:r>
          <a:r>
            <a:rPr kumimoji="1" lang="ja-JP" altLang="en-US" sz="1200">
              <a:latin typeface="ＭＳ Ｐゴシック" panose="020B0600070205080204" pitchFamily="50" charset="-128"/>
              <a:ea typeface="ＭＳ Ｐゴシック" panose="020B0600070205080204" pitchFamily="50" charset="-128"/>
            </a:rPr>
            <a:t>ポイント、実質公債費比率</a:t>
          </a:r>
          <a:r>
            <a:rPr kumimoji="1" lang="en-US" altLang="ja-JP" sz="1200">
              <a:latin typeface="ＭＳ Ｐゴシック" panose="020B0600070205080204" pitchFamily="50" charset="-128"/>
              <a:ea typeface="ＭＳ Ｐゴシック" panose="020B0600070205080204" pitchFamily="50" charset="-128"/>
            </a:rPr>
            <a:t>+0.5</a:t>
          </a:r>
          <a:r>
            <a:rPr kumimoji="1" lang="ja-JP" altLang="en-US" sz="1200">
              <a:latin typeface="ＭＳ Ｐゴシック" panose="020B0600070205080204" pitchFamily="50" charset="-128"/>
              <a:ea typeface="ＭＳ Ｐゴシック" panose="020B0600070205080204" pitchFamily="50" charset="-128"/>
            </a:rPr>
            <a:t>ポイント。</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過年度事業の元金償還開始により、実質公債費比率は増加傾向となり、今後は事業の選択、交付税措置の大きな起債の活用等財源の確保を図る。</a:t>
          </a:r>
          <a:endParaRPr kumimoji="1" lang="en-US" altLang="ja-JP" sz="12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14817</xdr:rowOff>
    </xdr:from>
    <xdr:to>
      <xdr:col>81</xdr:col>
      <xdr:colOff>44450</xdr:colOff>
      <xdr:row>43</xdr:row>
      <xdr:rowOff>55033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387167"/>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138006</xdr:rowOff>
    </xdr:from>
    <xdr:to>
      <xdr:col>77</xdr:col>
      <xdr:colOff>44450</xdr:colOff>
      <xdr:row>43</xdr:row>
      <xdr:rowOff>14817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338906"/>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89746</xdr:rowOff>
    </xdr:from>
    <xdr:to>
      <xdr:col>72</xdr:col>
      <xdr:colOff>203200</xdr:colOff>
      <xdr:row>42</xdr:row>
      <xdr:rowOff>138006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29064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89746</xdr:rowOff>
    </xdr:from>
    <xdr:to>
      <xdr:col>68</xdr:col>
      <xdr:colOff>152400</xdr:colOff>
      <xdr:row>42</xdr:row>
      <xdr:rowOff>89746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2906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121090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4233</xdr:rowOff>
    </xdr:from>
    <xdr:to>
      <xdr:col>81</xdr:col>
      <xdr:colOff>95250</xdr:colOff>
      <xdr:row>43</xdr:row>
      <xdr:rowOff>105833</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147760</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348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135467</xdr:rowOff>
    </xdr:from>
    <xdr:to>
      <xdr:col>77</xdr:col>
      <xdr:colOff>95250</xdr:colOff>
      <xdr:row>43</xdr:row>
      <xdr:rowOff>65617</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50394</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42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87206</xdr:rowOff>
    </xdr:from>
    <xdr:to>
      <xdr:col>73</xdr:col>
      <xdr:colOff>44450</xdr:colOff>
      <xdr:row>43</xdr:row>
      <xdr:rowOff>17356</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2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2133</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37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38946</xdr:rowOff>
    </xdr:from>
    <xdr:to>
      <xdr:col>68</xdr:col>
      <xdr:colOff>203200</xdr:colOff>
      <xdr:row>42</xdr:row>
      <xdr:rowOff>140546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125323</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32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38946</xdr:rowOff>
    </xdr:from>
    <xdr:to>
      <xdr:col>64</xdr:col>
      <xdr:colOff>152400</xdr:colOff>
      <xdr:row>42</xdr:row>
      <xdr:rowOff>140546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125323</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32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災害復旧・復興事業の財源に充てる起債発行額増、下水道事業会計繰入見込額増により将来負担額増、災害対策債の償還による残高減少で基準財政需要額算入見込額減で充当可能財源減により、分子要因</a:t>
          </a:r>
          <a:r>
            <a:rPr kumimoji="1" lang="en-US" altLang="ja-JP" sz="1300">
              <a:latin typeface="ＭＳ Ｐゴシック" panose="020B0600070205080204" pitchFamily="50" charset="-128"/>
              <a:ea typeface="ＭＳ Ｐゴシック" panose="020B0600070205080204" pitchFamily="50" charset="-128"/>
            </a:rPr>
            <a:t>+80.7</a:t>
          </a:r>
          <a:r>
            <a:rPr kumimoji="1" lang="ja-JP" altLang="en-US" sz="1300">
              <a:latin typeface="ＭＳ Ｐゴシック" panose="020B0600070205080204" pitchFamily="50" charset="-128"/>
              <a:ea typeface="ＭＳ Ｐゴシック" panose="020B0600070205080204" pitchFamily="50" charset="-128"/>
            </a:rPr>
            <a:t>％。標準税収入額及び普通交付税額増等により、分母要因</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分子要因増＞分母要因増により</a:t>
          </a:r>
          <a:r>
            <a:rPr kumimoji="1" lang="en-US" altLang="ja-JP" sz="1300">
              <a:latin typeface="ＭＳ Ｐゴシック" panose="020B0600070205080204" pitchFamily="50" charset="-128"/>
              <a:ea typeface="ＭＳ Ｐゴシック" panose="020B0600070205080204" pitchFamily="50" charset="-128"/>
            </a:rPr>
            <a:t>+16.3</a:t>
          </a:r>
          <a:r>
            <a:rPr kumimoji="1" lang="ja-JP" altLang="en-US" sz="1300">
              <a:latin typeface="ＭＳ Ｐゴシック" panose="020B0600070205080204" pitchFamily="50" charset="-128"/>
              <a:ea typeface="ＭＳ Ｐゴシック" panose="020B0600070205080204" pitchFamily="50" charset="-128"/>
            </a:rPr>
            <a:t>ポイント。前年度は復興基金追加配分により一時的に下降。復旧から復興事業へ移行する中、交付税措置の大きな起債活用、公営企業への繰出金精査等により将来負担軽減に努める。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127544</xdr:rowOff>
    </xdr:from>
    <xdr:to>
      <xdr:col>81</xdr:col>
      <xdr:colOff>44450</xdr:colOff>
      <xdr:row>17</xdr:row>
      <xdr:rowOff>65587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179800" y="2699294"/>
          <a:ext cx="838200" cy="280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127544</xdr:rowOff>
    </xdr:from>
    <xdr:to>
      <xdr:col>77</xdr:col>
      <xdr:colOff>44450</xdr:colOff>
      <xdr:row>16</xdr:row>
      <xdr:rowOff>126728</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5290800" y="2699294"/>
          <a:ext cx="889000" cy="170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126728</xdr:rowOff>
    </xdr:from>
    <xdr:to>
      <xdr:col>72</xdr:col>
      <xdr:colOff>203200</xdr:colOff>
      <xdr:row>17</xdr:row>
      <xdr:rowOff>55245</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2869928"/>
          <a:ext cx="889000" cy="9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43906</xdr:rowOff>
    </xdr:from>
    <xdr:to>
      <xdr:col>73</xdr:col>
      <xdr:colOff>44450</xdr:colOff>
      <xdr:row>13</xdr:row>
      <xdr:rowOff>145506</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137069</xdr:rowOff>
    </xdr:from>
    <xdr:to>
      <xdr:col>68</xdr:col>
      <xdr:colOff>152400</xdr:colOff>
      <xdr:row>17</xdr:row>
      <xdr:rowOff>55245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3512800" y="2880269"/>
          <a:ext cx="889000" cy="8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112849</xdr:rowOff>
    </xdr:from>
    <xdr:to>
      <xdr:col>68</xdr:col>
      <xdr:colOff>203200</xdr:colOff>
      <xdr:row>14</xdr:row>
      <xdr:rowOff>42999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14787</xdr:rowOff>
    </xdr:from>
    <xdr:to>
      <xdr:col>81</xdr:col>
      <xdr:colOff>95250</xdr:colOff>
      <xdr:row>17</xdr:row>
      <xdr:rowOff>116387</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2929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158314</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2901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76744</xdr:rowOff>
    </xdr:from>
    <xdr:to>
      <xdr:col>77</xdr:col>
      <xdr:colOff>95250</xdr:colOff>
      <xdr:row>16</xdr:row>
      <xdr:rowOff>6894</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264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163121</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2734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75928</xdr:rowOff>
    </xdr:from>
    <xdr:to>
      <xdr:col>73</xdr:col>
      <xdr:colOff>44450</xdr:colOff>
      <xdr:row>17</xdr:row>
      <xdr:rowOff>6078</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81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162305</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90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4445</xdr:rowOff>
    </xdr:from>
    <xdr:to>
      <xdr:col>68</xdr:col>
      <xdr:colOff>203200</xdr:colOff>
      <xdr:row>17</xdr:row>
      <xdr:rowOff>106045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291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90822</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3005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86269</xdr:rowOff>
    </xdr:from>
    <xdr:to>
      <xdr:col>64</xdr:col>
      <xdr:colOff>152400</xdr:colOff>
      <xdr:row>17</xdr:row>
      <xdr:rowOff>16419</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829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1196</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2915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熊本県益城町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34,107
33,885
65.68
23,502,433
22,425,121
876,849
9,707,957
50,275,930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38.7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定年延長移行期間に伴う退職手当組合負担金、給与改定等による会計年度職員報酬</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の増により、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ポイントとなっている。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年熊本地震からの復旧・復興事業のために任用した任期付職員が、復旧・復興事業の完了にあわせ減員してい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くことや、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公共施設の指定管理制度導入、保育所の公私連携化、給食センター調理業務の民間委託等を実施して職員数</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の削減を進めることで人件費抑制を図る。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53848</xdr:rowOff>
    </xdr:from>
    <xdr:to>
      <xdr:col>24</xdr:col>
      <xdr:colOff>25400</xdr:colOff>
      <xdr:row>36</xdr:row>
      <xdr:rowOff>127000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26048"/>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53848</xdr:rowOff>
    </xdr:from>
    <xdr:to>
      <xdr:col>19</xdr:col>
      <xdr:colOff>187325</xdr:colOff>
      <xdr:row>36</xdr:row>
      <xdr:rowOff>117856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22604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117856</xdr:rowOff>
    </xdr:from>
    <xdr:to>
      <xdr:col>15</xdr:col>
      <xdr:colOff>98425</xdr:colOff>
      <xdr:row>36</xdr:row>
      <xdr:rowOff>117856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900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117856</xdr:rowOff>
    </xdr:from>
    <xdr:to>
      <xdr:col>11</xdr:col>
      <xdr:colOff>9525</xdr:colOff>
      <xdr:row>37</xdr:row>
      <xdr:rowOff>78994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90056"/>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76200</xdr:rowOff>
    </xdr:from>
    <xdr:to>
      <xdr:col>24</xdr:col>
      <xdr:colOff>76200</xdr:colOff>
      <xdr:row>37</xdr:row>
      <xdr:rowOff>6350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92727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3048</xdr:rowOff>
    </xdr:from>
    <xdr:to>
      <xdr:col>20</xdr:col>
      <xdr:colOff>38100</xdr:colOff>
      <xdr:row>36</xdr:row>
      <xdr:rowOff>104648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114825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44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67056</xdr:rowOff>
    </xdr:from>
    <xdr:to>
      <xdr:col>15</xdr:col>
      <xdr:colOff>149225</xdr:colOff>
      <xdr:row>36</xdr:row>
      <xdr:rowOff>168656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7383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67056</xdr:rowOff>
    </xdr:from>
    <xdr:to>
      <xdr:col>11</xdr:col>
      <xdr:colOff>60325</xdr:colOff>
      <xdr:row>36</xdr:row>
      <xdr:rowOff>168656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7383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114571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人件費削減のために業務委託に切り替えたことによる委託料増や区分の見直しにより物件費としたものにより、また光熱費をはじめとした物価高騰による影響もあって、前年度比</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今後も物件費の上昇が予想されるが、業務を精査して効率化に努める。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24130</xdr:rowOff>
    </xdr:from>
    <xdr:to>
      <xdr:col>82</xdr:col>
      <xdr:colOff>107950</xdr:colOff>
      <xdr:row>14</xdr:row>
      <xdr:rowOff>132715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424430"/>
          <a:ext cx="8382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75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24130</xdr:rowOff>
    </xdr:from>
    <xdr:to>
      <xdr:col>78</xdr:col>
      <xdr:colOff>69850</xdr:colOff>
      <xdr:row>14</xdr:row>
      <xdr:rowOff>24130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4244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24130</xdr:rowOff>
    </xdr:from>
    <xdr:to>
      <xdr:col>73</xdr:col>
      <xdr:colOff>180975</xdr:colOff>
      <xdr:row>14</xdr:row>
      <xdr:rowOff>41275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3893800" y="242443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41275</xdr:rowOff>
    </xdr:from>
    <xdr:to>
      <xdr:col>69</xdr:col>
      <xdr:colOff>92075</xdr:colOff>
      <xdr:row>14</xdr:row>
      <xdr:rowOff>41275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4415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81915</xdr:rowOff>
    </xdr:from>
    <xdr:to>
      <xdr:col>82</xdr:col>
      <xdr:colOff>158750</xdr:colOff>
      <xdr:row>15</xdr:row>
      <xdr:rowOff>12065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48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161942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39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144780</xdr:rowOff>
    </xdr:from>
    <xdr:to>
      <xdr:col>78</xdr:col>
      <xdr:colOff>120650</xdr:colOff>
      <xdr:row>14</xdr:row>
      <xdr:rowOff>74930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37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85107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1425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144780</xdr:rowOff>
    </xdr:from>
    <xdr:to>
      <xdr:col>74</xdr:col>
      <xdr:colOff>31750</xdr:colOff>
      <xdr:row>14</xdr:row>
      <xdr:rowOff>74930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37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85107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142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161925</xdr:rowOff>
    </xdr:from>
    <xdr:to>
      <xdr:col>69</xdr:col>
      <xdr:colOff>142875</xdr:colOff>
      <xdr:row>14</xdr:row>
      <xdr:rowOff>92075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39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102252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159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161925</xdr:rowOff>
    </xdr:from>
    <xdr:to>
      <xdr:col>65</xdr:col>
      <xdr:colOff>53975</xdr:colOff>
      <xdr:row>14</xdr:row>
      <xdr:rowOff>92075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39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102252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159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子ども医療費や未熟児養育医療助成が減となった一方で、障がい者等に対する社会福祉扶助費の増が上回り、扶助費全体としては増加したが、経常一般財源が増加したことにより比率としては▲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ポイントとなった。子ども、高齢者、障がい者等の扶助費は増加傾向にあるため、事業を峻別しつつ、経常一般財源の確保にも努め、財政運営への影響を抑制していく。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127000</xdr:rowOff>
    </xdr:from>
    <xdr:to>
      <xdr:col>24</xdr:col>
      <xdr:colOff>25400</xdr:colOff>
      <xdr:row>54</xdr:row>
      <xdr:rowOff>145288</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3987800" y="938530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562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35560</xdr:rowOff>
    </xdr:from>
    <xdr:to>
      <xdr:col>19</xdr:col>
      <xdr:colOff>187325</xdr:colOff>
      <xdr:row>54</xdr:row>
      <xdr:rowOff>145288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293860"/>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39133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640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35560</xdr:rowOff>
    </xdr:from>
    <xdr:to>
      <xdr:col>15</xdr:col>
      <xdr:colOff>98425</xdr:colOff>
      <xdr:row>54</xdr:row>
      <xdr:rowOff>44704</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2209800" y="929386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44704</xdr:rowOff>
    </xdr:from>
    <xdr:to>
      <xdr:col>11</xdr:col>
      <xdr:colOff>9525</xdr:colOff>
      <xdr:row>54</xdr:row>
      <xdr:rowOff>53848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3030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109999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5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155719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76200</xdr:rowOff>
    </xdr:from>
    <xdr:to>
      <xdr:col>24</xdr:col>
      <xdr:colOff>76200</xdr:colOff>
      <xdr:row>55</xdr:row>
      <xdr:rowOff>6350</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92727</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94488</xdr:rowOff>
    </xdr:from>
    <xdr:to>
      <xdr:col>20</xdr:col>
      <xdr:colOff>38100</xdr:colOff>
      <xdr:row>55</xdr:row>
      <xdr:rowOff>24638</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35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34815</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121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156210</xdr:rowOff>
    </xdr:from>
    <xdr:to>
      <xdr:col>15</xdr:col>
      <xdr:colOff>149225</xdr:colOff>
      <xdr:row>54</xdr:row>
      <xdr:rowOff>86360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96537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01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165354</xdr:rowOff>
    </xdr:from>
    <xdr:to>
      <xdr:col>11</xdr:col>
      <xdr:colOff>60325</xdr:colOff>
      <xdr:row>54</xdr:row>
      <xdr:rowOff>95504</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25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105681</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02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3048</xdr:rowOff>
    </xdr:from>
    <xdr:to>
      <xdr:col>6</xdr:col>
      <xdr:colOff>171450</xdr:colOff>
      <xdr:row>54</xdr:row>
      <xdr:rowOff>104648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26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114825</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03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国保特別会計</a:t>
          </a:r>
          <a:r>
            <a:rPr kumimoji="1" lang="en-US" altLang="ja-JP" sz="1300">
              <a:latin typeface="ＭＳ Ｐゴシック" panose="020B0600070205080204" pitchFamily="50" charset="-128"/>
              <a:ea typeface="ＭＳ Ｐゴシック" panose="020B0600070205080204" pitchFamily="50" charset="-128"/>
            </a:rPr>
            <a:t>+3,882</a:t>
          </a:r>
          <a:r>
            <a:rPr kumimoji="1" lang="ja-JP" altLang="en-US" sz="1300">
              <a:latin typeface="ＭＳ Ｐゴシック" panose="020B0600070205080204" pitchFamily="50" charset="-128"/>
              <a:ea typeface="ＭＳ Ｐゴシック" panose="020B0600070205080204" pitchFamily="50" charset="-128"/>
            </a:rPr>
            <a:t>千円、介護特別会計</a:t>
          </a:r>
          <a:r>
            <a:rPr kumimoji="1" lang="en-US" altLang="ja-JP" sz="1300">
              <a:latin typeface="ＭＳ Ｐゴシック" panose="020B0600070205080204" pitchFamily="50" charset="-128"/>
              <a:ea typeface="ＭＳ Ｐゴシック" panose="020B0600070205080204" pitchFamily="50" charset="-128"/>
            </a:rPr>
            <a:t>+102,559</a:t>
          </a:r>
          <a:r>
            <a:rPr kumimoji="1" lang="ja-JP" altLang="en-US" sz="1300">
              <a:latin typeface="ＭＳ Ｐゴシック" panose="020B0600070205080204" pitchFamily="50" charset="-128"/>
              <a:ea typeface="ＭＳ Ｐゴシック" panose="020B0600070205080204" pitchFamily="50" charset="-128"/>
            </a:rPr>
            <a:t>千円、後期高齢者医療特別会計</a:t>
          </a:r>
          <a:r>
            <a:rPr kumimoji="1" lang="en-US" altLang="ja-JP" sz="1300">
              <a:latin typeface="ＭＳ Ｐゴシック" panose="020B0600070205080204" pitchFamily="50" charset="-128"/>
              <a:ea typeface="ＭＳ Ｐゴシック" panose="020B0600070205080204" pitchFamily="50" charset="-128"/>
            </a:rPr>
            <a:t>+39,439</a:t>
          </a:r>
          <a:r>
            <a:rPr kumimoji="1" lang="ja-JP" altLang="en-US" sz="1300">
              <a:latin typeface="ＭＳ Ｐゴシック" panose="020B0600070205080204" pitchFamily="50" charset="-128"/>
              <a:ea typeface="ＭＳ Ｐゴシック" panose="020B0600070205080204" pitchFamily="50" charset="-128"/>
            </a:rPr>
            <a:t>千円等により前年比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ポイントとなった。</a:t>
          </a:r>
        </a:p>
        <a:p>
          <a:r>
            <a:rPr kumimoji="1" lang="ja-JP" altLang="en-US" sz="1300">
              <a:latin typeface="ＭＳ Ｐゴシック" panose="020B0600070205080204" pitchFamily="50" charset="-128"/>
              <a:ea typeface="ＭＳ Ｐゴシック" panose="020B0600070205080204" pitchFamily="50" charset="-128"/>
            </a:rPr>
            <a:t>　今後も繰出基準に基づき、適切な支出を行うとともに各会計の健全な運営に努める。</a:t>
          </a: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50800</xdr:rowOff>
    </xdr:from>
    <xdr:to>
      <xdr:col>82</xdr:col>
      <xdr:colOff>107950</xdr:colOff>
      <xdr:row>58</xdr:row>
      <xdr:rowOff>63500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99949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31750</xdr:rowOff>
    </xdr:from>
    <xdr:to>
      <xdr:col>78</xdr:col>
      <xdr:colOff>69850</xdr:colOff>
      <xdr:row>58</xdr:row>
      <xdr:rowOff>50800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8044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70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152400</xdr:rowOff>
    </xdr:from>
    <xdr:to>
      <xdr:col>73</xdr:col>
      <xdr:colOff>180975</xdr:colOff>
      <xdr:row>57</xdr:row>
      <xdr:rowOff>31750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7536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152400</xdr:rowOff>
    </xdr:from>
    <xdr:to>
      <xdr:col>69</xdr:col>
      <xdr:colOff>92075</xdr:colOff>
      <xdr:row>58</xdr:row>
      <xdr:rowOff>165100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753600"/>
          <a:ext cx="889000" cy="355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xdr:rowOff>
    </xdr:from>
    <xdr:to>
      <xdr:col>82</xdr:col>
      <xdr:colOff>158750</xdr:colOff>
      <xdr:row>58</xdr:row>
      <xdr:rowOff>114300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156227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0</xdr:rowOff>
    </xdr:from>
    <xdr:to>
      <xdr:col>78</xdr:col>
      <xdr:colOff>120650</xdr:colOff>
      <xdr:row>58</xdr:row>
      <xdr:rowOff>101600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152400</xdr:rowOff>
    </xdr:from>
    <xdr:to>
      <xdr:col>74</xdr:col>
      <xdr:colOff>31750</xdr:colOff>
      <xdr:row>57</xdr:row>
      <xdr:rowOff>82550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92727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101600</xdr:rowOff>
    </xdr:from>
    <xdr:to>
      <xdr:col>69</xdr:col>
      <xdr:colOff>142875</xdr:colOff>
      <xdr:row>57</xdr:row>
      <xdr:rowOff>31750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41927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29227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下水道事業会計への繰出金のうち、供用開始から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年経過により高資本化対策費が経常経費に区分されることになった影響が大きく、私立保育所等給付費</a:t>
          </a:r>
          <a:r>
            <a:rPr kumimoji="1" lang="en-US" altLang="ja-JP" sz="1300">
              <a:latin typeface="ＭＳ Ｐゴシック" panose="020B0600070205080204" pitchFamily="50" charset="-128"/>
              <a:ea typeface="ＭＳ Ｐゴシック" panose="020B0600070205080204" pitchFamily="50" charset="-128"/>
            </a:rPr>
            <a:t>+27,843</a:t>
          </a:r>
          <a:r>
            <a:rPr kumimoji="1" lang="ja-JP" altLang="en-US" sz="1300">
              <a:latin typeface="ＭＳ Ｐゴシック" panose="020B0600070205080204" pitchFamily="50" charset="-128"/>
              <a:ea typeface="ＭＳ Ｐゴシック" panose="020B0600070205080204" pitchFamily="50" charset="-128"/>
            </a:rPr>
            <a:t>千円、熊本市常備消防事務負担金</a:t>
          </a:r>
          <a:r>
            <a:rPr kumimoji="1" lang="en-US" altLang="ja-JP" sz="1300">
              <a:latin typeface="ＭＳ Ｐゴシック" panose="020B0600070205080204" pitchFamily="50" charset="-128"/>
              <a:ea typeface="ＭＳ Ｐゴシック" panose="020B0600070205080204" pitchFamily="50" charset="-128"/>
            </a:rPr>
            <a:t>+36,327</a:t>
          </a:r>
          <a:r>
            <a:rPr kumimoji="1" lang="ja-JP" altLang="en-US" sz="1300">
              <a:latin typeface="ＭＳ Ｐゴシック" panose="020B0600070205080204" pitchFamily="50" charset="-128"/>
              <a:ea typeface="ＭＳ Ｐゴシック" panose="020B0600070205080204" pitchFamily="50" charset="-128"/>
            </a:rPr>
            <a:t>千円もあって、前年比</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今後は、町独自の補助金交付基準を見直す等、事業効果の検証を行い整理合理化を行う。</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73660</xdr:rowOff>
    </xdr:from>
    <xdr:to>
      <xdr:col>82</xdr:col>
      <xdr:colOff>107950</xdr:colOff>
      <xdr:row>38</xdr:row>
      <xdr:rowOff>157480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58876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8890</xdr:rowOff>
    </xdr:from>
    <xdr:to>
      <xdr:col>78</xdr:col>
      <xdr:colOff>69850</xdr:colOff>
      <xdr:row>38</xdr:row>
      <xdr:rowOff>73660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352540"/>
          <a:ext cx="889000" cy="23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8890</xdr:rowOff>
    </xdr:from>
    <xdr:to>
      <xdr:col>73</xdr:col>
      <xdr:colOff>180975</xdr:colOff>
      <xdr:row>37</xdr:row>
      <xdr:rowOff>85090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893800" y="63525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85090</xdr:rowOff>
    </xdr:from>
    <xdr:to>
      <xdr:col>69</xdr:col>
      <xdr:colOff>92075</xdr:colOff>
      <xdr:row>39</xdr:row>
      <xdr:rowOff>100330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428740"/>
          <a:ext cx="889000" cy="358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106680</xdr:rowOff>
    </xdr:from>
    <xdr:to>
      <xdr:col>82</xdr:col>
      <xdr:colOff>158750</xdr:colOff>
      <xdr:row>39</xdr:row>
      <xdr:rowOff>36830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62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78757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59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22860</xdr:rowOff>
    </xdr:from>
    <xdr:to>
      <xdr:col>78</xdr:col>
      <xdr:colOff>120650</xdr:colOff>
      <xdr:row>38</xdr:row>
      <xdr:rowOff>124460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53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109237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624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129540</xdr:rowOff>
    </xdr:from>
    <xdr:to>
      <xdr:col>74</xdr:col>
      <xdr:colOff>31750</xdr:colOff>
      <xdr:row>37</xdr:row>
      <xdr:rowOff>59690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44467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34290</xdr:rowOff>
    </xdr:from>
    <xdr:to>
      <xdr:col>69</xdr:col>
      <xdr:colOff>142875</xdr:colOff>
      <xdr:row>37</xdr:row>
      <xdr:rowOff>135890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120667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49530</xdr:rowOff>
    </xdr:from>
    <xdr:to>
      <xdr:col>65</xdr:col>
      <xdr:colOff>53975</xdr:colOff>
      <xdr:row>39</xdr:row>
      <xdr:rowOff>151130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73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135907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82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年熊本地震の災害復旧事業費に係る元利償還が本格化し、類似団体平均を大きく上回っている。</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年度も公債費は増加したが、一部復興基金を充当したことにより経常的経費が減少し、経常収支比率としては▲</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災害復旧事業費に係る元利償還に伴い、今後数年は高い水準が継続すると見込まれるため、適正な公債費管理に努める。</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115570</xdr:rowOff>
    </xdr:from>
    <xdr:to>
      <xdr:col>24</xdr:col>
      <xdr:colOff>25400</xdr:colOff>
      <xdr:row>79</xdr:row>
      <xdr:rowOff>129287</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660120"/>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101871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2960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83565</xdr:rowOff>
    </xdr:from>
    <xdr:to>
      <xdr:col>19</xdr:col>
      <xdr:colOff>187325</xdr:colOff>
      <xdr:row>79</xdr:row>
      <xdr:rowOff>129287</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3628115"/>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43959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159004</xdr:rowOff>
    </xdr:from>
    <xdr:to>
      <xdr:col>15</xdr:col>
      <xdr:colOff>98425</xdr:colOff>
      <xdr:row>79</xdr:row>
      <xdr:rowOff>83565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532104"/>
          <a:ext cx="889000" cy="96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48531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58420</xdr:rowOff>
    </xdr:from>
    <xdr:to>
      <xdr:col>11</xdr:col>
      <xdr:colOff>9525</xdr:colOff>
      <xdr:row>78</xdr:row>
      <xdr:rowOff>159004</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1320800" y="13431520"/>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21099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53103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64770</xdr:rowOff>
    </xdr:from>
    <xdr:to>
      <xdr:col>24</xdr:col>
      <xdr:colOff>76200</xdr:colOff>
      <xdr:row>79</xdr:row>
      <xdr:rowOff>166370</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60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144797</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3517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78487</xdr:rowOff>
    </xdr:from>
    <xdr:to>
      <xdr:col>20</xdr:col>
      <xdr:colOff>38100</xdr:colOff>
      <xdr:row>80</xdr:row>
      <xdr:rowOff>8637</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623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164864</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37094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32765</xdr:rowOff>
    </xdr:from>
    <xdr:to>
      <xdr:col>15</xdr:col>
      <xdr:colOff>149225</xdr:colOff>
      <xdr:row>79</xdr:row>
      <xdr:rowOff>134365</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57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119142</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66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108204</xdr:rowOff>
    </xdr:from>
    <xdr:to>
      <xdr:col>11</xdr:col>
      <xdr:colOff>60325</xdr:colOff>
      <xdr:row>79</xdr:row>
      <xdr:rowOff>38354</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48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23131</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3567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7620</xdr:rowOff>
    </xdr:from>
    <xdr:to>
      <xdr:col>6</xdr:col>
      <xdr:colOff>171450</xdr:colOff>
      <xdr:row>78</xdr:row>
      <xdr:rowOff>109220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93997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公債費以外では、補助費等が類似団体平均と</a:t>
          </a:r>
          <a:r>
            <a:rPr kumimoji="1" lang="en-US" altLang="ja-JP" sz="1300">
              <a:latin typeface="ＭＳ Ｐゴシック" panose="020B0600070205080204" pitchFamily="50" charset="-128"/>
              <a:ea typeface="ＭＳ Ｐゴシック" panose="020B0600070205080204" pitchFamily="50" charset="-128"/>
            </a:rPr>
            <a:t>4.1</a:t>
          </a:r>
          <a:r>
            <a:rPr kumimoji="1" lang="ja-JP" altLang="en-US" sz="1300">
              <a:latin typeface="ＭＳ Ｐゴシック" panose="020B0600070205080204" pitchFamily="50" charset="-128"/>
              <a:ea typeface="ＭＳ Ｐゴシック" panose="020B0600070205080204" pitchFamily="50" charset="-128"/>
            </a:rPr>
            <a:t>ポイントの差があるが、その他の区分では概ね類似団体平均またはそれ以上となっており、公債費以外全体としても類似団体平均へ近づいているため、効率的な運営が実施できている状況と考えられる。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補助費等については、今後、事業効果の検証を行い整理合理化に努める。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5080</xdr:rowOff>
    </xdr:from>
    <xdr:to>
      <xdr:col>82</xdr:col>
      <xdr:colOff>107950</xdr:colOff>
      <xdr:row>76</xdr:row>
      <xdr:rowOff>5080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2863830"/>
          <a:ext cx="8382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109238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139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8890</xdr:rowOff>
    </xdr:from>
    <xdr:to>
      <xdr:col>78</xdr:col>
      <xdr:colOff>69850</xdr:colOff>
      <xdr:row>75</xdr:row>
      <xdr:rowOff>5080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269619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29227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8890</xdr:rowOff>
    </xdr:from>
    <xdr:to>
      <xdr:col>73</xdr:col>
      <xdr:colOff>180975</xdr:colOff>
      <xdr:row>74</xdr:row>
      <xdr:rowOff>46990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893800" y="1269619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128288</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46990</xdr:rowOff>
    </xdr:from>
    <xdr:to>
      <xdr:col>69</xdr:col>
      <xdr:colOff>92075</xdr:colOff>
      <xdr:row>76</xdr:row>
      <xdr:rowOff>104139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734290"/>
          <a:ext cx="889000" cy="400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170197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302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2557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125730</xdr:rowOff>
    </xdr:from>
    <xdr:to>
      <xdr:col>82</xdr:col>
      <xdr:colOff>158750</xdr:colOff>
      <xdr:row>76</xdr:row>
      <xdr:rowOff>55880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142257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125730</xdr:rowOff>
    </xdr:from>
    <xdr:to>
      <xdr:col>78</xdr:col>
      <xdr:colOff>120650</xdr:colOff>
      <xdr:row>75</xdr:row>
      <xdr:rowOff>55880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281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66057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581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129540</xdr:rowOff>
    </xdr:from>
    <xdr:to>
      <xdr:col>74</xdr:col>
      <xdr:colOff>31750</xdr:colOff>
      <xdr:row>74</xdr:row>
      <xdr:rowOff>59690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64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69867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41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167640</xdr:rowOff>
    </xdr:from>
    <xdr:to>
      <xdr:col>69</xdr:col>
      <xdr:colOff>142875</xdr:colOff>
      <xdr:row>74</xdr:row>
      <xdr:rowOff>97790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68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107967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452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53339</xdr:rowOff>
    </xdr:from>
    <xdr:to>
      <xdr:col>65</xdr:col>
      <xdr:colOff>53975</xdr:colOff>
      <xdr:row>76</xdr:row>
      <xdr:rowOff>154939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165117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熊本県益城町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135801</xdr:rowOff>
    </xdr:from>
    <xdr:to>
      <xdr:col>29</xdr:col>
      <xdr:colOff>127000</xdr:colOff>
      <xdr:row>19</xdr:row>
      <xdr:rowOff>11379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69526"/>
          <a:ext cx="647700" cy="470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120578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54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11379</xdr:rowOff>
    </xdr:from>
    <xdr:to>
      <xdr:col>26</xdr:col>
      <xdr:colOff>50800</xdr:colOff>
      <xdr:row>19</xdr:row>
      <xdr:rowOff>40919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16554"/>
          <a:ext cx="698500" cy="295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75379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80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143815</xdr:rowOff>
    </xdr:from>
    <xdr:to>
      <xdr:col>22</xdr:col>
      <xdr:colOff>114300</xdr:colOff>
      <xdr:row>19</xdr:row>
      <xdr:rowOff>40919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277540"/>
          <a:ext cx="698500" cy="685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109250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1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68364</xdr:rowOff>
    </xdr:from>
    <xdr:to>
      <xdr:col>18</xdr:col>
      <xdr:colOff>177800</xdr:colOff>
      <xdr:row>18</xdr:row>
      <xdr:rowOff>143815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202089"/>
          <a:ext cx="698500" cy="754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121658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26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142803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7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85001</xdr:rowOff>
    </xdr:from>
    <xdr:to>
      <xdr:col>29</xdr:col>
      <xdr:colOff>177800</xdr:colOff>
      <xdr:row>19</xdr:row>
      <xdr:rowOff>15151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187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101528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63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132029</xdr:rowOff>
    </xdr:from>
    <xdr:to>
      <xdr:col>26</xdr:col>
      <xdr:colOff>101600</xdr:colOff>
      <xdr:row>19</xdr:row>
      <xdr:rowOff>62179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657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72356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346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161569</xdr:rowOff>
    </xdr:from>
    <xdr:to>
      <xdr:col>22</xdr:col>
      <xdr:colOff>165100</xdr:colOff>
      <xdr:row>19</xdr:row>
      <xdr:rowOff>91719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952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101896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64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93015</xdr:rowOff>
    </xdr:from>
    <xdr:to>
      <xdr:col>19</xdr:col>
      <xdr:colOff>38100</xdr:colOff>
      <xdr:row>19</xdr:row>
      <xdr:rowOff>23165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267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33342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995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17564</xdr:rowOff>
    </xdr:from>
    <xdr:to>
      <xdr:col>15</xdr:col>
      <xdr:colOff>101600</xdr:colOff>
      <xdr:row>18</xdr:row>
      <xdr:rowOff>119164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512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129341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920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209365</xdr:rowOff>
    </xdr:from>
    <xdr:to>
      <xdr:col>29</xdr:col>
      <xdr:colOff>127000</xdr:colOff>
      <xdr:row>34</xdr:row>
      <xdr:rowOff>288734</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476815"/>
          <a:ext cx="647700" cy="793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321111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88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202941</xdr:rowOff>
    </xdr:from>
    <xdr:to>
      <xdr:col>26</xdr:col>
      <xdr:colOff>50800</xdr:colOff>
      <xdr:row>34</xdr:row>
      <xdr:rowOff>209365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470391"/>
          <a:ext cx="698500" cy="64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104741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15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202941</xdr:rowOff>
    </xdr:from>
    <xdr:to>
      <xdr:col>22</xdr:col>
      <xdr:colOff>114300</xdr:colOff>
      <xdr:row>35</xdr:row>
      <xdr:rowOff>37412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470391"/>
          <a:ext cx="698500" cy="1773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114685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25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321539</xdr:rowOff>
    </xdr:from>
    <xdr:to>
      <xdr:col>18</xdr:col>
      <xdr:colOff>177800</xdr:colOff>
      <xdr:row>35</xdr:row>
      <xdr:rowOff>37412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588989"/>
          <a:ext cx="698500" cy="587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142437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5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157731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76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237934</xdr:rowOff>
    </xdr:from>
    <xdr:to>
      <xdr:col>29</xdr:col>
      <xdr:colOff>177800</xdr:colOff>
      <xdr:row>34</xdr:row>
      <xdr:rowOff>339534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5053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83011</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350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158565</xdr:rowOff>
    </xdr:from>
    <xdr:to>
      <xdr:col>26</xdr:col>
      <xdr:colOff>101600</xdr:colOff>
      <xdr:row>34</xdr:row>
      <xdr:rowOff>260165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4260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270342</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194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152141</xdr:rowOff>
    </xdr:from>
    <xdr:to>
      <xdr:col>22</xdr:col>
      <xdr:colOff>165100</xdr:colOff>
      <xdr:row>34</xdr:row>
      <xdr:rowOff>253741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4195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263918</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188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329512</xdr:rowOff>
    </xdr:from>
    <xdr:to>
      <xdr:col>19</xdr:col>
      <xdr:colOff>38100</xdr:colOff>
      <xdr:row>35</xdr:row>
      <xdr:rowOff>88212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5969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98389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365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270739</xdr:rowOff>
    </xdr:from>
    <xdr:to>
      <xdr:col>15</xdr:col>
      <xdr:colOff>101600</xdr:colOff>
      <xdr:row>35</xdr:row>
      <xdr:rowOff>29439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5381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39616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30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熊本県益城町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34,107
33,885
65.68
23,502,433
22,425,121
876,849
9,707,957
50,275,930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38.7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108888</xdr:rowOff>
    </xdr:from>
    <xdr:to>
      <xdr:col>24</xdr:col>
      <xdr:colOff>63500</xdr:colOff>
      <xdr:row>37</xdr:row>
      <xdr:rowOff>74696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81088"/>
          <a:ext cx="838200" cy="137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34952</xdr:rowOff>
    </xdr:from>
    <xdr:to>
      <xdr:col>19</xdr:col>
      <xdr:colOff>177800</xdr:colOff>
      <xdr:row>37</xdr:row>
      <xdr:rowOff>74696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378602"/>
          <a:ext cx="889000" cy="39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134312</xdr:rowOff>
    </xdr:from>
    <xdr:to>
      <xdr:col>15</xdr:col>
      <xdr:colOff>50800</xdr:colOff>
      <xdr:row>37</xdr:row>
      <xdr:rowOff>34952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306512"/>
          <a:ext cx="889000" cy="72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78272</xdr:rowOff>
    </xdr:from>
    <xdr:to>
      <xdr:col>10</xdr:col>
      <xdr:colOff>114300</xdr:colOff>
      <xdr:row>36</xdr:row>
      <xdr:rowOff>134312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250472"/>
          <a:ext cx="889000" cy="5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74266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97029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58088</xdr:rowOff>
    </xdr:from>
    <xdr:to>
      <xdr:col>24</xdr:col>
      <xdr:colOff>114300</xdr:colOff>
      <xdr:row>36</xdr:row>
      <xdr:rowOff>159688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30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36515</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08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23896</xdr:rowOff>
    </xdr:from>
    <xdr:to>
      <xdr:col>20</xdr:col>
      <xdr:colOff>38100</xdr:colOff>
      <xdr:row>37</xdr:row>
      <xdr:rowOff>125496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67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116623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60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155602</xdr:rowOff>
    </xdr:from>
    <xdr:to>
      <xdr:col>15</xdr:col>
      <xdr:colOff>101600</xdr:colOff>
      <xdr:row>37</xdr:row>
      <xdr:rowOff>85752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2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76879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2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83512</xdr:rowOff>
    </xdr:from>
    <xdr:to>
      <xdr:col>10</xdr:col>
      <xdr:colOff>165100</xdr:colOff>
      <xdr:row>37</xdr:row>
      <xdr:rowOff>13662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5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30189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030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27472</xdr:rowOff>
    </xdr:from>
    <xdr:to>
      <xdr:col>6</xdr:col>
      <xdr:colOff>38100</xdr:colOff>
      <xdr:row>36</xdr:row>
      <xdr:rowOff>129072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9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145599</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974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18021</xdr:rowOff>
    </xdr:from>
    <xdr:to>
      <xdr:col>24</xdr:col>
      <xdr:colOff>63500</xdr:colOff>
      <xdr:row>57</xdr:row>
      <xdr:rowOff>21879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790671"/>
          <a:ext cx="838200" cy="3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22595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95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18021</xdr:rowOff>
    </xdr:from>
    <xdr:to>
      <xdr:col>19</xdr:col>
      <xdr:colOff>177800</xdr:colOff>
      <xdr:row>57</xdr:row>
      <xdr:rowOff>27987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790671"/>
          <a:ext cx="889000" cy="9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156051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28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79843</xdr:rowOff>
    </xdr:from>
    <xdr:to>
      <xdr:col>15</xdr:col>
      <xdr:colOff>50800</xdr:colOff>
      <xdr:row>57</xdr:row>
      <xdr:rowOff>27987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681043"/>
          <a:ext cx="889000" cy="1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135103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0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79843</xdr:rowOff>
    </xdr:from>
    <xdr:to>
      <xdr:col>10</xdr:col>
      <xdr:colOff>114300</xdr:colOff>
      <xdr:row>56</xdr:row>
      <xdr:rowOff>128096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681043"/>
          <a:ext cx="889000" cy="48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7159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5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58531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0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142529</xdr:rowOff>
    </xdr:from>
    <xdr:to>
      <xdr:col>24</xdr:col>
      <xdr:colOff>114300</xdr:colOff>
      <xdr:row>57</xdr:row>
      <xdr:rowOff>72679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43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165406</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95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138671</xdr:rowOff>
    </xdr:from>
    <xdr:to>
      <xdr:col>20</xdr:col>
      <xdr:colOff>38100</xdr:colOff>
      <xdr:row>57</xdr:row>
      <xdr:rowOff>68821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3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85348</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515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148637</xdr:rowOff>
    </xdr:from>
    <xdr:to>
      <xdr:col>15</xdr:col>
      <xdr:colOff>101600</xdr:colOff>
      <xdr:row>57</xdr:row>
      <xdr:rowOff>78787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49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95314</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525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29043</xdr:rowOff>
    </xdr:from>
    <xdr:to>
      <xdr:col>10</xdr:col>
      <xdr:colOff>165100</xdr:colOff>
      <xdr:row>56</xdr:row>
      <xdr:rowOff>130643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30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147170</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405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77296</xdr:rowOff>
    </xdr:from>
    <xdr:to>
      <xdr:col>6</xdr:col>
      <xdr:colOff>38100</xdr:colOff>
      <xdr:row>57</xdr:row>
      <xdr:rowOff>7446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67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23973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453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102209</xdr:rowOff>
    </xdr:from>
    <xdr:to>
      <xdr:col>24</xdr:col>
      <xdr:colOff>63500</xdr:colOff>
      <xdr:row>77</xdr:row>
      <xdr:rowOff>20233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132409"/>
          <a:ext cx="838200" cy="89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40581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2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102209</xdr:rowOff>
    </xdr:from>
    <xdr:to>
      <xdr:col>19</xdr:col>
      <xdr:colOff>177800</xdr:colOff>
      <xdr:row>76</xdr:row>
      <xdr:rowOff>123972</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132409"/>
          <a:ext cx="889000" cy="21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157990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35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123058</xdr:rowOff>
    </xdr:from>
    <xdr:to>
      <xdr:col>15</xdr:col>
      <xdr:colOff>50800</xdr:colOff>
      <xdr:row>76</xdr:row>
      <xdr:rowOff>123972</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153258"/>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161419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36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123058</xdr:rowOff>
    </xdr:from>
    <xdr:to>
      <xdr:col>10</xdr:col>
      <xdr:colOff>114300</xdr:colOff>
      <xdr:row>76</xdr:row>
      <xdr:rowOff>140202</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153258"/>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166219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36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167546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36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140883</xdr:rowOff>
    </xdr:from>
    <xdr:to>
      <xdr:col>24</xdr:col>
      <xdr:colOff>114300</xdr:colOff>
      <xdr:row>77</xdr:row>
      <xdr:rowOff>71033</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171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163760</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022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51409</xdr:rowOff>
    </xdr:from>
    <xdr:to>
      <xdr:col>20</xdr:col>
      <xdr:colOff>38100</xdr:colOff>
      <xdr:row>76</xdr:row>
      <xdr:rowOff>153009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081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169536</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2856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73172</xdr:rowOff>
    </xdr:from>
    <xdr:to>
      <xdr:col>15</xdr:col>
      <xdr:colOff>101600</xdr:colOff>
      <xdr:row>77</xdr:row>
      <xdr:rowOff>3322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10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19849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2878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72258</xdr:rowOff>
    </xdr:from>
    <xdr:to>
      <xdr:col>10</xdr:col>
      <xdr:colOff>165100</xdr:colOff>
      <xdr:row>77</xdr:row>
      <xdr:rowOff>2408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102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18935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2877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89402</xdr:rowOff>
    </xdr:from>
    <xdr:to>
      <xdr:col>6</xdr:col>
      <xdr:colOff>38100</xdr:colOff>
      <xdr:row>77</xdr:row>
      <xdr:rowOff>19552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119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36080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2894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73885</xdr:rowOff>
    </xdr:from>
    <xdr:to>
      <xdr:col>24</xdr:col>
      <xdr:colOff>63500</xdr:colOff>
      <xdr:row>98</xdr:row>
      <xdr:rowOff>127388</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875985"/>
          <a:ext cx="838200" cy="53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58056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45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127388</xdr:rowOff>
    </xdr:from>
    <xdr:to>
      <xdr:col>19</xdr:col>
      <xdr:colOff>177800</xdr:colOff>
      <xdr:row>99</xdr:row>
      <xdr:rowOff>79763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929488"/>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101762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38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41684</xdr:rowOff>
    </xdr:from>
    <xdr:to>
      <xdr:col>15</xdr:col>
      <xdr:colOff>50800</xdr:colOff>
      <xdr:row>99</xdr:row>
      <xdr:rowOff>79763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843784"/>
          <a:ext cx="889000" cy="209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25072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48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41684</xdr:rowOff>
    </xdr:from>
    <xdr:to>
      <xdr:col>10</xdr:col>
      <xdr:colOff>114300</xdr:colOff>
      <xdr:row>100</xdr:row>
      <xdr:rowOff>5099</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843784"/>
          <a:ext cx="889000" cy="306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64566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35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164671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2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23085</xdr:rowOff>
    </xdr:from>
    <xdr:to>
      <xdr:col>24</xdr:col>
      <xdr:colOff>114300</xdr:colOff>
      <xdr:row>98</xdr:row>
      <xdr:rowOff>124685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82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1512</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803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76588</xdr:rowOff>
    </xdr:from>
    <xdr:to>
      <xdr:col>20</xdr:col>
      <xdr:colOff>38100</xdr:colOff>
      <xdr:row>99</xdr:row>
      <xdr:rowOff>6738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878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169315</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971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28963</xdr:rowOff>
    </xdr:from>
    <xdr:to>
      <xdr:col>15</xdr:col>
      <xdr:colOff>101600</xdr:colOff>
      <xdr:row>99</xdr:row>
      <xdr:rowOff>130563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7002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121690</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7095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162334</xdr:rowOff>
    </xdr:from>
    <xdr:to>
      <xdr:col>10</xdr:col>
      <xdr:colOff>165100</xdr:colOff>
      <xdr:row>98</xdr:row>
      <xdr:rowOff>92484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79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83611</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885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125749</xdr:rowOff>
    </xdr:from>
    <xdr:to>
      <xdr:col>6</xdr:col>
      <xdr:colOff>38100</xdr:colOff>
      <xdr:row>100</xdr:row>
      <xdr:rowOff>55899</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7099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47026</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719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5809</xdr:rowOff>
    </xdr:from>
    <xdr:to>
      <xdr:col>54</xdr:col>
      <xdr:colOff>189865</xdr:colOff>
      <xdr:row>38</xdr:row>
      <xdr:rowOff>36876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492209"/>
          <a:ext cx="1270" cy="10597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40703</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555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36876</xdr:rowOff>
    </xdr:from>
    <xdr:to>
      <xdr:col>55</xdr:col>
      <xdr:colOff>88900</xdr:colOff>
      <xdr:row>38</xdr:row>
      <xdr:rowOff>36876</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551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123936</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267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5809</xdr:rowOff>
    </xdr:from>
    <xdr:to>
      <xdr:col>55</xdr:col>
      <xdr:colOff>88900</xdr:colOff>
      <xdr:row>32</xdr:row>
      <xdr:rowOff>5809</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492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105456</xdr:rowOff>
    </xdr:from>
    <xdr:to>
      <xdr:col>55</xdr:col>
      <xdr:colOff>0</xdr:colOff>
      <xdr:row>34</xdr:row>
      <xdr:rowOff>112078</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5934756"/>
          <a:ext cx="838200" cy="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27055</xdr:rowOff>
    </xdr:from>
    <xdr:ext cx="534377"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992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48628</xdr:rowOff>
    </xdr:from>
    <xdr:to>
      <xdr:col>55</xdr:col>
      <xdr:colOff>50800</xdr:colOff>
      <xdr:row>36</xdr:row>
      <xdr:rowOff>150228</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22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105456</xdr:rowOff>
    </xdr:from>
    <xdr:to>
      <xdr:col>50</xdr:col>
      <xdr:colOff>114300</xdr:colOff>
      <xdr:row>35</xdr:row>
      <xdr:rowOff>22215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5934756"/>
          <a:ext cx="889000" cy="88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62786</xdr:rowOff>
    </xdr:from>
    <xdr:to>
      <xdr:col>50</xdr:col>
      <xdr:colOff>165100</xdr:colOff>
      <xdr:row>36</xdr:row>
      <xdr:rowOff>164386</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23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155513</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72111" y="6327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73818</xdr:rowOff>
    </xdr:from>
    <xdr:to>
      <xdr:col>45</xdr:col>
      <xdr:colOff>177800</xdr:colOff>
      <xdr:row>35</xdr:row>
      <xdr:rowOff>22215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7861300" y="5903118"/>
          <a:ext cx="889000" cy="119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63183</xdr:rowOff>
    </xdr:from>
    <xdr:to>
      <xdr:col>46</xdr:col>
      <xdr:colOff>38100</xdr:colOff>
      <xdr:row>36</xdr:row>
      <xdr:rowOff>164783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235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155910</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83111" y="6328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33241</xdr:rowOff>
    </xdr:from>
    <xdr:to>
      <xdr:col>41</xdr:col>
      <xdr:colOff>50800</xdr:colOff>
      <xdr:row>34</xdr:row>
      <xdr:rowOff>73818</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176741"/>
          <a:ext cx="889000" cy="726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92680</xdr:rowOff>
    </xdr:from>
    <xdr:to>
      <xdr:col>41</xdr:col>
      <xdr:colOff>101600</xdr:colOff>
      <xdr:row>37</xdr:row>
      <xdr:rowOff>22830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26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13957</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94111" y="635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17935</xdr:rowOff>
    </xdr:from>
    <xdr:to>
      <xdr:col>36</xdr:col>
      <xdr:colOff>165100</xdr:colOff>
      <xdr:row>32</xdr:row>
      <xdr:rowOff>119535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550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110662</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59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61278</xdr:rowOff>
    </xdr:from>
    <xdr:to>
      <xdr:col>55</xdr:col>
      <xdr:colOff>50800</xdr:colOff>
      <xdr:row>34</xdr:row>
      <xdr:rowOff>162878</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589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84155</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5742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54656</xdr:rowOff>
    </xdr:from>
    <xdr:to>
      <xdr:col>50</xdr:col>
      <xdr:colOff>165100</xdr:colOff>
      <xdr:row>34</xdr:row>
      <xdr:rowOff>156256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588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1333</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795" y="5659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142865</xdr:rowOff>
    </xdr:from>
    <xdr:to>
      <xdr:col>46</xdr:col>
      <xdr:colOff>38100</xdr:colOff>
      <xdr:row>35</xdr:row>
      <xdr:rowOff>73015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5972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89542</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574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23018</xdr:rowOff>
    </xdr:from>
    <xdr:to>
      <xdr:col>41</xdr:col>
      <xdr:colOff>101600</xdr:colOff>
      <xdr:row>34</xdr:row>
      <xdr:rowOff>124618</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5852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141145</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5627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153891</xdr:rowOff>
    </xdr:from>
    <xdr:to>
      <xdr:col>36</xdr:col>
      <xdr:colOff>165100</xdr:colOff>
      <xdr:row>30</xdr:row>
      <xdr:rowOff>84041</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125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100568</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4901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166481</xdr:rowOff>
    </xdr:from>
    <xdr:to>
      <xdr:col>55</xdr:col>
      <xdr:colOff>0</xdr:colOff>
      <xdr:row>53</xdr:row>
      <xdr:rowOff>166577</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081881"/>
          <a:ext cx="838200" cy="171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155218</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58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166481</xdr:rowOff>
    </xdr:from>
    <xdr:to>
      <xdr:col>50</xdr:col>
      <xdr:colOff>114300</xdr:colOff>
      <xdr:row>53</xdr:row>
      <xdr:rowOff>66856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081881"/>
          <a:ext cx="889000" cy="71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151537</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752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66856</xdr:rowOff>
    </xdr:from>
    <xdr:to>
      <xdr:col>45</xdr:col>
      <xdr:colOff>177800</xdr:colOff>
      <xdr:row>54</xdr:row>
      <xdr:rowOff>141003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153706"/>
          <a:ext cx="889000" cy="245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162065</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76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141003</xdr:rowOff>
    </xdr:from>
    <xdr:to>
      <xdr:col>41</xdr:col>
      <xdr:colOff>50800</xdr:colOff>
      <xdr:row>55</xdr:row>
      <xdr:rowOff>11061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399303"/>
          <a:ext cx="889000" cy="41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140702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74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112658</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71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115777</xdr:rowOff>
    </xdr:from>
    <xdr:to>
      <xdr:col>55</xdr:col>
      <xdr:colOff>50800</xdr:colOff>
      <xdr:row>54</xdr:row>
      <xdr:rowOff>45927</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202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138654</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05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115681</xdr:rowOff>
    </xdr:from>
    <xdr:to>
      <xdr:col>50</xdr:col>
      <xdr:colOff>165100</xdr:colOff>
      <xdr:row>53</xdr:row>
      <xdr:rowOff>45831</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031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51</xdr:row>
      <xdr:rowOff>62358</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8806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16056</xdr:rowOff>
    </xdr:from>
    <xdr:to>
      <xdr:col>46</xdr:col>
      <xdr:colOff>38100</xdr:colOff>
      <xdr:row>53</xdr:row>
      <xdr:rowOff>117656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10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51</xdr:row>
      <xdr:rowOff>134183</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50795" y="8878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90203</xdr:rowOff>
    </xdr:from>
    <xdr:to>
      <xdr:col>41</xdr:col>
      <xdr:colOff>101600</xdr:colOff>
      <xdr:row>55</xdr:row>
      <xdr:rowOff>20353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348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36880</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123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131711</xdr:rowOff>
    </xdr:from>
    <xdr:to>
      <xdr:col>36</xdr:col>
      <xdr:colOff>165100</xdr:colOff>
      <xdr:row>55</xdr:row>
      <xdr:rowOff>61861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39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78388</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165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139281</xdr:rowOff>
    </xdr:from>
    <xdr:to>
      <xdr:col>55</xdr:col>
      <xdr:colOff>0</xdr:colOff>
      <xdr:row>74</xdr:row>
      <xdr:rowOff>46831</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639300" y="12655131"/>
          <a:ext cx="838200" cy="79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122381</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324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139281</xdr:rowOff>
    </xdr:from>
    <xdr:to>
      <xdr:col>50</xdr:col>
      <xdr:colOff>114300</xdr:colOff>
      <xdr:row>73</xdr:row>
      <xdr:rowOff>153054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2655131"/>
          <a:ext cx="889000" cy="13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94359</xdr:rowOff>
    </xdr:from>
    <xdr:ext cx="469744"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404428" y="1346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153054</xdr:rowOff>
    </xdr:from>
    <xdr:to>
      <xdr:col>45</xdr:col>
      <xdr:colOff>177800</xdr:colOff>
      <xdr:row>77</xdr:row>
      <xdr:rowOff>6445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2668904"/>
          <a:ext cx="889000" cy="539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63898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343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64662</xdr:rowOff>
    </xdr:from>
    <xdr:to>
      <xdr:col>41</xdr:col>
      <xdr:colOff>50800</xdr:colOff>
      <xdr:row>77</xdr:row>
      <xdr:rowOff>6445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2751962"/>
          <a:ext cx="889000" cy="456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37571</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341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404</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373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167481</xdr:rowOff>
    </xdr:from>
    <xdr:to>
      <xdr:col>55</xdr:col>
      <xdr:colOff>50800</xdr:colOff>
      <xdr:row>74</xdr:row>
      <xdr:rowOff>97631</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2683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18908</xdr:rowOff>
    </xdr:from>
    <xdr:ext cx="534377"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2534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88481</xdr:rowOff>
    </xdr:from>
    <xdr:to>
      <xdr:col>50</xdr:col>
      <xdr:colOff>165100</xdr:colOff>
      <xdr:row>74</xdr:row>
      <xdr:rowOff>18631</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2604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35158</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72111" y="1237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102254</xdr:rowOff>
    </xdr:from>
    <xdr:to>
      <xdr:col>46</xdr:col>
      <xdr:colOff>38100</xdr:colOff>
      <xdr:row>74</xdr:row>
      <xdr:rowOff>32404</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2618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48931</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83111" y="1239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127095</xdr:rowOff>
    </xdr:from>
    <xdr:to>
      <xdr:col>41</xdr:col>
      <xdr:colOff>101600</xdr:colOff>
      <xdr:row>77</xdr:row>
      <xdr:rowOff>57245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15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73772</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94111" y="12932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13862</xdr:rowOff>
    </xdr:from>
    <xdr:to>
      <xdr:col>36</xdr:col>
      <xdr:colOff>165100</xdr:colOff>
      <xdr:row>74</xdr:row>
      <xdr:rowOff>115462</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2701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131989</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05111" y="12476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普通建設事業費 （ うち更新整備　）グラフ枠">
          <a:extLst>
            <a:ext uri="{FF2B5EF4-FFF2-40B4-BE49-F238E27FC236}">
              <a16:creationId xmlns:a16="http://schemas.microsoft.com/office/drawing/2014/main" id="{00000000-0008-0000-06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4" name="普通建設事業費 （ うち更新整備　）最小値テキスト">
          <a:extLst>
            <a:ext uri="{FF2B5EF4-FFF2-40B4-BE49-F238E27FC236}">
              <a16:creationId xmlns:a16="http://schemas.microsoft.com/office/drawing/2014/main" id="{00000000-0008-0000-0600-0000C6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6" name="普通建設事業費 （ うち更新整備　）最大値テキスト">
          <a:extLst>
            <a:ext uri="{FF2B5EF4-FFF2-40B4-BE49-F238E27FC236}">
              <a16:creationId xmlns:a16="http://schemas.microsoft.com/office/drawing/2014/main" id="{00000000-0008-0000-0600-0000C8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132736</xdr:rowOff>
    </xdr:from>
    <xdr:to>
      <xdr:col>55</xdr:col>
      <xdr:colOff>0</xdr:colOff>
      <xdr:row>97</xdr:row>
      <xdr:rowOff>36640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9639300" y="16591936"/>
          <a:ext cx="838200" cy="7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49709</xdr:rowOff>
    </xdr:from>
    <xdr:ext cx="534377" cy="259045"/>
    <xdr:sp macro="" textlink="">
      <xdr:nvSpPr>
        <xdr:cNvPr id="459" name="普通建設事業費 （ うち更新整備　）平均値テキスト">
          <a:extLst>
            <a:ext uri="{FF2B5EF4-FFF2-40B4-BE49-F238E27FC236}">
              <a16:creationId xmlns:a16="http://schemas.microsoft.com/office/drawing/2014/main" id="{00000000-0008-0000-0600-0000CB010000}"/>
            </a:ext>
          </a:extLst>
        </xdr:cNvPr>
        <xdr:cNvSpPr txBox="1"/>
      </xdr:nvSpPr>
      <xdr:spPr>
        <a:xfrm>
          <a:off x="10528300" y="1668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132736</xdr:rowOff>
    </xdr:from>
    <xdr:to>
      <xdr:col>50</xdr:col>
      <xdr:colOff>114300</xdr:colOff>
      <xdr:row>97</xdr:row>
      <xdr:rowOff>30338</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8750300" y="16591936"/>
          <a:ext cx="889000" cy="69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37571</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9372111" y="1683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140667</xdr:rowOff>
    </xdr:from>
    <xdr:to>
      <xdr:col>45</xdr:col>
      <xdr:colOff>177800</xdr:colOff>
      <xdr:row>97</xdr:row>
      <xdr:rowOff>30338</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7861300" y="16599867"/>
          <a:ext cx="889000" cy="61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60713</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483111" y="1686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140667</xdr:rowOff>
    </xdr:from>
    <xdr:to>
      <xdr:col>41</xdr:col>
      <xdr:colOff>50800</xdr:colOff>
      <xdr:row>98</xdr:row>
      <xdr:rowOff>147518</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6972300" y="16599867"/>
          <a:ext cx="889000" cy="349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58000</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7594111" y="1686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157290</xdr:rowOff>
    </xdr:from>
    <xdr:to>
      <xdr:col>55</xdr:col>
      <xdr:colOff>50800</xdr:colOff>
      <xdr:row>97</xdr:row>
      <xdr:rowOff>87440</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10426700" y="1661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8717</xdr:rowOff>
    </xdr:from>
    <xdr:ext cx="534377" cy="259045"/>
    <xdr:sp macro="" textlink="">
      <xdr:nvSpPr>
        <xdr:cNvPr id="478" name="普通建設事業費 （ うち更新整備　）該当値テキスト">
          <a:extLst>
            <a:ext uri="{FF2B5EF4-FFF2-40B4-BE49-F238E27FC236}">
              <a16:creationId xmlns:a16="http://schemas.microsoft.com/office/drawing/2014/main" id="{00000000-0008-0000-0600-0000DE010000}"/>
            </a:ext>
          </a:extLst>
        </xdr:cNvPr>
        <xdr:cNvSpPr txBox="1"/>
      </xdr:nvSpPr>
      <xdr:spPr>
        <a:xfrm>
          <a:off x="10528300" y="16467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81936</xdr:rowOff>
    </xdr:from>
    <xdr:to>
      <xdr:col>50</xdr:col>
      <xdr:colOff>165100</xdr:colOff>
      <xdr:row>97</xdr:row>
      <xdr:rowOff>12086</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9588500" y="16541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28613</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372111" y="16316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150988</xdr:rowOff>
    </xdr:from>
    <xdr:to>
      <xdr:col>46</xdr:col>
      <xdr:colOff>38100</xdr:colOff>
      <xdr:row>97</xdr:row>
      <xdr:rowOff>81138</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8699500" y="1661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97665</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483111" y="16385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89867</xdr:rowOff>
    </xdr:from>
    <xdr:to>
      <xdr:col>41</xdr:col>
      <xdr:colOff>101600</xdr:colOff>
      <xdr:row>97</xdr:row>
      <xdr:rowOff>20017</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7810500" y="16549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36544</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594111" y="16324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96718</xdr:rowOff>
    </xdr:from>
    <xdr:to>
      <xdr:col>36</xdr:col>
      <xdr:colOff>165100</xdr:colOff>
      <xdr:row>99</xdr:row>
      <xdr:rowOff>26868</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6921500" y="1689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99</xdr:row>
      <xdr:rowOff>17995</xdr:rowOff>
    </xdr:from>
    <xdr:ext cx="469744"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37428" y="1699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38</xdr:row>
      <xdr:rowOff>23426</xdr:rowOff>
    </xdr:from>
    <xdr:to>
      <xdr:col>85</xdr:col>
      <xdr:colOff>126364</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6317595" y="6538526"/>
          <a:ext cx="1269" cy="192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93240</xdr:rowOff>
    </xdr:from>
    <xdr:ext cx="249299" cy="259045"/>
    <xdr:sp macro="" textlink="">
      <xdr:nvSpPr>
        <xdr:cNvPr id="511" name="災害復旧事業費最小値テキスト">
          <a:extLst>
            <a:ext uri="{FF2B5EF4-FFF2-40B4-BE49-F238E27FC236}">
              <a16:creationId xmlns:a16="http://schemas.microsoft.com/office/drawing/2014/main" id="{00000000-0008-0000-0600-0000FF010000}"/>
            </a:ext>
          </a:extLst>
        </xdr:cNvPr>
        <xdr:cNvSpPr txBox="1"/>
      </xdr:nvSpPr>
      <xdr:spPr>
        <a:xfrm>
          <a:off x="16370300" y="67797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141553</xdr:rowOff>
    </xdr:from>
    <xdr:ext cx="534377" cy="259045"/>
    <xdr:sp macro="" textlink="">
      <xdr:nvSpPr>
        <xdr:cNvPr id="513" name="災害復旧事業費最大値テキスト">
          <a:extLst>
            <a:ext uri="{FF2B5EF4-FFF2-40B4-BE49-F238E27FC236}">
              <a16:creationId xmlns:a16="http://schemas.microsoft.com/office/drawing/2014/main" id="{00000000-0008-0000-0600-000001020000}"/>
            </a:ext>
          </a:extLst>
        </xdr:cNvPr>
        <xdr:cNvSpPr txBox="1"/>
      </xdr:nvSpPr>
      <xdr:spPr>
        <a:xfrm>
          <a:off x="16370300" y="6313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23426</xdr:rowOff>
    </xdr:from>
    <xdr:to>
      <xdr:col>86</xdr:col>
      <xdr:colOff>25400</xdr:colOff>
      <xdr:row>38</xdr:row>
      <xdr:rowOff>23426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6538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33111</xdr:rowOff>
    </xdr:from>
    <xdr:to>
      <xdr:col>85</xdr:col>
      <xdr:colOff>127000</xdr:colOff>
      <xdr:row>38</xdr:row>
      <xdr:rowOff>50981</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5481300" y="6548211"/>
          <a:ext cx="838200" cy="17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137690</xdr:rowOff>
    </xdr:from>
    <xdr:ext cx="469744" cy="259045"/>
    <xdr:sp macro="" textlink="">
      <xdr:nvSpPr>
        <xdr:cNvPr id="516" name="災害復旧事業費平均値テキスト">
          <a:extLst>
            <a:ext uri="{FF2B5EF4-FFF2-40B4-BE49-F238E27FC236}">
              <a16:creationId xmlns:a16="http://schemas.microsoft.com/office/drawing/2014/main" id="{00000000-0008-0000-0600-000004020000}"/>
            </a:ext>
          </a:extLst>
        </xdr:cNvPr>
        <xdr:cNvSpPr txBox="1"/>
      </xdr:nvSpPr>
      <xdr:spPr>
        <a:xfrm>
          <a:off x="16370300" y="66527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159263</xdr:rowOff>
    </xdr:from>
    <xdr:to>
      <xdr:col>85</xdr:col>
      <xdr:colOff>177800</xdr:colOff>
      <xdr:row>39</xdr:row>
      <xdr:rowOff>89413</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6268700" y="667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46534</xdr:rowOff>
    </xdr:from>
    <xdr:to>
      <xdr:col>81</xdr:col>
      <xdr:colOff>50800</xdr:colOff>
      <xdr:row>38</xdr:row>
      <xdr:rowOff>50981</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4592300" y="6390184"/>
          <a:ext cx="889000" cy="175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161046</xdr:rowOff>
    </xdr:from>
    <xdr:to>
      <xdr:col>81</xdr:col>
      <xdr:colOff>101600</xdr:colOff>
      <xdr:row>39</xdr:row>
      <xdr:rowOff>91196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5430500" y="6676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82323</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46428" y="6768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5355</xdr:rowOff>
    </xdr:from>
    <xdr:to>
      <xdr:col>76</xdr:col>
      <xdr:colOff>114300</xdr:colOff>
      <xdr:row>37</xdr:row>
      <xdr:rowOff>46534</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3703300" y="6349005"/>
          <a:ext cx="889000" cy="41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158448</xdr:rowOff>
    </xdr:from>
    <xdr:to>
      <xdr:col>76</xdr:col>
      <xdr:colOff>165100</xdr:colOff>
      <xdr:row>39</xdr:row>
      <xdr:rowOff>88598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541500" y="6673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79725</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357428" y="6766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94593</xdr:rowOff>
    </xdr:from>
    <xdr:to>
      <xdr:col>71</xdr:col>
      <xdr:colOff>177800</xdr:colOff>
      <xdr:row>37</xdr:row>
      <xdr:rowOff>5355</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2814300" y="5409543"/>
          <a:ext cx="889000" cy="939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156657</xdr:rowOff>
    </xdr:from>
    <xdr:to>
      <xdr:col>72</xdr:col>
      <xdr:colOff>38100</xdr:colOff>
      <xdr:row>39</xdr:row>
      <xdr:rowOff>86807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652500" y="667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77934</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468428" y="676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158798</xdr:rowOff>
    </xdr:from>
    <xdr:to>
      <xdr:col>67</xdr:col>
      <xdr:colOff>101600</xdr:colOff>
      <xdr:row>39</xdr:row>
      <xdr:rowOff>88948</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2763500" y="6673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80075</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579428" y="6766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153762</xdr:rowOff>
    </xdr:from>
    <xdr:to>
      <xdr:col>85</xdr:col>
      <xdr:colOff>177800</xdr:colOff>
      <xdr:row>38</xdr:row>
      <xdr:rowOff>83911</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6268700" y="649741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97104</xdr:rowOff>
    </xdr:from>
    <xdr:ext cx="534377" cy="259045"/>
    <xdr:sp macro="" textlink="">
      <xdr:nvSpPr>
        <xdr:cNvPr id="535" name="災害復旧事業費該当値テキスト">
          <a:extLst>
            <a:ext uri="{FF2B5EF4-FFF2-40B4-BE49-F238E27FC236}">
              <a16:creationId xmlns:a16="http://schemas.microsoft.com/office/drawing/2014/main" id="{00000000-0008-0000-0600-000017020000}"/>
            </a:ext>
          </a:extLst>
        </xdr:cNvPr>
        <xdr:cNvSpPr txBox="1"/>
      </xdr:nvSpPr>
      <xdr:spPr>
        <a:xfrm>
          <a:off x="16370300" y="6440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181</xdr:rowOff>
    </xdr:from>
    <xdr:to>
      <xdr:col>81</xdr:col>
      <xdr:colOff>101600</xdr:colOff>
      <xdr:row>38</xdr:row>
      <xdr:rowOff>101781</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5430500" y="6515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118307</xdr:rowOff>
    </xdr:from>
    <xdr:ext cx="534377"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14111" y="62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167184</xdr:rowOff>
    </xdr:from>
    <xdr:to>
      <xdr:col>76</xdr:col>
      <xdr:colOff>165100</xdr:colOff>
      <xdr:row>37</xdr:row>
      <xdr:rowOff>97334</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4541500" y="633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113861</xdr:rowOff>
    </xdr:from>
    <xdr:ext cx="534377"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325111" y="6114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126005</xdr:rowOff>
    </xdr:from>
    <xdr:to>
      <xdr:col>72</xdr:col>
      <xdr:colOff>38100</xdr:colOff>
      <xdr:row>37</xdr:row>
      <xdr:rowOff>56155</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3652500" y="6298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35</xdr:row>
      <xdr:rowOff>72682</xdr:rowOff>
    </xdr:from>
    <xdr:ext cx="59901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03795" y="6073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31</xdr:row>
      <xdr:rowOff>43793</xdr:rowOff>
    </xdr:from>
    <xdr:to>
      <xdr:col>67</xdr:col>
      <xdr:colOff>101600</xdr:colOff>
      <xdr:row>31</xdr:row>
      <xdr:rowOff>145393</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2763500" y="5358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29</xdr:row>
      <xdr:rowOff>161920</xdr:rowOff>
    </xdr:from>
    <xdr:ext cx="59901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14795" y="5133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112141</xdr:rowOff>
    </xdr:from>
    <xdr:to>
      <xdr:col>85</xdr:col>
      <xdr:colOff>127000</xdr:colOff>
      <xdr:row>74</xdr:row>
      <xdr:rowOff>50660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5481300" y="12627991"/>
          <a:ext cx="838200" cy="109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53788</xdr:rowOff>
    </xdr:from>
    <xdr:ext cx="534377" cy="259045"/>
    <xdr:sp macro=""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6370300" y="13083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50660</xdr:rowOff>
    </xdr:from>
    <xdr:to>
      <xdr:col>81</xdr:col>
      <xdr:colOff>50800</xdr:colOff>
      <xdr:row>74</xdr:row>
      <xdr:rowOff>97130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4592300" y="12737960"/>
          <a:ext cx="889000" cy="46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167645</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5214111" y="1319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97130</xdr:rowOff>
    </xdr:from>
    <xdr:to>
      <xdr:col>76</xdr:col>
      <xdr:colOff>114300</xdr:colOff>
      <xdr:row>74</xdr:row>
      <xdr:rowOff>165760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3703300" y="12784430"/>
          <a:ext cx="889000" cy="68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3612</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325111" y="132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165760</xdr:rowOff>
    </xdr:from>
    <xdr:to>
      <xdr:col>71</xdr:col>
      <xdr:colOff>177800</xdr:colOff>
      <xdr:row>75</xdr:row>
      <xdr:rowOff>120129</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2814300" y="12853060"/>
          <a:ext cx="889000" cy="12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16248</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36111" y="13217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32821</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47111" y="1323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61341</xdr:rowOff>
    </xdr:from>
    <xdr:to>
      <xdr:col>85</xdr:col>
      <xdr:colOff>177800</xdr:colOff>
      <xdr:row>73</xdr:row>
      <xdr:rowOff>162941</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6268700" y="12577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84218</xdr:rowOff>
    </xdr:from>
    <xdr:ext cx="534377" cy="259045"/>
    <xdr:sp macro=""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6370300" y="12428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171310</xdr:rowOff>
    </xdr:from>
    <xdr:to>
      <xdr:col>81</xdr:col>
      <xdr:colOff>101600</xdr:colOff>
      <xdr:row>74</xdr:row>
      <xdr:rowOff>101460</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5430500" y="1268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117987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14111" y="1246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46330</xdr:rowOff>
    </xdr:from>
    <xdr:to>
      <xdr:col>76</xdr:col>
      <xdr:colOff>165100</xdr:colOff>
      <xdr:row>74</xdr:row>
      <xdr:rowOff>147930</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4541500" y="1273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164457</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2508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114960</xdr:rowOff>
    </xdr:from>
    <xdr:to>
      <xdr:col>72</xdr:col>
      <xdr:colOff>38100</xdr:colOff>
      <xdr:row>75</xdr:row>
      <xdr:rowOff>45110</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3652500" y="1280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61637</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2577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69329</xdr:rowOff>
    </xdr:from>
    <xdr:to>
      <xdr:col>67</xdr:col>
      <xdr:colOff>101600</xdr:colOff>
      <xdr:row>75</xdr:row>
      <xdr:rowOff>170929</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2763500" y="12928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16006</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2703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0" name="積立金グラフ枠">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2" name="積立金最小値テキスト">
          <a:extLst>
            <a:ext uri="{FF2B5EF4-FFF2-40B4-BE49-F238E27FC236}">
              <a16:creationId xmlns:a16="http://schemas.microsoft.com/office/drawing/2014/main" id="{00000000-0008-0000-0600-0000A0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4" name="積立金最大値テキスト">
          <a:extLst>
            <a:ext uri="{FF2B5EF4-FFF2-40B4-BE49-F238E27FC236}">
              <a16:creationId xmlns:a16="http://schemas.microsoft.com/office/drawing/2014/main" id="{00000000-0008-0000-0600-0000A2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140340</xdr:rowOff>
    </xdr:from>
    <xdr:to>
      <xdr:col>85</xdr:col>
      <xdr:colOff>127000</xdr:colOff>
      <xdr:row>98</xdr:row>
      <xdr:rowOff>107147</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5481300" y="16770990"/>
          <a:ext cx="838200" cy="138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7" name="積立金平均値テキスト">
          <a:extLst>
            <a:ext uri="{FF2B5EF4-FFF2-40B4-BE49-F238E27FC236}">
              <a16:creationId xmlns:a16="http://schemas.microsoft.com/office/drawing/2014/main" id="{00000000-0008-0000-0600-0000A5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8" name="フローチャート: 判断 677">
          <a:extLst>
            <a:ext uri="{FF2B5EF4-FFF2-40B4-BE49-F238E27FC236}">
              <a16:creationId xmlns:a16="http://schemas.microsoft.com/office/drawing/2014/main" id="{00000000-0008-0000-0600-0000A6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140340</xdr:rowOff>
    </xdr:from>
    <xdr:to>
      <xdr:col>81</xdr:col>
      <xdr:colOff>50800</xdr:colOff>
      <xdr:row>98</xdr:row>
      <xdr:rowOff>100929</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4592300" y="16770990"/>
          <a:ext cx="889000" cy="13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80768</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5214111" y="1688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51008</xdr:rowOff>
    </xdr:from>
    <xdr:to>
      <xdr:col>76</xdr:col>
      <xdr:colOff>114300</xdr:colOff>
      <xdr:row>98</xdr:row>
      <xdr:rowOff>100929</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3703300" y="16681658"/>
          <a:ext cx="889000" cy="22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51008</xdr:rowOff>
    </xdr:from>
    <xdr:to>
      <xdr:col>71</xdr:col>
      <xdr:colOff>177800</xdr:colOff>
      <xdr:row>98</xdr:row>
      <xdr:rowOff>18258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2814300" y="16681658"/>
          <a:ext cx="889000" cy="138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57831</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436111" y="1685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104991</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2547111" y="1690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56347</xdr:rowOff>
    </xdr:from>
    <xdr:to>
      <xdr:col>85</xdr:col>
      <xdr:colOff>177800</xdr:colOff>
      <xdr:row>98</xdr:row>
      <xdr:rowOff>157947</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6268700" y="16858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142724</xdr:rowOff>
    </xdr:from>
    <xdr:ext cx="469744" cy="259045"/>
    <xdr:sp macro="" textlink="">
      <xdr:nvSpPr>
        <xdr:cNvPr id="696" name="積立金該当値テキスト">
          <a:extLst>
            <a:ext uri="{FF2B5EF4-FFF2-40B4-BE49-F238E27FC236}">
              <a16:creationId xmlns:a16="http://schemas.microsoft.com/office/drawing/2014/main" id="{00000000-0008-0000-0600-0000B8020000}"/>
            </a:ext>
          </a:extLst>
        </xdr:cNvPr>
        <xdr:cNvSpPr txBox="1"/>
      </xdr:nvSpPr>
      <xdr:spPr>
        <a:xfrm>
          <a:off x="16370300" y="16773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89540</xdr:rowOff>
    </xdr:from>
    <xdr:to>
      <xdr:col>81</xdr:col>
      <xdr:colOff>101600</xdr:colOff>
      <xdr:row>98</xdr:row>
      <xdr:rowOff>19690</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5430500" y="1672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36217</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5214111" y="16495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50129</xdr:rowOff>
    </xdr:from>
    <xdr:to>
      <xdr:col>76</xdr:col>
      <xdr:colOff>165100</xdr:colOff>
      <xdr:row>98</xdr:row>
      <xdr:rowOff>151729</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4541500" y="16852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142856</xdr:rowOff>
    </xdr:from>
    <xdr:ext cx="469744"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57428" y="16944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208</xdr:rowOff>
    </xdr:from>
    <xdr:to>
      <xdr:col>72</xdr:col>
      <xdr:colOff>38100</xdr:colOff>
      <xdr:row>97</xdr:row>
      <xdr:rowOff>101808</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3652500" y="16630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118335</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436111" y="16406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138908</xdr:rowOff>
    </xdr:from>
    <xdr:to>
      <xdr:col>67</xdr:col>
      <xdr:colOff>101600</xdr:colOff>
      <xdr:row>98</xdr:row>
      <xdr:rowOff>69058</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2763500" y="16769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85585</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547111" y="16544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7" name="投資及び出資金最小値テキスト">
          <a:extLst>
            <a:ext uri="{FF2B5EF4-FFF2-40B4-BE49-F238E27FC236}">
              <a16:creationId xmlns:a16="http://schemas.microsoft.com/office/drawing/2014/main" id="{00000000-0008-0000-0600-0000D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29" name="投資及び出資金最大値テキスト">
          <a:extLst>
            <a:ext uri="{FF2B5EF4-FFF2-40B4-BE49-F238E27FC236}">
              <a16:creationId xmlns:a16="http://schemas.microsoft.com/office/drawing/2014/main" id="{00000000-0008-0000-0600-0000D9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138374</xdr:rowOff>
    </xdr:from>
    <xdr:to>
      <xdr:col>116</xdr:col>
      <xdr:colOff>63500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1323300" y="6653474"/>
          <a:ext cx="838200" cy="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2" name="投資及び出資金平均値テキスト">
          <a:extLst>
            <a:ext uri="{FF2B5EF4-FFF2-40B4-BE49-F238E27FC236}">
              <a16:creationId xmlns:a16="http://schemas.microsoft.com/office/drawing/2014/main" id="{00000000-0008-0000-0600-0000DC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87574</xdr:rowOff>
    </xdr:from>
    <xdr:to>
      <xdr:col>116</xdr:col>
      <xdr:colOff>114300</xdr:colOff>
      <xdr:row>39</xdr:row>
      <xdr:rowOff>17724</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2110700" y="6602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2501</xdr:rowOff>
    </xdr:from>
    <xdr:ext cx="313932" cy="259045"/>
    <xdr:sp macro="" textlink="">
      <xdr:nvSpPr>
        <xdr:cNvPr id="751" name="投資及び出資金該当値テキスト">
          <a:extLst>
            <a:ext uri="{FF2B5EF4-FFF2-40B4-BE49-F238E27FC236}">
              <a16:creationId xmlns:a16="http://schemas.microsoft.com/office/drawing/2014/main" id="{00000000-0008-0000-0600-0000EF020000}"/>
            </a:ext>
          </a:extLst>
        </xdr:cNvPr>
        <xdr:cNvSpPr txBox="1"/>
      </xdr:nvSpPr>
      <xdr:spPr>
        <a:xfrm>
          <a:off x="22212300" y="65176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80447</xdr:rowOff>
    </xdr:from>
    <xdr:to>
      <xdr:col>116</xdr:col>
      <xdr:colOff>63500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1323300" y="9681647"/>
          <a:ext cx="838200" cy="402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156115</xdr:rowOff>
    </xdr:from>
    <xdr:ext cx="378565"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928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65360</xdr:rowOff>
    </xdr:from>
    <xdr:to>
      <xdr:col>107</xdr:col>
      <xdr:colOff>50800</xdr:colOff>
      <xdr:row>58</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9545300" y="9838010"/>
          <a:ext cx="889000" cy="245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65360</xdr:rowOff>
    </xdr:from>
    <xdr:to>
      <xdr:col>102</xdr:col>
      <xdr:colOff>114300</xdr:colOff>
      <xdr:row>58</xdr:row>
      <xdr:rowOff>139700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8656300" y="9838010"/>
          <a:ext cx="889000" cy="245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82049</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10026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29647</xdr:rowOff>
    </xdr:from>
    <xdr:to>
      <xdr:col>116</xdr:col>
      <xdr:colOff>114300</xdr:colOff>
      <xdr:row>56</xdr:row>
      <xdr:rowOff>131247</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9630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52524</xdr:rowOff>
    </xdr:from>
    <xdr:ext cx="469744"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9482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14560</xdr:rowOff>
    </xdr:from>
    <xdr:to>
      <xdr:col>102</xdr:col>
      <xdr:colOff>165100</xdr:colOff>
      <xdr:row>57</xdr:row>
      <xdr:rowOff>116160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978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132687</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56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108774</xdr:rowOff>
    </xdr:from>
    <xdr:to>
      <xdr:col>116</xdr:col>
      <xdr:colOff>63500</xdr:colOff>
      <xdr:row>75</xdr:row>
      <xdr:rowOff>159066</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1323300" y="12453174"/>
          <a:ext cx="838200" cy="564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117260</xdr:rowOff>
    </xdr:from>
    <xdr:ext cx="534377"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976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159066</xdr:rowOff>
    </xdr:from>
    <xdr:to>
      <xdr:col>111</xdr:col>
      <xdr:colOff>177800</xdr:colOff>
      <xdr:row>76</xdr:row>
      <xdr:rowOff>59494</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0434300" y="13017816"/>
          <a:ext cx="889000" cy="71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59494</xdr:rowOff>
    </xdr:from>
    <xdr:to>
      <xdr:col>107</xdr:col>
      <xdr:colOff>50800</xdr:colOff>
      <xdr:row>76</xdr:row>
      <xdr:rowOff>126050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9545300" y="13089694"/>
          <a:ext cx="889000" cy="66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90420</xdr:rowOff>
    </xdr:from>
    <xdr:to>
      <xdr:col>102</xdr:col>
      <xdr:colOff>114300</xdr:colOff>
      <xdr:row>76</xdr:row>
      <xdr:rowOff>126050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656300" y="12949170"/>
          <a:ext cx="889000" cy="207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89861</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9111" y="1312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57974</xdr:rowOff>
    </xdr:from>
    <xdr:to>
      <xdr:col>116</xdr:col>
      <xdr:colOff>114300</xdr:colOff>
      <xdr:row>72</xdr:row>
      <xdr:rowOff>159574</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2402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80851</xdr:rowOff>
    </xdr:from>
    <xdr:ext cx="534377"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225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108265</xdr:rowOff>
    </xdr:from>
    <xdr:to>
      <xdr:col>112</xdr:col>
      <xdr:colOff>38100</xdr:colOff>
      <xdr:row>76</xdr:row>
      <xdr:rowOff>38416</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296701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29543</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305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8694</xdr:rowOff>
    </xdr:from>
    <xdr:to>
      <xdr:col>107</xdr:col>
      <xdr:colOff>101600</xdr:colOff>
      <xdr:row>76</xdr:row>
      <xdr:rowOff>110294</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3038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101421</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313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75250</xdr:rowOff>
    </xdr:from>
    <xdr:to>
      <xdr:col>102</xdr:col>
      <xdr:colOff>165100</xdr:colOff>
      <xdr:row>77</xdr:row>
      <xdr:rowOff>5400</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310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167977</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3198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39620</xdr:rowOff>
    </xdr:from>
    <xdr:to>
      <xdr:col>98</xdr:col>
      <xdr:colOff>38100</xdr:colOff>
      <xdr:row>75</xdr:row>
      <xdr:rowOff>141220</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289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157747</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2673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年熊本地震にかかる復旧事業が収束に向かっていることで災害復旧事業費は減少しつつあるが、令和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月大雨災害にかかる災害復旧事業費増により、類似団体平均を上回っている。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一方、復旧から復興へ移行し、災害に強いまちづくりを目指しているなかで、普通建設事業費は高止まりしている。街路事業、国指定文化財布田川断層帯の保存・整備事業による。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復旧事業の財源として発行した地方債の元利償還が本格化していることで、公債費が類似団体平均を上回るが、これは今後も継続することが予想される。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復旧事業では交付税措置の大きな地方債を財源とできていたが、復興事業では交付税措置が小さくなるため、事業を峻別して将来の財政運営を健全に保つことに努める。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年熊本地震にかかる事業が完了していくことで、それに伴い増加していた人件費、物件費、補助費等を整理・合理化を行う。</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熊本県益城町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34,107
33,885
65.68
23,502,433
22,425,121
876,849
9,707,957
50,275,930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38.7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16637</xdr:rowOff>
    </xdr:from>
    <xdr:to>
      <xdr:col>24</xdr:col>
      <xdr:colOff>63500</xdr:colOff>
      <xdr:row>36</xdr:row>
      <xdr:rowOff>19304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88837"/>
          <a:ext cx="8382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19304</xdr:rowOff>
    </xdr:from>
    <xdr:to>
      <xdr:col>19</xdr:col>
      <xdr:colOff>177800</xdr:colOff>
      <xdr:row>36</xdr:row>
      <xdr:rowOff>45974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91504"/>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19304</xdr:rowOff>
    </xdr:from>
    <xdr:to>
      <xdr:col>15</xdr:col>
      <xdr:colOff>50800</xdr:colOff>
      <xdr:row>36</xdr:row>
      <xdr:rowOff>45974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191504"/>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19304</xdr:rowOff>
    </xdr:from>
    <xdr:to>
      <xdr:col>10</xdr:col>
      <xdr:colOff>114300</xdr:colOff>
      <xdr:row>36</xdr:row>
      <xdr:rowOff>43307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91504"/>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149115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137287</xdr:rowOff>
    </xdr:from>
    <xdr:to>
      <xdr:col>24</xdr:col>
      <xdr:colOff>114300</xdr:colOff>
      <xdr:row>36</xdr:row>
      <xdr:rowOff>67437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38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115714</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16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139954</xdr:rowOff>
    </xdr:from>
    <xdr:to>
      <xdr:col>20</xdr:col>
      <xdr:colOff>38100</xdr:colOff>
      <xdr:row>36</xdr:row>
      <xdr:rowOff>70104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40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61231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33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166624</xdr:rowOff>
    </xdr:from>
    <xdr:to>
      <xdr:col>15</xdr:col>
      <xdr:colOff>101600</xdr:colOff>
      <xdr:row>36</xdr:row>
      <xdr:rowOff>96774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67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87901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60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139954</xdr:rowOff>
    </xdr:from>
    <xdr:to>
      <xdr:col>10</xdr:col>
      <xdr:colOff>165100</xdr:colOff>
      <xdr:row>36</xdr:row>
      <xdr:rowOff>70104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40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61231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33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163957</xdr:rowOff>
    </xdr:from>
    <xdr:to>
      <xdr:col>6</xdr:col>
      <xdr:colOff>38100</xdr:colOff>
      <xdr:row>36</xdr:row>
      <xdr:rowOff>94107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64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85234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5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147789</xdr:rowOff>
    </xdr:from>
    <xdr:to>
      <xdr:col>24</xdr:col>
      <xdr:colOff>63500</xdr:colOff>
      <xdr:row>57</xdr:row>
      <xdr:rowOff>83312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748989"/>
          <a:ext cx="838200" cy="106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28260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800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147789</xdr:rowOff>
    </xdr:from>
    <xdr:to>
      <xdr:col>19</xdr:col>
      <xdr:colOff>177800</xdr:colOff>
      <xdr:row>57</xdr:row>
      <xdr:rowOff>81925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48989"/>
          <a:ext cx="889000" cy="105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167644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94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165665</xdr:rowOff>
    </xdr:from>
    <xdr:to>
      <xdr:col>15</xdr:col>
      <xdr:colOff>50800</xdr:colOff>
      <xdr:row>57</xdr:row>
      <xdr:rowOff>81925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766865"/>
          <a:ext cx="889000" cy="87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161556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93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10854</xdr:rowOff>
    </xdr:from>
    <xdr:to>
      <xdr:col>10</xdr:col>
      <xdr:colOff>114300</xdr:colOff>
      <xdr:row>56</xdr:row>
      <xdr:rowOff>165665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440604"/>
          <a:ext cx="889000" cy="326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153619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26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160363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90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32512</xdr:rowOff>
    </xdr:from>
    <xdr:to>
      <xdr:col>24</xdr:col>
      <xdr:colOff>114300</xdr:colOff>
      <xdr:row>57</xdr:row>
      <xdr:rowOff>134112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05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55389</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56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96989</xdr:rowOff>
    </xdr:from>
    <xdr:to>
      <xdr:col>20</xdr:col>
      <xdr:colOff>38100</xdr:colOff>
      <xdr:row>57</xdr:row>
      <xdr:rowOff>27139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9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43666</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473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31125</xdr:rowOff>
    </xdr:from>
    <xdr:to>
      <xdr:col>15</xdr:col>
      <xdr:colOff>101600</xdr:colOff>
      <xdr:row>57</xdr:row>
      <xdr:rowOff>132725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0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149252</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579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114865</xdr:rowOff>
    </xdr:from>
    <xdr:to>
      <xdr:col>10</xdr:col>
      <xdr:colOff>165100</xdr:colOff>
      <xdr:row>57</xdr:row>
      <xdr:rowOff>45015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16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61542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491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131504</xdr:rowOff>
    </xdr:from>
    <xdr:to>
      <xdr:col>6</xdr:col>
      <xdr:colOff>38100</xdr:colOff>
      <xdr:row>55</xdr:row>
      <xdr:rowOff>61654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38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78181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165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33554</xdr:rowOff>
    </xdr:from>
    <xdr:to>
      <xdr:col>24</xdr:col>
      <xdr:colOff>63500</xdr:colOff>
      <xdr:row>74</xdr:row>
      <xdr:rowOff>114843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720854"/>
          <a:ext cx="838200" cy="81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72356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114843</xdr:rowOff>
    </xdr:from>
    <xdr:to>
      <xdr:col>19</xdr:col>
      <xdr:colOff>177800</xdr:colOff>
      <xdr:row>76</xdr:row>
      <xdr:rowOff>34826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802143"/>
          <a:ext cx="889000" cy="262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124796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15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141552</xdr:rowOff>
    </xdr:from>
    <xdr:to>
      <xdr:col>15</xdr:col>
      <xdr:colOff>50800</xdr:colOff>
      <xdr:row>76</xdr:row>
      <xdr:rowOff>34826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657402"/>
          <a:ext cx="889000" cy="40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26164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27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141552</xdr:rowOff>
    </xdr:from>
    <xdr:to>
      <xdr:col>10</xdr:col>
      <xdr:colOff>114300</xdr:colOff>
      <xdr:row>75</xdr:row>
      <xdr:rowOff>118707</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657402"/>
          <a:ext cx="889000" cy="32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119623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4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158920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6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154204</xdr:rowOff>
    </xdr:from>
    <xdr:to>
      <xdr:col>24</xdr:col>
      <xdr:colOff>114300</xdr:colOff>
      <xdr:row>74</xdr:row>
      <xdr:rowOff>84354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670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5631</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521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64043</xdr:rowOff>
    </xdr:from>
    <xdr:to>
      <xdr:col>20</xdr:col>
      <xdr:colOff>38100</xdr:colOff>
      <xdr:row>74</xdr:row>
      <xdr:rowOff>165643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751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10720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526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155476</xdr:rowOff>
    </xdr:from>
    <xdr:to>
      <xdr:col>15</xdr:col>
      <xdr:colOff>101600</xdr:colOff>
      <xdr:row>76</xdr:row>
      <xdr:rowOff>85626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1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102153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789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90752</xdr:rowOff>
    </xdr:from>
    <xdr:to>
      <xdr:col>10</xdr:col>
      <xdr:colOff>165100</xdr:colOff>
      <xdr:row>74</xdr:row>
      <xdr:rowOff>20902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606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37429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381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67907</xdr:rowOff>
    </xdr:from>
    <xdr:to>
      <xdr:col>6</xdr:col>
      <xdr:colOff>38100</xdr:colOff>
      <xdr:row>75</xdr:row>
      <xdr:rowOff>169506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292665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14584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701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143053</xdr:rowOff>
    </xdr:from>
    <xdr:to>
      <xdr:col>24</xdr:col>
      <xdr:colOff>63500</xdr:colOff>
      <xdr:row>99</xdr:row>
      <xdr:rowOff>37288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945153"/>
          <a:ext cx="838200" cy="65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143053</xdr:rowOff>
    </xdr:from>
    <xdr:to>
      <xdr:col>19</xdr:col>
      <xdr:colOff>177800</xdr:colOff>
      <xdr:row>99</xdr:row>
      <xdr:rowOff>8637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945153"/>
          <a:ext cx="889000" cy="37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38064</xdr:rowOff>
    </xdr:from>
    <xdr:to>
      <xdr:col>15</xdr:col>
      <xdr:colOff>50800</xdr:colOff>
      <xdr:row>99</xdr:row>
      <xdr:rowOff>8637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840164"/>
          <a:ext cx="889000" cy="142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38064</xdr:rowOff>
    </xdr:from>
    <xdr:to>
      <xdr:col>10</xdr:col>
      <xdr:colOff>114300</xdr:colOff>
      <xdr:row>99</xdr:row>
      <xdr:rowOff>71989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40164"/>
          <a:ext cx="889000" cy="205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157938</xdr:rowOff>
    </xdr:from>
    <xdr:to>
      <xdr:col>24</xdr:col>
      <xdr:colOff>114300</xdr:colOff>
      <xdr:row>99</xdr:row>
      <xdr:rowOff>88088</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960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72865</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874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92253</xdr:rowOff>
    </xdr:from>
    <xdr:to>
      <xdr:col>20</xdr:col>
      <xdr:colOff>38100</xdr:colOff>
      <xdr:row>99</xdr:row>
      <xdr:rowOff>22403</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94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13530</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87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129287</xdr:rowOff>
    </xdr:from>
    <xdr:to>
      <xdr:col>15</xdr:col>
      <xdr:colOff>101600</xdr:colOff>
      <xdr:row>99</xdr:row>
      <xdr:rowOff>59437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93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50564</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702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158714</xdr:rowOff>
    </xdr:from>
    <xdr:to>
      <xdr:col>10</xdr:col>
      <xdr:colOff>165100</xdr:colOff>
      <xdr:row>98</xdr:row>
      <xdr:rowOff>88864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89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79991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82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21189</xdr:rowOff>
    </xdr:from>
    <xdr:to>
      <xdr:col>6</xdr:col>
      <xdr:colOff>38100</xdr:colOff>
      <xdr:row>99</xdr:row>
      <xdr:rowOff>122789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99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113916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7087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85816</xdr:rowOff>
    </xdr:from>
    <xdr:to>
      <xdr:col>41</xdr:col>
      <xdr:colOff>50800</xdr:colOff>
      <xdr:row>39</xdr:row>
      <xdr:rowOff>98878</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72366"/>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35016</xdr:rowOff>
    </xdr:from>
    <xdr:to>
      <xdr:col>36</xdr:col>
      <xdr:colOff>165100</xdr:colOff>
      <xdr:row>39</xdr:row>
      <xdr:rowOff>136616</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721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127743</xdr:rowOff>
    </xdr:from>
    <xdr:ext cx="313932"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815333" y="68142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90913</xdr:rowOff>
    </xdr:from>
    <xdr:to>
      <xdr:col>55</xdr:col>
      <xdr:colOff>0</xdr:colOff>
      <xdr:row>57</xdr:row>
      <xdr:rowOff>163665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9863563"/>
          <a:ext cx="838200" cy="72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124896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897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90913</xdr:rowOff>
    </xdr:from>
    <xdr:to>
      <xdr:col>50</xdr:col>
      <xdr:colOff>114300</xdr:colOff>
      <xdr:row>57</xdr:row>
      <xdr:rowOff>160845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9863563"/>
          <a:ext cx="889000" cy="69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46829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99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160845</xdr:rowOff>
    </xdr:from>
    <xdr:to>
      <xdr:col>45</xdr:col>
      <xdr:colOff>177800</xdr:colOff>
      <xdr:row>58</xdr:row>
      <xdr:rowOff>9798</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9933495"/>
          <a:ext cx="889000" cy="20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73518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10017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115316</xdr:rowOff>
    </xdr:from>
    <xdr:to>
      <xdr:col>41</xdr:col>
      <xdr:colOff>50800</xdr:colOff>
      <xdr:row>58</xdr:row>
      <xdr:rowOff>9798</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9887966"/>
          <a:ext cx="889000" cy="65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75937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100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55649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99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112865</xdr:rowOff>
    </xdr:from>
    <xdr:to>
      <xdr:col>55</xdr:col>
      <xdr:colOff>50800</xdr:colOff>
      <xdr:row>58</xdr:row>
      <xdr:rowOff>43015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8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135742</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736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40113</xdr:rowOff>
    </xdr:from>
    <xdr:to>
      <xdr:col>50</xdr:col>
      <xdr:colOff>165100</xdr:colOff>
      <xdr:row>57</xdr:row>
      <xdr:rowOff>141713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812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158240</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58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110045</xdr:rowOff>
    </xdr:from>
    <xdr:to>
      <xdr:col>46</xdr:col>
      <xdr:colOff>38100</xdr:colOff>
      <xdr:row>58</xdr:row>
      <xdr:rowOff>40195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882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56722</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657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130448</xdr:rowOff>
    </xdr:from>
    <xdr:to>
      <xdr:col>41</xdr:col>
      <xdr:colOff>101600</xdr:colOff>
      <xdr:row>58</xdr:row>
      <xdr:rowOff>60598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90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77125</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678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64516</xdr:rowOff>
    </xdr:from>
    <xdr:to>
      <xdr:col>36</xdr:col>
      <xdr:colOff>165100</xdr:colOff>
      <xdr:row>57</xdr:row>
      <xdr:rowOff>166116</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83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11193</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612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13208</xdr:rowOff>
    </xdr:from>
    <xdr:to>
      <xdr:col>55</xdr:col>
      <xdr:colOff>0</xdr:colOff>
      <xdr:row>78</xdr:row>
      <xdr:rowOff>148596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386308"/>
          <a:ext cx="838200" cy="135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13208</xdr:rowOff>
    </xdr:from>
    <xdr:to>
      <xdr:col>50</xdr:col>
      <xdr:colOff>114300</xdr:colOff>
      <xdr:row>78</xdr:row>
      <xdr:rowOff>75330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386308"/>
          <a:ext cx="889000" cy="62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115047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48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146596</xdr:rowOff>
    </xdr:from>
    <xdr:to>
      <xdr:col>45</xdr:col>
      <xdr:colOff>177800</xdr:colOff>
      <xdr:row>78</xdr:row>
      <xdr:rowOff>75330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348246"/>
          <a:ext cx="889000" cy="100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146596</xdr:rowOff>
    </xdr:from>
    <xdr:to>
      <xdr:col>41</xdr:col>
      <xdr:colOff>50800</xdr:colOff>
      <xdr:row>78</xdr:row>
      <xdr:rowOff>28772</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348246"/>
          <a:ext cx="889000" cy="53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89788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46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97796</xdr:rowOff>
    </xdr:from>
    <xdr:to>
      <xdr:col>55</xdr:col>
      <xdr:colOff>50800</xdr:colOff>
      <xdr:row>79</xdr:row>
      <xdr:rowOff>27946</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7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12723</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85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133858</xdr:rowOff>
    </xdr:from>
    <xdr:to>
      <xdr:col>50</xdr:col>
      <xdr:colOff>165100</xdr:colOff>
      <xdr:row>78</xdr:row>
      <xdr:rowOff>64008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335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80535</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110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24530</xdr:rowOff>
    </xdr:from>
    <xdr:to>
      <xdr:col>46</xdr:col>
      <xdr:colOff>38100</xdr:colOff>
      <xdr:row>78</xdr:row>
      <xdr:rowOff>126130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39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117257</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49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95796</xdr:rowOff>
    </xdr:from>
    <xdr:to>
      <xdr:col>41</xdr:col>
      <xdr:colOff>101600</xdr:colOff>
      <xdr:row>78</xdr:row>
      <xdr:rowOff>25946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297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42473</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072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149422</xdr:rowOff>
    </xdr:from>
    <xdr:to>
      <xdr:col>36</xdr:col>
      <xdr:colOff>165100</xdr:colOff>
      <xdr:row>78</xdr:row>
      <xdr:rowOff>79572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35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70699</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443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155583</xdr:rowOff>
    </xdr:from>
    <xdr:to>
      <xdr:col>54</xdr:col>
      <xdr:colOff>189865</xdr:colOff>
      <xdr:row>98</xdr:row>
      <xdr:rowOff>78544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757533"/>
          <a:ext cx="1270" cy="1123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82371</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88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78544</xdr:rowOff>
    </xdr:from>
    <xdr:to>
      <xdr:col>55</xdr:col>
      <xdr:colOff>88900</xdr:colOff>
      <xdr:row>98</xdr:row>
      <xdr:rowOff>78544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880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102260</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532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155583</xdr:rowOff>
    </xdr:from>
    <xdr:to>
      <xdr:col>55</xdr:col>
      <xdr:colOff>88900</xdr:colOff>
      <xdr:row>91</xdr:row>
      <xdr:rowOff>155583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757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139123</xdr:rowOff>
    </xdr:from>
    <xdr:to>
      <xdr:col>55</xdr:col>
      <xdr:colOff>0</xdr:colOff>
      <xdr:row>91</xdr:row>
      <xdr:rowOff>155583</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639300" y="15741073"/>
          <a:ext cx="838200" cy="1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77461</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5366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99034</xdr:rowOff>
    </xdr:from>
    <xdr:to>
      <xdr:col>55</xdr:col>
      <xdr:colOff>50800</xdr:colOff>
      <xdr:row>97</xdr:row>
      <xdr:rowOff>29184</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558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50012</xdr:rowOff>
    </xdr:from>
    <xdr:to>
      <xdr:col>50</xdr:col>
      <xdr:colOff>114300</xdr:colOff>
      <xdr:row>91</xdr:row>
      <xdr:rowOff>139123</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5651962"/>
          <a:ext cx="889000" cy="89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100712</xdr:rowOff>
    </xdr:from>
    <xdr:to>
      <xdr:col>50</xdr:col>
      <xdr:colOff>165100</xdr:colOff>
      <xdr:row>97</xdr:row>
      <xdr:rowOff>30862</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55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21989</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652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50012</xdr:rowOff>
    </xdr:from>
    <xdr:to>
      <xdr:col>45</xdr:col>
      <xdr:colOff>177800</xdr:colOff>
      <xdr:row>92</xdr:row>
      <xdr:rowOff>160285</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5651962"/>
          <a:ext cx="889000" cy="281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100330</xdr:rowOff>
    </xdr:from>
    <xdr:to>
      <xdr:col>46</xdr:col>
      <xdr:colOff>38100</xdr:colOff>
      <xdr:row>97</xdr:row>
      <xdr:rowOff>30480</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55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21607</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652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160285</xdr:rowOff>
    </xdr:from>
    <xdr:to>
      <xdr:col>41</xdr:col>
      <xdr:colOff>50800</xdr:colOff>
      <xdr:row>93</xdr:row>
      <xdr:rowOff>28198</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5933685"/>
          <a:ext cx="889000" cy="39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121427</xdr:rowOff>
    </xdr:from>
    <xdr:to>
      <xdr:col>41</xdr:col>
      <xdr:colOff>101600</xdr:colOff>
      <xdr:row>97</xdr:row>
      <xdr:rowOff>51577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58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42704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673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127795</xdr:rowOff>
    </xdr:from>
    <xdr:to>
      <xdr:col>36</xdr:col>
      <xdr:colOff>165100</xdr:colOff>
      <xdr:row>97</xdr:row>
      <xdr:rowOff>57945</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58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49072</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67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104783</xdr:rowOff>
    </xdr:from>
    <xdr:to>
      <xdr:col>55</xdr:col>
      <xdr:colOff>50800</xdr:colOff>
      <xdr:row>92</xdr:row>
      <xdr:rowOff>34933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5706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57810</xdr:rowOff>
    </xdr:from>
    <xdr:ext cx="599010"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5659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88323</xdr:rowOff>
    </xdr:from>
    <xdr:to>
      <xdr:col>50</xdr:col>
      <xdr:colOff>165100</xdr:colOff>
      <xdr:row>92</xdr:row>
      <xdr:rowOff>18473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5690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90</xdr:row>
      <xdr:rowOff>35000</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39795" y="15465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90</xdr:row>
      <xdr:rowOff>170662</xdr:rowOff>
    </xdr:from>
    <xdr:to>
      <xdr:col>46</xdr:col>
      <xdr:colOff>38100</xdr:colOff>
      <xdr:row>91</xdr:row>
      <xdr:rowOff>100812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5601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89</xdr:row>
      <xdr:rowOff>117339</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50795" y="15376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109485</xdr:rowOff>
    </xdr:from>
    <xdr:to>
      <xdr:col>41</xdr:col>
      <xdr:colOff>101600</xdr:colOff>
      <xdr:row>93</xdr:row>
      <xdr:rowOff>39635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58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91</xdr:row>
      <xdr:rowOff>56162</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61795" y="15658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148848</xdr:rowOff>
    </xdr:from>
    <xdr:to>
      <xdr:col>36</xdr:col>
      <xdr:colOff>165100</xdr:colOff>
      <xdr:row>93</xdr:row>
      <xdr:rowOff>78998</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5922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91</xdr:row>
      <xdr:rowOff>95525</xdr:rowOff>
    </xdr:from>
    <xdr:ext cx="599010"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672795" y="15697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7014</xdr:rowOff>
    </xdr:from>
    <xdr:to>
      <xdr:col>85</xdr:col>
      <xdr:colOff>127000</xdr:colOff>
      <xdr:row>38</xdr:row>
      <xdr:rowOff>155277</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5481300" y="6522114"/>
          <a:ext cx="838200" cy="148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84248</xdr:rowOff>
    </xdr:from>
    <xdr:to>
      <xdr:col>81</xdr:col>
      <xdr:colOff>50800</xdr:colOff>
      <xdr:row>38</xdr:row>
      <xdr:rowOff>155277</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4592300" y="6599348"/>
          <a:ext cx="889000" cy="7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84248</xdr:rowOff>
    </xdr:from>
    <xdr:to>
      <xdr:col>76</xdr:col>
      <xdr:colOff>114300</xdr:colOff>
      <xdr:row>38</xdr:row>
      <xdr:rowOff>149889</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3703300" y="6599348"/>
          <a:ext cx="889000" cy="65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98226</xdr:rowOff>
    </xdr:from>
    <xdr:to>
      <xdr:col>71</xdr:col>
      <xdr:colOff>177800</xdr:colOff>
      <xdr:row>38</xdr:row>
      <xdr:rowOff>149889</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2814300" y="6613326"/>
          <a:ext cx="889000" cy="5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127664</xdr:rowOff>
    </xdr:from>
    <xdr:to>
      <xdr:col>85</xdr:col>
      <xdr:colOff>177800</xdr:colOff>
      <xdr:row>38</xdr:row>
      <xdr:rowOff>57814</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6471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106091</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644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104477</xdr:rowOff>
    </xdr:from>
    <xdr:to>
      <xdr:col>81</xdr:col>
      <xdr:colOff>101600</xdr:colOff>
      <xdr:row>39</xdr:row>
      <xdr:rowOff>34627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619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25754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6712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33448</xdr:rowOff>
    </xdr:from>
    <xdr:to>
      <xdr:col>76</xdr:col>
      <xdr:colOff>165100</xdr:colOff>
      <xdr:row>38</xdr:row>
      <xdr:rowOff>135048</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54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126175</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664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99089</xdr:rowOff>
    </xdr:from>
    <xdr:to>
      <xdr:col>72</xdr:col>
      <xdr:colOff>38100</xdr:colOff>
      <xdr:row>39</xdr:row>
      <xdr:rowOff>29239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614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20366</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6706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47426</xdr:rowOff>
    </xdr:from>
    <xdr:to>
      <xdr:col>67</xdr:col>
      <xdr:colOff>101600</xdr:colOff>
      <xdr:row>38</xdr:row>
      <xdr:rowOff>149026</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6562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140153</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6655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a:extLst>
            <a:ext uri="{FF2B5EF4-FFF2-40B4-BE49-F238E27FC236}">
              <a16:creationId xmlns:a16="http://schemas.microsoft.com/office/drawing/2014/main" id="{00000000-0008-0000-07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5" name="教育費最小値テキスト">
          <a:extLst>
            <a:ext uri="{FF2B5EF4-FFF2-40B4-BE49-F238E27FC236}">
              <a16:creationId xmlns:a16="http://schemas.microsoft.com/office/drawing/2014/main" id="{00000000-0008-0000-0700-00003F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7" name="教育費最大値テキスト">
          <a:extLst>
            <a:ext uri="{FF2B5EF4-FFF2-40B4-BE49-F238E27FC236}">
              <a16:creationId xmlns:a16="http://schemas.microsoft.com/office/drawing/2014/main" id="{00000000-0008-0000-0700-000041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50112</xdr:rowOff>
    </xdr:from>
    <xdr:to>
      <xdr:col>85</xdr:col>
      <xdr:colOff>127000</xdr:colOff>
      <xdr:row>57</xdr:row>
      <xdr:rowOff>55333</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5481300" y="9822762"/>
          <a:ext cx="838200" cy="5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80" name="教育費平均値テキスト">
          <a:extLst>
            <a:ext uri="{FF2B5EF4-FFF2-40B4-BE49-F238E27FC236}">
              <a16:creationId xmlns:a16="http://schemas.microsoft.com/office/drawing/2014/main" id="{00000000-0008-0000-0700-000044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55333</xdr:rowOff>
    </xdr:from>
    <xdr:to>
      <xdr:col>81</xdr:col>
      <xdr:colOff>50800</xdr:colOff>
      <xdr:row>57</xdr:row>
      <xdr:rowOff>75678</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4592300" y="9827983"/>
          <a:ext cx="889000" cy="20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101896</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14111" y="987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75678</xdr:rowOff>
    </xdr:from>
    <xdr:to>
      <xdr:col>76</xdr:col>
      <xdr:colOff>114300</xdr:colOff>
      <xdr:row>57</xdr:row>
      <xdr:rowOff>92215</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3703300" y="9848328"/>
          <a:ext cx="889000" cy="16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122840</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325111" y="989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81823</xdr:rowOff>
    </xdr:from>
    <xdr:to>
      <xdr:col>71</xdr:col>
      <xdr:colOff>177800</xdr:colOff>
      <xdr:row>57</xdr:row>
      <xdr:rowOff>92215</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2814300" y="9854473"/>
          <a:ext cx="889000" cy="10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170762</xdr:rowOff>
    </xdr:from>
    <xdr:to>
      <xdr:col>85</xdr:col>
      <xdr:colOff>177800</xdr:colOff>
      <xdr:row>57</xdr:row>
      <xdr:rowOff>100912</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6268700" y="9771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135267</xdr:rowOff>
    </xdr:from>
    <xdr:ext cx="534377" cy="259045"/>
    <xdr:sp macro="" textlink="">
      <xdr:nvSpPr>
        <xdr:cNvPr id="599" name="教育費該当値テキスト">
          <a:extLst>
            <a:ext uri="{FF2B5EF4-FFF2-40B4-BE49-F238E27FC236}">
              <a16:creationId xmlns:a16="http://schemas.microsoft.com/office/drawing/2014/main" id="{00000000-0008-0000-0700-000057020000}"/>
            </a:ext>
          </a:extLst>
        </xdr:cNvPr>
        <xdr:cNvSpPr txBox="1"/>
      </xdr:nvSpPr>
      <xdr:spPr>
        <a:xfrm>
          <a:off x="16370300" y="973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4533</xdr:rowOff>
    </xdr:from>
    <xdr:to>
      <xdr:col>81</xdr:col>
      <xdr:colOff>101600</xdr:colOff>
      <xdr:row>57</xdr:row>
      <xdr:rowOff>106133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5430500" y="9777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122660</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14111" y="9552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24878</xdr:rowOff>
    </xdr:from>
    <xdr:to>
      <xdr:col>76</xdr:col>
      <xdr:colOff>165100</xdr:colOff>
      <xdr:row>57</xdr:row>
      <xdr:rowOff>126478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4541500" y="979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143005</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325111" y="9572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41415</xdr:rowOff>
    </xdr:from>
    <xdr:to>
      <xdr:col>72</xdr:col>
      <xdr:colOff>38100</xdr:colOff>
      <xdr:row>57</xdr:row>
      <xdr:rowOff>143015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3652500" y="981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134142</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3436111" y="9906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31023</xdr:rowOff>
    </xdr:from>
    <xdr:to>
      <xdr:col>67</xdr:col>
      <xdr:colOff>101600</xdr:colOff>
      <xdr:row>57</xdr:row>
      <xdr:rowOff>132623</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2763500" y="980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123750</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547111" y="9896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78</xdr:row>
      <xdr:rowOff>23426</xdr:rowOff>
    </xdr:from>
    <xdr:to>
      <xdr:col>85</xdr:col>
      <xdr:colOff>126364</xdr:colOff>
      <xdr:row>79</xdr:row>
      <xdr:rowOff>44450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6317595" y="13396526"/>
          <a:ext cx="1269" cy="192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93236</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6377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141553</xdr:rowOff>
    </xdr:from>
    <xdr:ext cx="534377"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3171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78</xdr:row>
      <xdr:rowOff>23426</xdr:rowOff>
    </xdr:from>
    <xdr:to>
      <xdr:col>86</xdr:col>
      <xdr:colOff>25400</xdr:colOff>
      <xdr:row>78</xdr:row>
      <xdr:rowOff>23426</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396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33111</xdr:rowOff>
    </xdr:from>
    <xdr:to>
      <xdr:col>85</xdr:col>
      <xdr:colOff>127000</xdr:colOff>
      <xdr:row>78</xdr:row>
      <xdr:rowOff>50980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5481300" y="13406211"/>
          <a:ext cx="838200" cy="17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137685</xdr:rowOff>
    </xdr:from>
    <xdr:ext cx="469744"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510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159258</xdr:rowOff>
    </xdr:from>
    <xdr:to>
      <xdr:col>85</xdr:col>
      <xdr:colOff>177800</xdr:colOff>
      <xdr:row>79</xdr:row>
      <xdr:rowOff>89408</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532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46534</xdr:rowOff>
    </xdr:from>
    <xdr:to>
      <xdr:col>81</xdr:col>
      <xdr:colOff>50800</xdr:colOff>
      <xdr:row>78</xdr:row>
      <xdr:rowOff>50980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248184"/>
          <a:ext cx="889000" cy="175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161046</xdr:rowOff>
    </xdr:from>
    <xdr:to>
      <xdr:col>81</xdr:col>
      <xdr:colOff>101600</xdr:colOff>
      <xdr:row>79</xdr:row>
      <xdr:rowOff>91196</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53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82323</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46428" y="13626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5356</xdr:rowOff>
    </xdr:from>
    <xdr:to>
      <xdr:col>76</xdr:col>
      <xdr:colOff>114300</xdr:colOff>
      <xdr:row>77</xdr:row>
      <xdr:rowOff>46534</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3207006"/>
          <a:ext cx="889000" cy="41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158448</xdr:rowOff>
    </xdr:from>
    <xdr:to>
      <xdr:col>76</xdr:col>
      <xdr:colOff>165100</xdr:colOff>
      <xdr:row>79</xdr:row>
      <xdr:rowOff>88598</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531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79725</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357428" y="13624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94593</xdr:rowOff>
    </xdr:from>
    <xdr:to>
      <xdr:col>71</xdr:col>
      <xdr:colOff>177800</xdr:colOff>
      <xdr:row>77</xdr:row>
      <xdr:rowOff>5356</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14300" y="12267543"/>
          <a:ext cx="889000" cy="939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156639</xdr:rowOff>
    </xdr:from>
    <xdr:to>
      <xdr:col>72</xdr:col>
      <xdr:colOff>38100</xdr:colOff>
      <xdr:row>79</xdr:row>
      <xdr:rowOff>86789</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52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77916</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68428" y="13622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158798</xdr:rowOff>
    </xdr:from>
    <xdr:to>
      <xdr:col>67</xdr:col>
      <xdr:colOff>101600</xdr:colOff>
      <xdr:row>79</xdr:row>
      <xdr:rowOff>88948</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3531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80075</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579428" y="13624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153761</xdr:rowOff>
    </xdr:from>
    <xdr:to>
      <xdr:col>85</xdr:col>
      <xdr:colOff>177800</xdr:colOff>
      <xdr:row>78</xdr:row>
      <xdr:rowOff>83911</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355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97103</xdr:rowOff>
    </xdr:from>
    <xdr:ext cx="534377"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298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180</xdr:rowOff>
    </xdr:from>
    <xdr:to>
      <xdr:col>81</xdr:col>
      <xdr:colOff>101600</xdr:colOff>
      <xdr:row>78</xdr:row>
      <xdr:rowOff>101780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37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118307</xdr:rowOff>
    </xdr:from>
    <xdr:ext cx="534377"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14111" y="13148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167184</xdr:rowOff>
    </xdr:from>
    <xdr:to>
      <xdr:col>76</xdr:col>
      <xdr:colOff>165100</xdr:colOff>
      <xdr:row>77</xdr:row>
      <xdr:rowOff>97334</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197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113861</xdr:rowOff>
    </xdr:from>
    <xdr:ext cx="534377"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325111" y="12972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126006</xdr:rowOff>
    </xdr:from>
    <xdr:to>
      <xdr:col>72</xdr:col>
      <xdr:colOff>38100</xdr:colOff>
      <xdr:row>77</xdr:row>
      <xdr:rowOff>56156</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156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72682</xdr:rowOff>
    </xdr:from>
    <xdr:ext cx="599010"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403795" y="12931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43793</xdr:rowOff>
    </xdr:from>
    <xdr:to>
      <xdr:col>67</xdr:col>
      <xdr:colOff>101600</xdr:colOff>
      <xdr:row>71</xdr:row>
      <xdr:rowOff>145393</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2216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69</xdr:row>
      <xdr:rowOff>161920</xdr:rowOff>
    </xdr:from>
    <xdr:ext cx="599010"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514795" y="11991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112140</xdr:rowOff>
    </xdr:from>
    <xdr:to>
      <xdr:col>85</xdr:col>
      <xdr:colOff>127000</xdr:colOff>
      <xdr:row>94</xdr:row>
      <xdr:rowOff>50660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5481300" y="16056990"/>
          <a:ext cx="838200" cy="109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53788</xdr:rowOff>
    </xdr:from>
    <xdr:ext cx="534377"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512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50660</xdr:rowOff>
    </xdr:from>
    <xdr:to>
      <xdr:col>81</xdr:col>
      <xdr:colOff>50800</xdr:colOff>
      <xdr:row>94</xdr:row>
      <xdr:rowOff>97129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4592300" y="16166960"/>
          <a:ext cx="889000" cy="46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167454</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14111" y="1662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97129</xdr:rowOff>
    </xdr:from>
    <xdr:to>
      <xdr:col>76</xdr:col>
      <xdr:colOff>114300</xdr:colOff>
      <xdr:row>94</xdr:row>
      <xdr:rowOff>165760</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3703300" y="16213429"/>
          <a:ext cx="889000" cy="68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3599</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663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165760</xdr:rowOff>
    </xdr:from>
    <xdr:to>
      <xdr:col>71</xdr:col>
      <xdr:colOff>177800</xdr:colOff>
      <xdr:row>95</xdr:row>
      <xdr:rowOff>120129</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2814300" y="16282060"/>
          <a:ext cx="889000" cy="12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16236</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36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32821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47111" y="1666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61340</xdr:rowOff>
    </xdr:from>
    <xdr:to>
      <xdr:col>85</xdr:col>
      <xdr:colOff>177800</xdr:colOff>
      <xdr:row>93</xdr:row>
      <xdr:rowOff>162940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00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84217</xdr:rowOff>
    </xdr:from>
    <xdr:ext cx="534377"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5857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171310</xdr:rowOff>
    </xdr:from>
    <xdr:to>
      <xdr:col>81</xdr:col>
      <xdr:colOff>101600</xdr:colOff>
      <xdr:row>94</xdr:row>
      <xdr:rowOff>101460</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11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117987</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14111" y="15891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46329</xdr:rowOff>
    </xdr:from>
    <xdr:to>
      <xdr:col>76</xdr:col>
      <xdr:colOff>165100</xdr:colOff>
      <xdr:row>94</xdr:row>
      <xdr:rowOff>147929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1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164456</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25111" y="15937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114960</xdr:rowOff>
    </xdr:from>
    <xdr:to>
      <xdr:col>72</xdr:col>
      <xdr:colOff>38100</xdr:colOff>
      <xdr:row>95</xdr:row>
      <xdr:rowOff>45110</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23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61637</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36111" y="16006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69329</xdr:rowOff>
    </xdr:from>
    <xdr:to>
      <xdr:col>67</xdr:col>
      <xdr:colOff>101600</xdr:colOff>
      <xdr:row>95</xdr:row>
      <xdr:rowOff>170929</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357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16006</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47111" y="16132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民生費は、介護特別会計繰出金、私立保育所運営補助金による影響が大きく、児童福祉費、高齢者福祉費、障がい者福祉費とも年々増加傾向となっている。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災害復旧費は、令和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月大雨にかかる災害復旧により、平成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年熊本地震の災害復旧費が減少したものの、類似団体平均を上回っている状況が続いている。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年熊本地震については、復旧事業から復興事業へ移行しつつあることで強いまちづくりを実施するための街路事業等にかかる土木費が高止まりしているが、これは事業完了まで継続することが見込まれる。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年熊本地震の災害復旧の財源として発行した地方債の元利償還が本格化していたことで、公債費が類似団体平均を大きく上回り、これは今後も継続することが予想される。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熊本県益城町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財政調整基金残高は、</a:t>
          </a:r>
          <a:r>
            <a:rPr kumimoji="1" lang="en-US" altLang="ja-JP" sz="1400">
              <a:latin typeface="ＭＳ ゴシック" pitchFamily="49" charset="-128"/>
              <a:ea typeface="ＭＳ ゴシック" pitchFamily="49" charset="-128"/>
            </a:rPr>
            <a:t>R6</a:t>
          </a:r>
          <a:r>
            <a:rPr kumimoji="1" lang="ja-JP" altLang="en-US" sz="1400">
              <a:latin typeface="ＭＳ ゴシック" pitchFamily="49" charset="-128"/>
              <a:ea typeface="ＭＳ ゴシック" pitchFamily="49" charset="-128"/>
            </a:rPr>
            <a:t>年度末で</a:t>
          </a:r>
          <a:r>
            <a:rPr kumimoji="1" lang="en-US" altLang="ja-JP" sz="1400">
              <a:latin typeface="ＭＳ ゴシック" pitchFamily="49" charset="-128"/>
              <a:ea typeface="ＭＳ ゴシック" pitchFamily="49" charset="-128"/>
            </a:rPr>
            <a:t>1,123</a:t>
          </a:r>
          <a:r>
            <a:rPr kumimoji="1" lang="ja-JP" altLang="en-US" sz="1400">
              <a:latin typeface="ＭＳ ゴシック" pitchFamily="49" charset="-128"/>
              <a:ea typeface="ＭＳ ゴシック" pitchFamily="49" charset="-128"/>
            </a:rPr>
            <a:t>百万円。平成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年度熊本地震前（</a:t>
          </a:r>
          <a:r>
            <a:rPr kumimoji="1" lang="en-US" altLang="ja-JP" sz="1400">
              <a:latin typeface="ＭＳ ゴシック" pitchFamily="49" charset="-128"/>
              <a:ea typeface="ＭＳ ゴシック" pitchFamily="49" charset="-128"/>
            </a:rPr>
            <a:t>H27</a:t>
          </a:r>
          <a:r>
            <a:rPr kumimoji="1" lang="ja-JP" altLang="en-US" sz="1400">
              <a:latin typeface="ＭＳ ゴシック" pitchFamily="49" charset="-128"/>
              <a:ea typeface="ＭＳ ゴシック" pitchFamily="49" charset="-128"/>
            </a:rPr>
            <a:t>年度）の予算規模約</a:t>
          </a:r>
          <a:r>
            <a:rPr kumimoji="1" lang="en-US" altLang="ja-JP" sz="1400">
              <a:latin typeface="ＭＳ ゴシック" pitchFamily="49" charset="-128"/>
              <a:ea typeface="ＭＳ ゴシック" pitchFamily="49" charset="-128"/>
            </a:rPr>
            <a:t>100</a:t>
          </a:r>
          <a:r>
            <a:rPr kumimoji="1" lang="ja-JP" altLang="en-US" sz="1400">
              <a:latin typeface="ＭＳ ゴシック" pitchFamily="49" charset="-128"/>
              <a:ea typeface="ＭＳ ゴシック" pitchFamily="49" charset="-128"/>
            </a:rPr>
            <a:t>億円の</a:t>
          </a:r>
          <a:r>
            <a:rPr kumimoji="1" lang="en-US" altLang="ja-JP" sz="1400">
              <a:latin typeface="ＭＳ ゴシック" pitchFamily="49" charset="-128"/>
              <a:ea typeface="ＭＳ ゴシック" pitchFamily="49" charset="-128"/>
            </a:rPr>
            <a:t>1</a:t>
          </a:r>
          <a:r>
            <a:rPr kumimoji="1" lang="ja-JP" altLang="en-US" sz="1400">
              <a:latin typeface="ＭＳ ゴシック" pitchFamily="49" charset="-128"/>
              <a:ea typeface="ＭＳ ゴシック" pitchFamily="49" charset="-128"/>
            </a:rPr>
            <a:t>割程度で、適正と考えられる。中期財政見通しでは、今後も公債費は増加。</a:t>
          </a:r>
          <a:r>
            <a:rPr kumimoji="1" lang="en-US" altLang="ja-JP" sz="1400">
              <a:latin typeface="ＭＳ ゴシック" pitchFamily="49" charset="-128"/>
              <a:ea typeface="ＭＳ ゴシック" pitchFamily="49" charset="-128"/>
            </a:rPr>
            <a:t>R8</a:t>
          </a:r>
          <a:r>
            <a:rPr kumimoji="1" lang="ja-JP" altLang="en-US" sz="1400">
              <a:latin typeface="ＭＳ ゴシック" pitchFamily="49" charset="-128"/>
              <a:ea typeface="ＭＳ ゴシック" pitchFamily="49" charset="-128"/>
            </a:rPr>
            <a:t>年度以降財源不足による基金取崩しが必要とされる見通し。</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実質単年度収支は、国庫支出金（普通建設事業支出金）、県支出金（熊本地震復興基金交付金）、繰越金減が影響し単年度収支は赤字だが、</a:t>
          </a:r>
          <a:r>
            <a:rPr kumimoji="1" lang="en-US" altLang="ja-JP" sz="1400">
              <a:latin typeface="ＭＳ ゴシック" pitchFamily="49" charset="-128"/>
              <a:ea typeface="ＭＳ ゴシック" pitchFamily="49" charset="-128"/>
            </a:rPr>
            <a:t>R5</a:t>
          </a:r>
          <a:r>
            <a:rPr kumimoji="1" lang="ja-JP" altLang="en-US" sz="1400">
              <a:latin typeface="ＭＳ ゴシック" pitchFamily="49" charset="-128"/>
              <a:ea typeface="ＭＳ ゴシック" pitchFamily="49" charset="-128"/>
            </a:rPr>
            <a:t>年度より赤字額は減少。</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熊本県益城町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一般会計及び特別会計、すべて黒字となっている。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一般会計では、歳入総額</a:t>
          </a:r>
          <a:r>
            <a:rPr kumimoji="1" lang="en-US" altLang="ja-JP" sz="1400">
              <a:latin typeface="ＭＳ ゴシック" pitchFamily="49" charset="-128"/>
              <a:ea typeface="ＭＳ ゴシック" pitchFamily="49" charset="-128"/>
            </a:rPr>
            <a:t>23,502</a:t>
          </a:r>
          <a:r>
            <a:rPr kumimoji="1" lang="ja-JP" altLang="en-US" sz="1400">
              <a:latin typeface="ＭＳ ゴシック" pitchFamily="49" charset="-128"/>
              <a:ea typeface="ＭＳ ゴシック" pitchFamily="49" charset="-128"/>
            </a:rPr>
            <a:t>百万円、歳出総額</a:t>
          </a:r>
          <a:r>
            <a:rPr kumimoji="1" lang="en-US" altLang="ja-JP" sz="1400">
              <a:latin typeface="ＭＳ ゴシック" pitchFamily="49" charset="-128"/>
              <a:ea typeface="ＭＳ ゴシック" pitchFamily="49" charset="-128"/>
            </a:rPr>
            <a:t>22,425</a:t>
          </a:r>
          <a:r>
            <a:rPr kumimoji="1" lang="ja-JP" altLang="en-US" sz="1400">
              <a:latin typeface="ＭＳ ゴシック" pitchFamily="49" charset="-128"/>
              <a:ea typeface="ＭＳ ゴシック" pitchFamily="49" charset="-128"/>
            </a:rPr>
            <a:t>百万円、形式収支</a:t>
          </a:r>
          <a:r>
            <a:rPr kumimoji="1" lang="en-US" altLang="ja-JP" sz="1400">
              <a:latin typeface="ＭＳ ゴシック" pitchFamily="49" charset="-128"/>
              <a:ea typeface="ＭＳ ゴシック" pitchFamily="49" charset="-128"/>
            </a:rPr>
            <a:t>1,077</a:t>
          </a:r>
          <a:r>
            <a:rPr kumimoji="1" lang="ja-JP" altLang="en-US" sz="1400">
              <a:latin typeface="ＭＳ ゴシック" pitchFamily="49" charset="-128"/>
              <a:ea typeface="ＭＳ ゴシック" pitchFamily="49" charset="-128"/>
            </a:rPr>
            <a:t>百万円、翌年度に繰り越すべき財源</a:t>
          </a:r>
          <a:r>
            <a:rPr kumimoji="1" lang="en-US" altLang="ja-JP" sz="1400">
              <a:latin typeface="ＭＳ ゴシック" pitchFamily="49" charset="-128"/>
              <a:ea typeface="ＭＳ ゴシック" pitchFamily="49" charset="-128"/>
            </a:rPr>
            <a:t>200</a:t>
          </a:r>
          <a:r>
            <a:rPr kumimoji="1" lang="ja-JP" altLang="en-US" sz="1400">
              <a:latin typeface="ＭＳ ゴシック" pitchFamily="49" charset="-128"/>
              <a:ea typeface="ＭＳ ゴシック" pitchFamily="49" charset="-128"/>
            </a:rPr>
            <a:t>百万円であるため、実質収支</a:t>
          </a:r>
          <a:r>
            <a:rPr kumimoji="1" lang="en-US" altLang="ja-JP" sz="1400">
              <a:latin typeface="ＭＳ ゴシック" pitchFamily="49" charset="-128"/>
              <a:ea typeface="ＭＳ ゴシック" pitchFamily="49" charset="-128"/>
            </a:rPr>
            <a:t>877</a:t>
          </a:r>
          <a:r>
            <a:rPr kumimoji="1" lang="ja-JP" altLang="en-US" sz="1400">
              <a:latin typeface="ＭＳ ゴシック" pitchFamily="49" charset="-128"/>
              <a:ea typeface="ＭＳ ゴシック" pitchFamily="49" charset="-128"/>
            </a:rPr>
            <a:t>百万円となり、財政標準規模比</a:t>
          </a:r>
          <a:r>
            <a:rPr kumimoji="1" lang="en-US" altLang="ja-JP" sz="1400">
              <a:latin typeface="ＭＳ ゴシック" pitchFamily="49" charset="-128"/>
              <a:ea typeface="ＭＳ ゴシック" pitchFamily="49" charset="-128"/>
            </a:rPr>
            <a:t>9.03</a:t>
          </a:r>
          <a:r>
            <a:rPr kumimoji="1" lang="ja-JP" altLang="en-US" sz="1400">
              <a:latin typeface="ＭＳ ゴシック" pitchFamily="49" charset="-128"/>
              <a:ea typeface="ＭＳ ゴシック" pitchFamily="49" charset="-128"/>
            </a:rPr>
            <a:t>％となった。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今後も事務事業の見直し、債権管理、未収金回収、使用料等の改定その他対策を行い、一方では平成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年熊本地震にかかる復興事業やその他発生する災害の復旧等の財源確保に努める。</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熊本県益城町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Ｐゴシック" panose="020B0600070205080204" pitchFamily="50" charset="-128"/>
              <a:ea typeface="ＭＳ Ｐゴシック" panose="020B0600070205080204" pitchFamily="50" charset="-128"/>
            </a:rPr>
            <a:t>災害復旧事業債の元利償還金が</a:t>
          </a:r>
          <a:r>
            <a:rPr kumimoji="1" lang="en-US" altLang="ja-JP" sz="1300">
              <a:latin typeface="ＭＳ Ｐゴシック" panose="020B0600070205080204" pitchFamily="50" charset="-128"/>
              <a:ea typeface="ＭＳ Ｐゴシック" panose="020B0600070205080204" pitchFamily="50" charset="-128"/>
            </a:rPr>
            <a:t>+180,645</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+18.0%</a:t>
          </a:r>
          <a:r>
            <a:rPr kumimoji="1" lang="ja-JP" altLang="en-US" sz="1300">
              <a:latin typeface="ＭＳ Ｐゴシック" panose="020B0600070205080204" pitchFamily="50" charset="-128"/>
              <a:ea typeface="ＭＳ Ｐゴシック" panose="020B0600070205080204" pitchFamily="50" charset="-128"/>
            </a:rPr>
            <a:t>）、公営企業地方債繰入見込額は</a:t>
          </a:r>
          <a:r>
            <a:rPr kumimoji="1" lang="en-US" altLang="ja-JP" sz="1300">
              <a:latin typeface="ＭＳ Ｐゴシック" panose="020B0600070205080204" pitchFamily="50" charset="-128"/>
              <a:ea typeface="ＭＳ Ｐゴシック" panose="020B0600070205080204" pitchFamily="50" charset="-128"/>
            </a:rPr>
            <a:t>+9,826</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％）となった。また、特定財源の充当額が平成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年熊本地震復興基金及び減債基金（ｸﾞﾘｰﾝﾆｭｰﾃﾞｨｰﾙ分）の公債費充当等により</a:t>
          </a:r>
          <a:r>
            <a:rPr kumimoji="1" lang="en-US" altLang="ja-JP" sz="1300">
              <a:latin typeface="ＭＳ Ｐゴシック" panose="020B0600070205080204" pitchFamily="50" charset="-128"/>
              <a:ea typeface="ＭＳ Ｐゴシック" panose="020B0600070205080204" pitchFamily="50" charset="-128"/>
            </a:rPr>
            <a:t>+232,621</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+300.8</a:t>
          </a:r>
          <a:r>
            <a:rPr kumimoji="1" lang="ja-JP" altLang="en-US" sz="1300">
              <a:latin typeface="ＭＳ Ｐゴシック" panose="020B0600070205080204" pitchFamily="50" charset="-128"/>
              <a:ea typeface="ＭＳ Ｐゴシック" panose="020B0600070205080204" pitchFamily="50" charset="-128"/>
            </a:rPr>
            <a:t>％）、災害復旧費等基準財政需要額が</a:t>
          </a:r>
          <a:r>
            <a:rPr kumimoji="1" lang="en-US" altLang="ja-JP" sz="1300">
              <a:latin typeface="ＭＳ Ｐゴシック" panose="020B0600070205080204" pitchFamily="50" charset="-128"/>
              <a:ea typeface="ＭＳ Ｐゴシック" panose="020B0600070205080204" pitchFamily="50" charset="-128"/>
            </a:rPr>
            <a:t>+210,852</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+25.2</a:t>
          </a:r>
          <a:r>
            <a:rPr kumimoji="1" lang="ja-JP" altLang="en-US" sz="1300">
              <a:latin typeface="ＭＳ Ｐゴシック" panose="020B0600070205080204" pitchFamily="50" charset="-128"/>
              <a:ea typeface="ＭＳ Ｐゴシック" panose="020B0600070205080204" pitchFamily="50" charset="-128"/>
            </a:rPr>
            <a:t>％）となり、分子全体としては▲</a:t>
          </a:r>
          <a:r>
            <a:rPr kumimoji="1" lang="en-US" altLang="ja-JP" sz="1300">
              <a:latin typeface="ＭＳ Ｐゴシック" panose="020B0600070205080204" pitchFamily="50" charset="-128"/>
              <a:ea typeface="ＭＳ Ｐゴシック" panose="020B0600070205080204" pitchFamily="50" charset="-128"/>
            </a:rPr>
            <a:t>116,843</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14.4</a:t>
          </a:r>
          <a:r>
            <a:rPr kumimoji="1" lang="ja-JP" altLang="en-US" sz="1300">
              <a:latin typeface="ＭＳ Ｐゴシック" panose="020B0600070205080204" pitchFamily="50" charset="-128"/>
              <a:ea typeface="ＭＳ Ｐゴシック" panose="020B0600070205080204" pitchFamily="50" charset="-128"/>
            </a:rPr>
            <a:t>％）となった。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熊本県益城町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a:t>
          </a:r>
        </a:p>
        <a:p>
          <a:r>
            <a:rPr kumimoji="1" lang="ja-JP" altLang="en-US" sz="1400">
              <a:latin typeface="ＭＳ ゴシック" pitchFamily="49" charset="-128"/>
              <a:ea typeface="ＭＳ ゴシック" pitchFamily="49" charset="-128"/>
            </a:rPr>
            <a:t>緊急防災・減災事業、公共事業等（街路、都市再生他）の財源となる起債が</a:t>
          </a:r>
          <a:r>
            <a:rPr kumimoji="1" lang="en-US" altLang="ja-JP" sz="1400">
              <a:latin typeface="ＭＳ ゴシック" pitchFamily="49" charset="-128"/>
              <a:ea typeface="ＭＳ ゴシック" pitchFamily="49" charset="-128"/>
            </a:rPr>
            <a:t>+5.8</a:t>
          </a:r>
          <a:r>
            <a:rPr kumimoji="1" lang="ja-JP" altLang="en-US" sz="1400">
              <a:latin typeface="ＭＳ ゴシック" pitchFamily="49" charset="-128"/>
              <a:ea typeface="ＭＳ ゴシック" pitchFamily="49" charset="-128"/>
            </a:rPr>
            <a:t>億円（</a:t>
          </a:r>
          <a:r>
            <a:rPr kumimoji="1" lang="en-US" altLang="ja-JP" sz="1400">
              <a:latin typeface="ＭＳ ゴシック" pitchFamily="49" charset="-128"/>
              <a:ea typeface="ＭＳ ゴシック" pitchFamily="49" charset="-128"/>
            </a:rPr>
            <a:t>+7.9%</a:t>
          </a:r>
          <a:r>
            <a:rPr kumimoji="1" lang="ja-JP" altLang="en-US" sz="1400">
              <a:latin typeface="ＭＳ ゴシック" pitchFamily="49" charset="-128"/>
              <a:ea typeface="ＭＳ ゴシック" pitchFamily="49" charset="-128"/>
            </a:rPr>
            <a:t>）。下水道事業会計繰入見込額</a:t>
          </a:r>
          <a:r>
            <a:rPr kumimoji="1" lang="en-US" altLang="ja-JP" sz="1400">
              <a:latin typeface="ＭＳ ゴシック" pitchFamily="49" charset="-128"/>
              <a:ea typeface="ＭＳ ゴシック" pitchFamily="49" charset="-128"/>
            </a:rPr>
            <a:t>+4.0</a:t>
          </a:r>
          <a:r>
            <a:rPr kumimoji="1" lang="ja-JP" altLang="en-US" sz="1400">
              <a:latin typeface="ＭＳ ゴシック" pitchFamily="49" charset="-128"/>
              <a:ea typeface="ＭＳ ゴシック" pitchFamily="49" charset="-128"/>
            </a:rPr>
            <a:t>億円（</a:t>
          </a:r>
          <a:r>
            <a:rPr kumimoji="1" lang="en-US" altLang="ja-JP" sz="1400">
              <a:latin typeface="ＭＳ ゴシック" pitchFamily="49" charset="-128"/>
              <a:ea typeface="ＭＳ ゴシック" pitchFamily="49" charset="-128"/>
            </a:rPr>
            <a:t>+7.0</a:t>
          </a:r>
          <a:r>
            <a:rPr kumimoji="1" lang="ja-JP" altLang="en-US" sz="1400">
              <a:latin typeface="ＭＳ ゴシック" pitchFamily="49" charset="-128"/>
              <a:ea typeface="ＭＳ ゴシック" pitchFamily="49" charset="-128"/>
            </a:rPr>
            <a:t>％）。</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（充当可能額）</a:t>
          </a:r>
        </a:p>
        <a:p>
          <a:r>
            <a:rPr kumimoji="1" lang="ja-JP" altLang="en-US" sz="1400">
              <a:latin typeface="ＭＳ ゴシック" pitchFamily="49" charset="-128"/>
              <a:ea typeface="ＭＳ ゴシック" pitchFamily="49" charset="-128"/>
            </a:rPr>
            <a:t>災害対策債の償還により残高が減少したことで、基準財政需要額算入見込額▲</a:t>
          </a:r>
          <a:r>
            <a:rPr kumimoji="1" lang="en-US" altLang="ja-JP" sz="1400">
              <a:latin typeface="ＭＳ ゴシック" pitchFamily="49" charset="-128"/>
              <a:ea typeface="ＭＳ ゴシック" pitchFamily="49" charset="-128"/>
            </a:rPr>
            <a:t>6.9</a:t>
          </a:r>
          <a:r>
            <a:rPr kumimoji="1" lang="ja-JP" altLang="en-US" sz="1400">
              <a:latin typeface="ＭＳ ゴシック" pitchFamily="49" charset="-128"/>
              <a:ea typeface="ＭＳ ゴシック" pitchFamily="49" charset="-128"/>
            </a:rPr>
            <a:t>億円（▲</a:t>
          </a:r>
          <a:r>
            <a:rPr kumimoji="1" lang="en-US" altLang="ja-JP" sz="1400">
              <a:latin typeface="ＭＳ ゴシック" pitchFamily="49" charset="-128"/>
              <a:ea typeface="ＭＳ ゴシック" pitchFamily="49" charset="-128"/>
            </a:rPr>
            <a:t>1.8</a:t>
          </a:r>
          <a:r>
            <a:rPr kumimoji="1" lang="ja-JP" altLang="en-US" sz="1400">
              <a:latin typeface="ＭＳ ゴシック" pitchFamily="49" charset="-128"/>
              <a:ea typeface="ＭＳ ゴシック" pitchFamily="49" charset="-128"/>
            </a:rPr>
            <a:t>％）。</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熊本県益城町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財政調整基金に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0.6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減債基金に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230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百万円を取り崩した。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公共施設整備基金に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公共下水道建設基金に条例規定分</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年熊本地震復興基金から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511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百万円を繰り入れ、利子分</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0.01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百円を積み立てた。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地域福祉基金を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百万円取り崩し、</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0.4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基金残高合計が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308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百万円減少した。</a:t>
          </a: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年熊本地震からの復旧・復興事業の推進に伴い、国県補助、地方債借入に伴う交付税措置等で賄いきれない費用を基金繰入で対応予定。</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令和元年度に完成した災害公営住宅にかかる家賃低廉化補助金については、災害公営住宅整備事業債の償還財源及び住宅の維持補修費等に充当し、なお剰余が生じる場合は、将来的な施設改修等の費用として、減債基金へ積み立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地域福祉基金：障がい者、高齢者の地域保健福祉の増進にかかる事業の財源とするため。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公共施設整備基金：公共施設整備の財源不足に対応するため。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年熊本地震復興基金：市町村創意工夫事業（被災者・被災地の支援）の財源とするため。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公共下水道建設基金：公共下水道施設整備の財源不足に対応するため。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公園整備基金：公園整備の財源不足に対応するため。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公共施設整備基金：条例分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年熊本地震復興基金：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百万円を一般会計へ繰り入れ、利子分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公共下水道建設基金：条例規定分及び利子分の積立てにより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公園整備基金：利子分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基金設置の目的に沿い運用を行う。平成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年熊本地震復興基金は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年度までに全額繰入予定（期間満了）。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中期的な財政運営の見通しを立てつつ、事務事業の見直しや効率的な予算執行などの収支改善に取り組むことにより、今後の復旧・復興事業の進捗によって新たな課題が生じる可能性もあるため、適切に基金を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利子分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現在は、条例で定められた額及び運用益を積立てている。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復旧・復興事業の進展による事業費及び借入地方債償還の財源不足に充当する予定。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将来的には、収支見込により適切な積立額を設定する必要がある。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災害対策債の財源として、国グリーンニューディール基金から交付された減災基金を毎年、取り崩している。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災害公営住宅整備に伴う家賃低廉化補助金については住宅管理費及び公債費に充当し、余剰分を本基金へ積立てている。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令和７年度から全ての借入分の元金償還が開始され、約２．５億円の公債費増額が見込まれるため、積立額は減少する見込み。</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災害公営住宅</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）の整備により、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年据置後の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年度に償還元金が本格化する。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その後の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年間の償還を続けることになるため、必要に応じて本基金を充当していく。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7E0BA89-2C14-4C49-B5F6-9FB1BC5681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37E0D16-9568-4A2A-81D9-C9C04A21AC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F2AC564A-F9A8-4F20-99C9-5892B5743578}"/>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A5038A1E-4A0F-41FB-808D-46268927DF3C}"/>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F1713EF5-A8A5-4C3C-9F96-BC7A13A0217D}"/>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9A7E047-91B6-409A-AAC4-489D172AB919}"/>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熊本県益城町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4B47FD2E-8318-4CDC-8B25-6C26F728F9B9}"/>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780F831-B447-4A19-AE02-F7FBF91A2098}"/>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22ADF13D-9DA6-4F31-A369-888EA76F1DFA}"/>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3113BD6A-23D1-4714-95A5-461C9FC2C3BD}"/>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AB1FDF98-9671-48F9-8B59-0D77E93303A8}"/>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4A9137A8-0A29-47B9-8EF4-C01253E3719E}"/>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34,107
33,885
65.68
23,502,433
22,425,121
876,849
9,707,957
50,275,930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460A1C80-1D16-449E-8A37-41599B3B2590}"/>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BA9F172C-DDB1-411A-9933-BA0A2F401D15}"/>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8BE18E1-C674-4C16-98E3-B56D43B161F7}"/>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38.7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DC07C826-A813-43E3-BE20-52A86C17ED47}"/>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91458B8A-814E-48F5-9950-CFCACDB92032}"/>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42C0AF05-A511-4550-871B-A03698D07910}"/>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9D3A7D2F-6A98-4A83-8ED1-1F92FEBECFDD}"/>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864752F2-B8E5-4CB1-AA5D-A0CD4A5253F1}"/>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57A43C0E-222F-48E3-B31A-3600D379E421}"/>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1CCFC5C1-3E12-4D8F-B413-D038F91E5EA5}"/>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7F7AB35A-B627-418B-B7FD-CFF84CEF79D4}"/>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6F834895-50E7-4425-81D2-5A84AB2EC71D}"/>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B14B1927-5968-4ED4-8963-B2C3E9501084}"/>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C5284B82-2144-49DB-94C3-EECE51C50336}"/>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A2D926DB-196C-4D9E-A61E-9241DFF98E90}"/>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6FC1C1A1-BA51-49CF-92A3-1EEA80A74E88}"/>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371BC49F-A2CC-431E-8F00-5AEAFB0FB8E4}"/>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B23AA6B5-4039-49A3-B77C-899BBD0D3F58}"/>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7963E940-1DE6-4EF8-B90D-3CB330D39102}"/>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D1756228-93FF-49B1-BD3E-CB9B23CF1F5C}"/>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4C3DB60F-815C-4440-84C8-A13844C4710D}"/>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3179835-0036-4D0A-A9D2-6760D2B417B8}"/>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D4B6C98B-7C07-4990-BCE6-688ADB0D80B6}"/>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B7F7F475-A71D-4049-9DF5-08803404FF82}"/>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D084F202-FBA3-4C59-AA35-0AA00F000FEB}"/>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980AD16D-037C-45E0-9C9C-61D9E6C74FE3}"/>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E9114065-333A-44D4-B4BC-3AFD4D9A46AE}"/>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DA422D21-2635-4861-8885-DEB558FFF600}"/>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889DF43B-3722-46D9-B693-7DE631DDE801}"/>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B12EAFBC-8851-4AE8-98EC-153293221775}"/>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8EFF15D7-72D2-4E13-8378-52AA46B4BAED}"/>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6936935C-64A3-4D89-904C-CECCF2040A98}"/>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5E2C8416-A2FD-4D11-A25F-B4CDD751BCE5}"/>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CE902956-941F-43C4-9F8D-57A4C3D6BC5B}"/>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2B24C709-10B1-45FC-B30D-EE3D7ABD7E5F}"/>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有形固定資産減価償却率は</a:t>
          </a:r>
          <a:r>
            <a:rPr kumimoji="1" lang="en-US" altLang="ja-JP" sz="1000">
              <a:latin typeface="ＭＳ Ｐゴシック" panose="020B0600070205080204" pitchFamily="50" charset="-128"/>
              <a:ea typeface="ＭＳ Ｐゴシック" panose="020B0600070205080204" pitchFamily="50" charset="-128"/>
            </a:rPr>
            <a:t>43.5</a:t>
          </a:r>
          <a:r>
            <a:rPr kumimoji="1" lang="ja-JP" altLang="en-US" sz="1000">
              <a:latin typeface="ＭＳ Ｐゴシック" panose="020B0600070205080204" pitchFamily="50" charset="-128"/>
              <a:ea typeface="ＭＳ Ｐゴシック" panose="020B0600070205080204" pitchFamily="50" charset="-128"/>
            </a:rPr>
            <a:t>％（</a:t>
          </a:r>
          <a:r>
            <a:rPr kumimoji="1" lang="en-US" altLang="ja-JP" sz="1000">
              <a:latin typeface="ＭＳ Ｐゴシック" panose="020B0600070205080204" pitchFamily="50" charset="-128"/>
              <a:ea typeface="ＭＳ Ｐゴシック" panose="020B0600070205080204" pitchFamily="50" charset="-128"/>
            </a:rPr>
            <a:t>R2</a:t>
          </a:r>
          <a:r>
            <a:rPr kumimoji="1" lang="ja-JP" altLang="en-US" sz="1000">
              <a:latin typeface="ＭＳ Ｐゴシック" panose="020B0600070205080204" pitchFamily="50" charset="-128"/>
              <a:ea typeface="ＭＳ Ｐゴシック" panose="020B0600070205080204" pitchFamily="50" charset="-128"/>
            </a:rPr>
            <a:t>）から</a:t>
          </a:r>
          <a:r>
            <a:rPr kumimoji="1" lang="en-US" altLang="ja-JP" sz="1000">
              <a:latin typeface="ＭＳ Ｐゴシック" panose="020B0600070205080204" pitchFamily="50" charset="-128"/>
              <a:ea typeface="ＭＳ Ｐゴシック" panose="020B0600070205080204" pitchFamily="50" charset="-128"/>
            </a:rPr>
            <a:t>45.5</a:t>
          </a:r>
          <a:r>
            <a:rPr kumimoji="1" lang="ja-JP" altLang="en-US" sz="1000">
              <a:latin typeface="ＭＳ Ｐゴシック" panose="020B0600070205080204" pitchFamily="50" charset="-128"/>
              <a:ea typeface="ＭＳ Ｐゴシック" panose="020B0600070205080204" pitchFamily="50" charset="-128"/>
            </a:rPr>
            <a:t>％（</a:t>
          </a:r>
          <a:r>
            <a:rPr kumimoji="1" lang="en-US" altLang="ja-JP" sz="1000">
              <a:latin typeface="ＭＳ Ｐゴシック" panose="020B0600070205080204" pitchFamily="50" charset="-128"/>
              <a:ea typeface="ＭＳ Ｐゴシック" panose="020B0600070205080204" pitchFamily="50" charset="-128"/>
            </a:rPr>
            <a:t>R6</a:t>
          </a:r>
          <a:r>
            <a:rPr kumimoji="1" lang="ja-JP" altLang="en-US" sz="1000">
              <a:latin typeface="ＭＳ Ｐゴシック" panose="020B0600070205080204" pitchFamily="50" charset="-128"/>
              <a:ea typeface="ＭＳ Ｐゴシック" panose="020B0600070205080204" pitchFamily="50" charset="-128"/>
            </a:rPr>
            <a:t>）の間で推移し、令和</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年度は</a:t>
          </a:r>
          <a:r>
            <a:rPr kumimoji="1" lang="en-US" altLang="ja-JP" sz="1000">
              <a:latin typeface="ＭＳ Ｐゴシック" panose="020B0600070205080204" pitchFamily="50" charset="-128"/>
              <a:ea typeface="ＭＳ Ｐゴシック" panose="020B0600070205080204" pitchFamily="50" charset="-128"/>
            </a:rPr>
            <a:t>44.2</a:t>
          </a:r>
          <a:r>
            <a:rPr kumimoji="1" lang="ja-JP" altLang="en-US" sz="1000">
              <a:latin typeface="ＭＳ Ｐゴシック" panose="020B0600070205080204" pitchFamily="50" charset="-128"/>
              <a:ea typeface="ＭＳ Ｐゴシック" panose="020B0600070205080204" pitchFamily="50" charset="-128"/>
            </a:rPr>
            <a:t>％から</a:t>
          </a:r>
          <a:r>
            <a:rPr kumimoji="1" lang="en-US" altLang="ja-JP" sz="1000">
              <a:latin typeface="ＭＳ Ｐゴシック" panose="020B0600070205080204" pitchFamily="50" charset="-128"/>
              <a:ea typeface="ＭＳ Ｐゴシック" panose="020B0600070205080204" pitchFamily="50" charset="-128"/>
            </a:rPr>
            <a:t>45.5</a:t>
          </a:r>
          <a:r>
            <a:rPr kumimoji="1" lang="ja-JP" altLang="en-US" sz="1000">
              <a:latin typeface="ＭＳ Ｐゴシック" panose="020B0600070205080204" pitchFamily="50" charset="-128"/>
              <a:ea typeface="ＭＳ Ｐゴシック" panose="020B0600070205080204" pitchFamily="50" charset="-128"/>
            </a:rPr>
            <a:t>％へ</a:t>
          </a:r>
          <a:r>
            <a:rPr kumimoji="1" lang="en-US" altLang="ja-JP" sz="1000">
              <a:latin typeface="ＭＳ Ｐゴシック" panose="020B0600070205080204" pitchFamily="50" charset="-128"/>
              <a:ea typeface="ＭＳ Ｐゴシック" panose="020B0600070205080204" pitchFamily="50" charset="-128"/>
            </a:rPr>
            <a:t>1.3</a:t>
          </a:r>
          <a:r>
            <a:rPr kumimoji="1" lang="ja-JP" altLang="en-US" sz="1000">
              <a:latin typeface="ＭＳ Ｐゴシック" panose="020B0600070205080204" pitchFamily="50" charset="-128"/>
              <a:ea typeface="ＭＳ Ｐゴシック" panose="020B0600070205080204" pitchFamily="50" charset="-128"/>
            </a:rPr>
            <a:t>ポイント上昇した。類似団体内平均（</a:t>
          </a:r>
          <a:r>
            <a:rPr kumimoji="1" lang="en-US" altLang="ja-JP" sz="1000">
              <a:latin typeface="ＭＳ Ｐゴシック" panose="020B0600070205080204" pitchFamily="50" charset="-128"/>
              <a:ea typeface="ＭＳ Ｐゴシック" panose="020B0600070205080204" pitchFamily="50" charset="-128"/>
            </a:rPr>
            <a:t>64.1</a:t>
          </a:r>
          <a:r>
            <a:rPr kumimoji="1" lang="ja-JP" altLang="en-US" sz="1000">
              <a:latin typeface="ＭＳ Ｐゴシック" panose="020B0600070205080204" pitchFamily="50" charset="-128"/>
              <a:ea typeface="ＭＳ Ｐゴシック" panose="020B0600070205080204" pitchFamily="50" charset="-128"/>
            </a:rPr>
            <a:t>％）を</a:t>
          </a:r>
          <a:r>
            <a:rPr kumimoji="1" lang="en-US" altLang="ja-JP" sz="1000">
              <a:latin typeface="ＭＳ Ｐゴシック" panose="020B0600070205080204" pitchFamily="50" charset="-128"/>
              <a:ea typeface="ＭＳ Ｐゴシック" panose="020B0600070205080204" pitchFamily="50" charset="-128"/>
            </a:rPr>
            <a:t>18.6</a:t>
          </a:r>
          <a:r>
            <a:rPr kumimoji="1" lang="ja-JP" altLang="en-US" sz="1000">
              <a:latin typeface="ＭＳ Ｐゴシック" panose="020B0600070205080204" pitchFamily="50" charset="-128"/>
              <a:ea typeface="ＭＳ Ｐゴシック" panose="020B0600070205080204" pitchFamily="50" charset="-128"/>
            </a:rPr>
            <a:t>ポイント、全国平均（</a:t>
          </a:r>
          <a:r>
            <a:rPr kumimoji="1" lang="en-US" altLang="ja-JP" sz="1000">
              <a:latin typeface="ＭＳ Ｐゴシック" panose="020B0600070205080204" pitchFamily="50" charset="-128"/>
              <a:ea typeface="ＭＳ Ｐゴシック" panose="020B0600070205080204" pitchFamily="50" charset="-128"/>
            </a:rPr>
            <a:t>65.7</a:t>
          </a:r>
          <a:r>
            <a:rPr kumimoji="1" lang="ja-JP" altLang="en-US" sz="1000">
              <a:latin typeface="ＭＳ Ｐゴシック" panose="020B0600070205080204" pitchFamily="50" charset="-128"/>
              <a:ea typeface="ＭＳ Ｐゴシック" panose="020B0600070205080204" pitchFamily="50" charset="-128"/>
            </a:rPr>
            <a:t>％）を</a:t>
          </a:r>
          <a:r>
            <a:rPr kumimoji="1" lang="en-US" altLang="ja-JP" sz="1000">
              <a:latin typeface="ＭＳ Ｐゴシック" panose="020B0600070205080204" pitchFamily="50" charset="-128"/>
              <a:ea typeface="ＭＳ Ｐゴシック" panose="020B0600070205080204" pitchFamily="50" charset="-128"/>
            </a:rPr>
            <a:t>20.2</a:t>
          </a:r>
          <a:r>
            <a:rPr kumimoji="1" lang="ja-JP" altLang="en-US" sz="1000">
              <a:latin typeface="ＭＳ Ｐゴシック" panose="020B0600070205080204" pitchFamily="50" charset="-128"/>
              <a:ea typeface="ＭＳ Ｐゴシック" panose="020B0600070205080204" pitchFamily="50" charset="-128"/>
            </a:rPr>
            <a:t>ポイント、熊本県平均（</a:t>
          </a:r>
          <a:r>
            <a:rPr kumimoji="1" lang="en-US" altLang="ja-JP" sz="1000">
              <a:latin typeface="ＭＳ Ｐゴシック" panose="020B0600070205080204" pitchFamily="50" charset="-128"/>
              <a:ea typeface="ＭＳ Ｐゴシック" panose="020B0600070205080204" pitchFamily="50" charset="-128"/>
            </a:rPr>
            <a:t>62.1</a:t>
          </a:r>
          <a:r>
            <a:rPr kumimoji="1" lang="ja-JP" altLang="en-US" sz="1000">
              <a:latin typeface="ＭＳ Ｐゴシック" panose="020B0600070205080204" pitchFamily="50" charset="-128"/>
              <a:ea typeface="ＭＳ Ｐゴシック" panose="020B0600070205080204" pitchFamily="50" charset="-128"/>
            </a:rPr>
            <a:t>％）を</a:t>
          </a:r>
          <a:r>
            <a:rPr kumimoji="1" lang="en-US" altLang="ja-JP" sz="1000">
              <a:latin typeface="ＭＳ Ｐゴシック" panose="020B0600070205080204" pitchFamily="50" charset="-128"/>
              <a:ea typeface="ＭＳ Ｐゴシック" panose="020B0600070205080204" pitchFamily="50" charset="-128"/>
            </a:rPr>
            <a:t>16.6</a:t>
          </a:r>
          <a:r>
            <a:rPr kumimoji="1" lang="ja-JP" altLang="en-US" sz="1000">
              <a:latin typeface="ＭＳ Ｐゴシック" panose="020B0600070205080204" pitchFamily="50" charset="-128"/>
              <a:ea typeface="ＭＳ Ｐゴシック" panose="020B0600070205080204" pitchFamily="50" charset="-128"/>
            </a:rPr>
            <a:t>ポイント、それぞれ下回っており、類似団体内順位は</a:t>
          </a:r>
          <a:r>
            <a:rPr kumimoji="1" lang="en-US" altLang="ja-JP" sz="1000">
              <a:latin typeface="ＭＳ Ｐゴシック" panose="020B0600070205080204" pitchFamily="50" charset="-128"/>
              <a:ea typeface="ＭＳ Ｐゴシック" panose="020B0600070205080204" pitchFamily="50" charset="-128"/>
            </a:rPr>
            <a:t>3/98</a:t>
          </a:r>
          <a:r>
            <a:rPr kumimoji="1" lang="ja-JP" altLang="en-US" sz="1000">
              <a:latin typeface="ＭＳ Ｐゴシック" panose="020B0600070205080204" pitchFamily="50" charset="-128"/>
              <a:ea typeface="ＭＳ Ｐゴシック" panose="020B0600070205080204" pitchFamily="50" charset="-128"/>
            </a:rPr>
            <a:t>と極めて良好な水準にある。これは、平成</a:t>
          </a:r>
          <a:r>
            <a:rPr kumimoji="1" lang="en-US" altLang="ja-JP" sz="1000">
              <a:latin typeface="ＭＳ Ｐゴシック" panose="020B0600070205080204" pitchFamily="50" charset="-128"/>
              <a:ea typeface="ＭＳ Ｐゴシック" panose="020B0600070205080204" pitchFamily="50" charset="-128"/>
            </a:rPr>
            <a:t>28</a:t>
          </a:r>
          <a:r>
            <a:rPr kumimoji="1" lang="ja-JP" altLang="en-US" sz="1000">
              <a:latin typeface="ＭＳ Ｐゴシック" panose="020B0600070205080204" pitchFamily="50" charset="-128"/>
              <a:ea typeface="ＭＳ Ｐゴシック" panose="020B0600070205080204" pitchFamily="50" charset="-128"/>
            </a:rPr>
            <a:t>年熊本地震からの復旧・復興に伴い、庁舎（複合施設）・学校施設・公営住宅等の主要な公共施設を近年集中的に再建・整備したため、資産全体に占める築年数の浅い施設の割合が高いことによるものである。今後も公共施設等総合管理計画に基づき計画的な更新・長寿命化を進め、良好な水準の維持に努め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F83B3FB3-099D-47F4-AC42-C16C35EA2CB9}"/>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B4A838CD-5983-4662-B38B-D138120C2EB6}"/>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61368538-A10F-4F04-BC36-20178CDE141E}"/>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2B68A999-6A9F-4C60-990A-32A6305E4F92}"/>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42091CD0-5F64-413A-ACFA-EEBAED6078EA}"/>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FA554FC8-B9D3-4665-8CED-2E1E8B662F89}"/>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A8F9A6F2-045D-4CF5-BCEF-B1B44933E1A7}"/>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6974B073-B2B8-454E-9643-8069F2F77420}"/>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BAA4F674-7C73-4118-AD10-4771830F3E37}"/>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036774E5-8FAA-4B54-B056-66B4FD0350AB}"/>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3A7D66BD-0030-490A-A2E8-6159226785C8}"/>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B86E889C-5932-451A-8903-C50A310C5B63}"/>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87F68FB4-C30D-4AE6-8AEA-5DCB8BD6B6F5}"/>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F2C45596-1483-4CF7-A7B9-A4A4D131DAA5}"/>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847352A5-856E-4347-A16F-17CD4CD65795}"/>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CD8F22DC-361C-4B33-8EA5-2E5219693027}"/>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4CE7F660-FCD2-4DF7-B0B6-823A66D39C06}"/>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E361704C-6C21-4C3B-8E4D-C0EE4F14215F}"/>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67" name="直線コネクタ 66">
          <a:extLst>
            <a:ext uri="{FF2B5EF4-FFF2-40B4-BE49-F238E27FC236}">
              <a16:creationId xmlns:a16="http://schemas.microsoft.com/office/drawing/2014/main" id="{A8728A2D-1EB0-48E1-968E-B4B5AE3012C9}"/>
            </a:ext>
          </a:extLst>
        </xdr:cNvPr>
        <xdr:cNvCxnSpPr/>
      </xdr:nvCxnSpPr>
      <xdr:spPr>
        <a:xfrm flipV="1">
          <a:off x="4306570" y="5076734"/>
          <a:ext cx="1270" cy="122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68" name="有形固定資産減価償却率最小値テキスト">
          <a:extLst>
            <a:ext uri="{FF2B5EF4-FFF2-40B4-BE49-F238E27FC236}">
              <a16:creationId xmlns:a16="http://schemas.microsoft.com/office/drawing/2014/main" id="{33B7CF0B-BACB-4189-B371-F302214C582F}"/>
            </a:ext>
          </a:extLst>
        </xdr:cNvPr>
        <xdr:cNvSpPr txBox="1"/>
      </xdr:nvSpPr>
      <xdr:spPr>
        <a:xfrm>
          <a:off x="4359275" y="631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69" name="直線コネクタ 68">
          <a:extLst>
            <a:ext uri="{FF2B5EF4-FFF2-40B4-BE49-F238E27FC236}">
              <a16:creationId xmlns:a16="http://schemas.microsoft.com/office/drawing/2014/main" id="{4DE6F795-13F3-4A46-B86C-B81BE04C8A14}"/>
            </a:ext>
          </a:extLst>
        </xdr:cNvPr>
        <xdr:cNvCxnSpPr/>
      </xdr:nvCxnSpPr>
      <xdr:spPr>
        <a:xfrm>
          <a:off x="4216400" y="6305459"/>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0" name="有形固定資産減価償却率最大値テキスト">
          <a:extLst>
            <a:ext uri="{FF2B5EF4-FFF2-40B4-BE49-F238E27FC236}">
              <a16:creationId xmlns:a16="http://schemas.microsoft.com/office/drawing/2014/main" id="{521C13D9-5575-4EB5-B6C5-3E871EC56B51}"/>
            </a:ext>
          </a:extLst>
        </xdr:cNvPr>
        <xdr:cNvSpPr txBox="1"/>
      </xdr:nvSpPr>
      <xdr:spPr>
        <a:xfrm>
          <a:off x="4359275" y="4864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1" name="直線コネクタ 70">
          <a:extLst>
            <a:ext uri="{FF2B5EF4-FFF2-40B4-BE49-F238E27FC236}">
              <a16:creationId xmlns:a16="http://schemas.microsoft.com/office/drawing/2014/main" id="{045B92ED-D7EC-4C5E-A43D-E5E2D84BD017}"/>
            </a:ext>
          </a:extLst>
        </xdr:cNvPr>
        <xdr:cNvCxnSpPr/>
      </xdr:nvCxnSpPr>
      <xdr:spPr>
        <a:xfrm>
          <a:off x="4216400" y="5076734"/>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72" name="有形固定資産減価償却率平均値テキスト">
          <a:extLst>
            <a:ext uri="{FF2B5EF4-FFF2-40B4-BE49-F238E27FC236}">
              <a16:creationId xmlns:a16="http://schemas.microsoft.com/office/drawing/2014/main" id="{4E81A647-0B44-426F-959F-1CB644DFFBED}"/>
            </a:ext>
          </a:extLst>
        </xdr:cNvPr>
        <xdr:cNvSpPr txBox="1"/>
      </xdr:nvSpPr>
      <xdr:spPr>
        <a:xfrm>
          <a:off x="4359275" y="56942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3" name="フローチャート: 判断 72">
          <a:extLst>
            <a:ext uri="{FF2B5EF4-FFF2-40B4-BE49-F238E27FC236}">
              <a16:creationId xmlns:a16="http://schemas.microsoft.com/office/drawing/2014/main" id="{9D16E015-BD1C-4712-8F1D-4A9289325BB8}"/>
            </a:ext>
          </a:extLst>
        </xdr:cNvPr>
        <xdr:cNvSpPr/>
      </xdr:nvSpPr>
      <xdr:spPr>
        <a:xfrm>
          <a:off x="4254500" y="571581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74" name="フローチャート: 判断 73">
          <a:extLst>
            <a:ext uri="{FF2B5EF4-FFF2-40B4-BE49-F238E27FC236}">
              <a16:creationId xmlns:a16="http://schemas.microsoft.com/office/drawing/2014/main" id="{A9A549E6-7947-457A-9105-296256534204}"/>
            </a:ext>
          </a:extLst>
        </xdr:cNvPr>
        <xdr:cNvSpPr/>
      </xdr:nvSpPr>
      <xdr:spPr>
        <a:xfrm>
          <a:off x="3616325" y="57035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5" name="フローチャート: 判断 74">
          <a:extLst>
            <a:ext uri="{FF2B5EF4-FFF2-40B4-BE49-F238E27FC236}">
              <a16:creationId xmlns:a16="http://schemas.microsoft.com/office/drawing/2014/main" id="{6A85536C-AE12-41A6-A9BD-4F717C04117E}"/>
            </a:ext>
          </a:extLst>
        </xdr:cNvPr>
        <xdr:cNvSpPr/>
      </xdr:nvSpPr>
      <xdr:spPr>
        <a:xfrm>
          <a:off x="2930525" y="567590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76" name="フローチャート: 判断 75">
          <a:extLst>
            <a:ext uri="{FF2B5EF4-FFF2-40B4-BE49-F238E27FC236}">
              <a16:creationId xmlns:a16="http://schemas.microsoft.com/office/drawing/2014/main" id="{536B6B73-9FE5-42BD-8711-D1938E9DFCA6}"/>
            </a:ext>
          </a:extLst>
        </xdr:cNvPr>
        <xdr:cNvSpPr/>
      </xdr:nvSpPr>
      <xdr:spPr>
        <a:xfrm>
          <a:off x="2244725" y="563889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77" name="フローチャート: 判断 76">
          <a:extLst>
            <a:ext uri="{FF2B5EF4-FFF2-40B4-BE49-F238E27FC236}">
              <a16:creationId xmlns:a16="http://schemas.microsoft.com/office/drawing/2014/main" id="{A1EB26E6-1E10-4B73-81A7-551769ED41D8}"/>
            </a:ext>
          </a:extLst>
        </xdr:cNvPr>
        <xdr:cNvSpPr/>
      </xdr:nvSpPr>
      <xdr:spPr>
        <a:xfrm>
          <a:off x="1558925" y="56513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6C6E3C60-DD59-415B-BA89-FAF0FB7EEE8C}"/>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D8117B24-BF05-49CD-ACCC-72F1851E643C}"/>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B0430249-5B81-4001-BE63-197C975CDAB1}"/>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E8E70AB-FFF9-4882-AE5D-64E664E43EAF}"/>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37FF95D0-6507-4A5F-AA7D-0E2AEAD37A70}"/>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26</xdr:row>
      <xdr:rowOff>151039</xdr:rowOff>
    </xdr:from>
    <xdr:to>
      <xdr:col>23</xdr:col>
      <xdr:colOff>136525</xdr:colOff>
      <xdr:row>27</xdr:row>
      <xdr:rowOff>81189</xdr:rowOff>
    </xdr:to>
    <xdr:sp macro="" textlink="">
      <xdr:nvSpPr>
        <xdr:cNvPr id="83" name="楕円 82">
          <a:extLst>
            <a:ext uri="{FF2B5EF4-FFF2-40B4-BE49-F238E27FC236}">
              <a16:creationId xmlns:a16="http://schemas.microsoft.com/office/drawing/2014/main" id="{CF626A84-CBD3-4E4C-85C6-EAAB1383CA97}"/>
            </a:ext>
          </a:extLst>
        </xdr:cNvPr>
        <xdr:cNvSpPr/>
      </xdr:nvSpPr>
      <xdr:spPr>
        <a:xfrm>
          <a:off x="4254500" y="51802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2466</xdr:rowOff>
    </xdr:from>
    <xdr:ext cx="405111" cy="259045"/>
    <xdr:sp macro="" textlink="">
      <xdr:nvSpPr>
        <xdr:cNvPr id="84" name="有形固定資産減価償却率該当値テキスト">
          <a:extLst>
            <a:ext uri="{FF2B5EF4-FFF2-40B4-BE49-F238E27FC236}">
              <a16:creationId xmlns:a16="http://schemas.microsoft.com/office/drawing/2014/main" id="{21051340-F837-4225-82B1-EFC7987357FE}"/>
            </a:ext>
          </a:extLst>
        </xdr:cNvPr>
        <xdr:cNvSpPr txBox="1"/>
      </xdr:nvSpPr>
      <xdr:spPr>
        <a:xfrm>
          <a:off x="4359275" y="5031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26</xdr:row>
      <xdr:rowOff>110944</xdr:rowOff>
    </xdr:from>
    <xdr:to>
      <xdr:col>19</xdr:col>
      <xdr:colOff>187325</xdr:colOff>
      <xdr:row>27</xdr:row>
      <xdr:rowOff>41094</xdr:rowOff>
    </xdr:to>
    <xdr:sp macro="" textlink="">
      <xdr:nvSpPr>
        <xdr:cNvPr id="85" name="楕円 84">
          <a:extLst>
            <a:ext uri="{FF2B5EF4-FFF2-40B4-BE49-F238E27FC236}">
              <a16:creationId xmlns:a16="http://schemas.microsoft.com/office/drawing/2014/main" id="{D2B10AFB-7813-44D6-8F6E-FF2DDC8634AD}"/>
            </a:ext>
          </a:extLst>
        </xdr:cNvPr>
        <xdr:cNvSpPr/>
      </xdr:nvSpPr>
      <xdr:spPr>
        <a:xfrm>
          <a:off x="3616325" y="513696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26</xdr:row>
      <xdr:rowOff>161744</xdr:rowOff>
    </xdr:from>
    <xdr:to>
      <xdr:col>23</xdr:col>
      <xdr:colOff>85725</xdr:colOff>
      <xdr:row>27</xdr:row>
      <xdr:rowOff>30389</xdr:rowOff>
    </xdr:to>
    <xdr:cxnSp macro="">
      <xdr:nvCxnSpPr>
        <xdr:cNvPr id="86" name="直線コネクタ 85">
          <a:extLst>
            <a:ext uri="{FF2B5EF4-FFF2-40B4-BE49-F238E27FC236}">
              <a16:creationId xmlns:a16="http://schemas.microsoft.com/office/drawing/2014/main" id="{0F47BDF8-118E-401A-8639-0E68D60FD84A}"/>
            </a:ext>
          </a:extLst>
        </xdr:cNvPr>
        <xdr:cNvCxnSpPr/>
      </xdr:nvCxnSpPr>
      <xdr:spPr>
        <a:xfrm>
          <a:off x="3673475" y="5194119"/>
          <a:ext cx="628650" cy="24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26</xdr:row>
      <xdr:rowOff>73932</xdr:rowOff>
    </xdr:from>
    <xdr:to>
      <xdr:col>15</xdr:col>
      <xdr:colOff>187325</xdr:colOff>
      <xdr:row>27</xdr:row>
      <xdr:rowOff>4082</xdr:rowOff>
    </xdr:to>
    <xdr:sp macro="" textlink="">
      <xdr:nvSpPr>
        <xdr:cNvPr id="87" name="楕円 86">
          <a:extLst>
            <a:ext uri="{FF2B5EF4-FFF2-40B4-BE49-F238E27FC236}">
              <a16:creationId xmlns:a16="http://schemas.microsoft.com/office/drawing/2014/main" id="{2E33939C-39D4-4776-A8D8-6C1611F82727}"/>
            </a:ext>
          </a:extLst>
        </xdr:cNvPr>
        <xdr:cNvSpPr/>
      </xdr:nvSpPr>
      <xdr:spPr>
        <a:xfrm>
          <a:off x="2930525" y="510313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26</xdr:row>
      <xdr:rowOff>124732</xdr:rowOff>
    </xdr:from>
    <xdr:to>
      <xdr:col>19</xdr:col>
      <xdr:colOff>136525</xdr:colOff>
      <xdr:row>26</xdr:row>
      <xdr:rowOff>161744</xdr:rowOff>
    </xdr:to>
    <xdr:cxnSp macro="">
      <xdr:nvCxnSpPr>
        <xdr:cNvPr id="88" name="直線コネクタ 87">
          <a:extLst>
            <a:ext uri="{FF2B5EF4-FFF2-40B4-BE49-F238E27FC236}">
              <a16:creationId xmlns:a16="http://schemas.microsoft.com/office/drawing/2014/main" id="{4FA704CF-779E-4742-8536-24C7A83BCFE8}"/>
            </a:ext>
          </a:extLst>
        </xdr:cNvPr>
        <xdr:cNvCxnSpPr/>
      </xdr:nvCxnSpPr>
      <xdr:spPr>
        <a:xfrm>
          <a:off x="2987675" y="5150757"/>
          <a:ext cx="685800" cy="43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132533</xdr:rowOff>
    </xdr:from>
    <xdr:to>
      <xdr:col>11</xdr:col>
      <xdr:colOff>187325</xdr:colOff>
      <xdr:row>27</xdr:row>
      <xdr:rowOff>62683</xdr:rowOff>
    </xdr:to>
    <xdr:sp macro="" textlink="">
      <xdr:nvSpPr>
        <xdr:cNvPr id="89" name="楕円 88">
          <a:extLst>
            <a:ext uri="{FF2B5EF4-FFF2-40B4-BE49-F238E27FC236}">
              <a16:creationId xmlns:a16="http://schemas.microsoft.com/office/drawing/2014/main" id="{612DE811-1D95-4406-A2DF-BEC8EFC4B772}"/>
            </a:ext>
          </a:extLst>
        </xdr:cNvPr>
        <xdr:cNvSpPr/>
      </xdr:nvSpPr>
      <xdr:spPr>
        <a:xfrm>
          <a:off x="2244725" y="516173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124732</xdr:rowOff>
    </xdr:from>
    <xdr:to>
      <xdr:col>15</xdr:col>
      <xdr:colOff>136525</xdr:colOff>
      <xdr:row>27</xdr:row>
      <xdr:rowOff>11883</xdr:rowOff>
    </xdr:to>
    <xdr:cxnSp macro="">
      <xdr:nvCxnSpPr>
        <xdr:cNvPr id="90" name="直線コネクタ 89">
          <a:extLst>
            <a:ext uri="{FF2B5EF4-FFF2-40B4-BE49-F238E27FC236}">
              <a16:creationId xmlns:a16="http://schemas.microsoft.com/office/drawing/2014/main" id="{AAACEFBA-7D89-4740-B96A-775CCA0A4569}"/>
            </a:ext>
          </a:extLst>
        </xdr:cNvPr>
        <xdr:cNvCxnSpPr/>
      </xdr:nvCxnSpPr>
      <xdr:spPr>
        <a:xfrm flipV="1">
          <a:off x="2301875" y="5150757"/>
          <a:ext cx="685800" cy="49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89353</xdr:rowOff>
    </xdr:from>
    <xdr:to>
      <xdr:col>7</xdr:col>
      <xdr:colOff>187325</xdr:colOff>
      <xdr:row>27</xdr:row>
      <xdr:rowOff>19503</xdr:rowOff>
    </xdr:to>
    <xdr:sp macro="" textlink="">
      <xdr:nvSpPr>
        <xdr:cNvPr id="91" name="楕円 90">
          <a:extLst>
            <a:ext uri="{FF2B5EF4-FFF2-40B4-BE49-F238E27FC236}">
              <a16:creationId xmlns:a16="http://schemas.microsoft.com/office/drawing/2014/main" id="{14BEC34E-D8A4-4351-B3D3-23A784D7608C}"/>
            </a:ext>
          </a:extLst>
        </xdr:cNvPr>
        <xdr:cNvSpPr/>
      </xdr:nvSpPr>
      <xdr:spPr>
        <a:xfrm>
          <a:off x="1558925" y="511537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140153</xdr:rowOff>
    </xdr:from>
    <xdr:to>
      <xdr:col>11</xdr:col>
      <xdr:colOff>136525</xdr:colOff>
      <xdr:row>27</xdr:row>
      <xdr:rowOff>11883</xdr:rowOff>
    </xdr:to>
    <xdr:cxnSp macro="">
      <xdr:nvCxnSpPr>
        <xdr:cNvPr id="92" name="直線コネクタ 91">
          <a:extLst>
            <a:ext uri="{FF2B5EF4-FFF2-40B4-BE49-F238E27FC236}">
              <a16:creationId xmlns:a16="http://schemas.microsoft.com/office/drawing/2014/main" id="{832BF932-D3D2-43FD-957A-D0E31DCEE2D2}"/>
            </a:ext>
          </a:extLst>
        </xdr:cNvPr>
        <xdr:cNvCxnSpPr/>
      </xdr:nvCxnSpPr>
      <xdr:spPr>
        <a:xfrm>
          <a:off x="1616075" y="5172528"/>
          <a:ext cx="685800"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93" name="n_1aveValue有形固定資産減価償却率">
          <a:extLst>
            <a:ext uri="{FF2B5EF4-FFF2-40B4-BE49-F238E27FC236}">
              <a16:creationId xmlns:a16="http://schemas.microsoft.com/office/drawing/2014/main" id="{2381A7D7-5002-4955-8817-A0C7E7FECA58}"/>
            </a:ext>
          </a:extLst>
        </xdr:cNvPr>
        <xdr:cNvSpPr txBox="1"/>
      </xdr:nvSpPr>
      <xdr:spPr>
        <a:xfrm>
          <a:off x="3474094" y="5793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94" name="n_2aveValue有形固定資産減価償却率">
          <a:extLst>
            <a:ext uri="{FF2B5EF4-FFF2-40B4-BE49-F238E27FC236}">
              <a16:creationId xmlns:a16="http://schemas.microsoft.com/office/drawing/2014/main" id="{575C0429-DAF2-4170-ACFD-79A26F0898F8}"/>
            </a:ext>
          </a:extLst>
        </xdr:cNvPr>
        <xdr:cNvSpPr txBox="1"/>
      </xdr:nvSpPr>
      <xdr:spPr>
        <a:xfrm>
          <a:off x="2797819" y="5765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95" name="n_3aveValue有形固定資産減価償却率">
          <a:extLst>
            <a:ext uri="{FF2B5EF4-FFF2-40B4-BE49-F238E27FC236}">
              <a16:creationId xmlns:a16="http://schemas.microsoft.com/office/drawing/2014/main" id="{55B6FDF7-C60A-43B5-A3D3-60458AC8B4BB}"/>
            </a:ext>
          </a:extLst>
        </xdr:cNvPr>
        <xdr:cNvSpPr txBox="1"/>
      </xdr:nvSpPr>
      <xdr:spPr>
        <a:xfrm>
          <a:off x="2112019" y="5722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96" name="n_4aveValue有形固定資産減価償却率">
          <a:extLst>
            <a:ext uri="{FF2B5EF4-FFF2-40B4-BE49-F238E27FC236}">
              <a16:creationId xmlns:a16="http://schemas.microsoft.com/office/drawing/2014/main" id="{11ABFDE5-23A2-42C1-B543-02D8C01C6B06}"/>
            </a:ext>
          </a:extLst>
        </xdr:cNvPr>
        <xdr:cNvSpPr txBox="1"/>
      </xdr:nvSpPr>
      <xdr:spPr>
        <a:xfrm>
          <a:off x="1426219" y="5734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57621</xdr:rowOff>
    </xdr:from>
    <xdr:ext cx="405111" cy="259045"/>
    <xdr:sp macro="" textlink="">
      <xdr:nvSpPr>
        <xdr:cNvPr id="97" name="n_1mainValue有形固定資産減価償却率">
          <a:extLst>
            <a:ext uri="{FF2B5EF4-FFF2-40B4-BE49-F238E27FC236}">
              <a16:creationId xmlns:a16="http://schemas.microsoft.com/office/drawing/2014/main" id="{12349220-E60F-4711-B5D7-9AF18B0EEA78}"/>
            </a:ext>
          </a:extLst>
        </xdr:cNvPr>
        <xdr:cNvSpPr txBox="1"/>
      </xdr:nvSpPr>
      <xdr:spPr>
        <a:xfrm>
          <a:off x="3474094" y="492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20609</xdr:rowOff>
    </xdr:from>
    <xdr:ext cx="405111" cy="259045"/>
    <xdr:sp macro="" textlink="">
      <xdr:nvSpPr>
        <xdr:cNvPr id="98" name="n_2mainValue有形固定資産減価償却率">
          <a:extLst>
            <a:ext uri="{FF2B5EF4-FFF2-40B4-BE49-F238E27FC236}">
              <a16:creationId xmlns:a16="http://schemas.microsoft.com/office/drawing/2014/main" id="{3D1CCBD9-74F4-4BE6-98DF-C0D7198A2149}"/>
            </a:ext>
          </a:extLst>
        </xdr:cNvPr>
        <xdr:cNvSpPr txBox="1"/>
      </xdr:nvSpPr>
      <xdr:spPr>
        <a:xfrm>
          <a:off x="2797819" y="4887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79210</xdr:rowOff>
    </xdr:from>
    <xdr:ext cx="405111" cy="259045"/>
    <xdr:sp macro="" textlink="">
      <xdr:nvSpPr>
        <xdr:cNvPr id="99" name="n_3mainValue有形固定資産減価償却率">
          <a:extLst>
            <a:ext uri="{FF2B5EF4-FFF2-40B4-BE49-F238E27FC236}">
              <a16:creationId xmlns:a16="http://schemas.microsoft.com/office/drawing/2014/main" id="{5EA5B27D-6D66-49B1-996D-50514342AE70}"/>
            </a:ext>
          </a:extLst>
        </xdr:cNvPr>
        <xdr:cNvSpPr txBox="1"/>
      </xdr:nvSpPr>
      <xdr:spPr>
        <a:xfrm>
          <a:off x="2112019" y="4946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36030</xdr:rowOff>
    </xdr:from>
    <xdr:ext cx="405111" cy="259045"/>
    <xdr:sp macro="" textlink="">
      <xdr:nvSpPr>
        <xdr:cNvPr id="100" name="n_4mainValue有形固定資産減価償却率">
          <a:extLst>
            <a:ext uri="{FF2B5EF4-FFF2-40B4-BE49-F238E27FC236}">
              <a16:creationId xmlns:a16="http://schemas.microsoft.com/office/drawing/2014/main" id="{06022891-995B-4BA3-932D-865D51EAFEC3}"/>
            </a:ext>
          </a:extLst>
        </xdr:cNvPr>
        <xdr:cNvSpPr txBox="1"/>
      </xdr:nvSpPr>
      <xdr:spPr>
        <a:xfrm>
          <a:off x="1426219" y="4903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E68DCA73-B20F-47A7-9818-DC160C19F478}"/>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183F167D-9946-4392-B3A4-4041432C0B72}"/>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128619</xdr:colOff>
      <xdr:row>22</xdr:row>
      <xdr:rowOff>64546</xdr:rowOff>
    </xdr:from>
    <xdr:to>
      <xdr:col>76</xdr:col>
      <xdr:colOff>42831</xdr:colOff>
      <xdr:row>24</xdr:row>
      <xdr:rowOff>30705</xdr:rowOff>
    </xdr:to>
    <xdr:sp macro="" textlink="">
      <xdr:nvSpPr>
        <xdr:cNvPr id="103" name="正方形/長方形 102">
          <a:extLst>
            <a:ext uri="{FF2B5EF4-FFF2-40B4-BE49-F238E27FC236}">
              <a16:creationId xmlns:a16="http://schemas.microsoft.com/office/drawing/2014/main" id="{28FF36D4-6B6A-4C35-BE7A-D97D9ADB0A95}"/>
            </a:ext>
          </a:extLst>
        </xdr:cNvPr>
        <xdr:cNvSpPr/>
      </xdr:nvSpPr>
      <xdr:spPr>
        <a:xfrm>
          <a:off x="12403169" y="4449221"/>
          <a:ext cx="949262"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[ 1,413.1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2B1A182B-B607-4678-AEED-BEBF1D72E24C}"/>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361A7FFB-8413-49AE-9516-94785B19FF83}"/>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7BD03010-CC7A-455C-BD23-0E6037957379}"/>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C504EA83-F618-442D-A95B-019C790C606B}"/>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AC8F0969-00B3-4428-96D0-4A404D476A28}"/>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FD76FEF8-D9F1-4394-BAD5-BEB8796D39C4}"/>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D4B83410-050C-46BA-B7A1-13D71BBE9B18}"/>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DC6282D-31AA-4823-9FD4-77BD5A5D5B83}"/>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4D142ABD-4955-4B2F-BA2B-08264CA39EAD}"/>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663295EF-7BC2-4F93-BDC2-CE696E4C7C47}"/>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年度の</a:t>
          </a:r>
          <a:r>
            <a:rPr kumimoji="1" lang="en-US" altLang="ja-JP" sz="1100">
              <a:latin typeface="ＭＳ Ｐゴシック" panose="020B0600070205080204" pitchFamily="50" charset="-128"/>
              <a:ea typeface="ＭＳ Ｐゴシック" panose="020B0600070205080204" pitchFamily="50" charset="-128"/>
            </a:rPr>
            <a:t>1,553.4</a:t>
          </a:r>
          <a:r>
            <a:rPr kumimoji="1" lang="ja-JP" altLang="en-US" sz="1100">
              <a:latin typeface="ＭＳ Ｐゴシック" panose="020B0600070205080204" pitchFamily="50" charset="-128"/>
              <a:ea typeface="ＭＳ Ｐゴシック" panose="020B0600070205080204" pitchFamily="50" charset="-128"/>
            </a:rPr>
            <a:t>％から令和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年度に</a:t>
          </a:r>
          <a:r>
            <a:rPr kumimoji="1" lang="en-US" altLang="ja-JP" sz="1100">
              <a:latin typeface="ＭＳ Ｐゴシック" panose="020B0600070205080204" pitchFamily="50" charset="-128"/>
              <a:ea typeface="ＭＳ Ｐゴシック" panose="020B0600070205080204" pitchFamily="50" charset="-128"/>
            </a:rPr>
            <a:t>1,028.9</a:t>
          </a:r>
          <a:r>
            <a:rPr kumimoji="1" lang="ja-JP" altLang="en-US" sz="1100">
              <a:latin typeface="ＭＳ Ｐゴシック" panose="020B0600070205080204" pitchFamily="50" charset="-128"/>
              <a:ea typeface="ＭＳ Ｐゴシック" panose="020B0600070205080204" pitchFamily="50" charset="-128"/>
            </a:rPr>
            <a:t>％まで低下した後、令和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年度以降は３年連続で上昇し、令和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年度から</a:t>
          </a:r>
          <a:r>
            <a:rPr kumimoji="1" lang="en-US" altLang="ja-JP" sz="1100">
              <a:latin typeface="ＭＳ Ｐゴシック" panose="020B0600070205080204" pitchFamily="50" charset="-128"/>
              <a:ea typeface="ＭＳ Ｐゴシック" panose="020B0600070205080204" pitchFamily="50" charset="-128"/>
            </a:rPr>
            <a:t>156.8</a:t>
          </a:r>
          <a:r>
            <a:rPr kumimoji="1" lang="ja-JP" altLang="en-US" sz="1100">
              <a:latin typeface="ＭＳ Ｐゴシック" panose="020B0600070205080204" pitchFamily="50" charset="-128"/>
              <a:ea typeface="ＭＳ Ｐゴシック" panose="020B0600070205080204" pitchFamily="50" charset="-128"/>
            </a:rPr>
            <a:t>ポイント上昇した。類似団体内平均（</a:t>
          </a:r>
          <a:r>
            <a:rPr kumimoji="1" lang="en-US" altLang="ja-JP" sz="1100">
              <a:latin typeface="ＭＳ Ｐゴシック" panose="020B0600070205080204" pitchFamily="50" charset="-128"/>
              <a:ea typeface="ＭＳ Ｐゴシック" panose="020B0600070205080204" pitchFamily="50" charset="-128"/>
            </a:rPr>
            <a:t>441.9</a:t>
          </a:r>
          <a:r>
            <a:rPr kumimoji="1" lang="ja-JP" altLang="en-US" sz="1100">
              <a:latin typeface="ＭＳ Ｐゴシック" panose="020B0600070205080204" pitchFamily="50" charset="-128"/>
              <a:ea typeface="ＭＳ Ｐゴシック" panose="020B0600070205080204" pitchFamily="50" charset="-128"/>
            </a:rPr>
            <a:t>％）・全国平均（</a:t>
          </a:r>
          <a:r>
            <a:rPr kumimoji="1" lang="en-US" altLang="ja-JP" sz="1100">
              <a:latin typeface="ＭＳ Ｐゴシック" panose="020B0600070205080204" pitchFamily="50" charset="-128"/>
              <a:ea typeface="ＭＳ Ｐゴシック" panose="020B0600070205080204" pitchFamily="50" charset="-128"/>
            </a:rPr>
            <a:t>512.7</a:t>
          </a:r>
          <a:r>
            <a:rPr kumimoji="1" lang="ja-JP" altLang="en-US" sz="1100">
              <a:latin typeface="ＭＳ Ｐゴシック" panose="020B0600070205080204" pitchFamily="50" charset="-128"/>
              <a:ea typeface="ＭＳ Ｐゴシック" panose="020B0600070205080204" pitchFamily="50" charset="-128"/>
            </a:rPr>
            <a:t>％）・熊本県平均（</a:t>
          </a:r>
          <a:r>
            <a:rPr kumimoji="1" lang="en-US" altLang="ja-JP" sz="1100">
              <a:latin typeface="ＭＳ Ｐゴシック" panose="020B0600070205080204" pitchFamily="50" charset="-128"/>
              <a:ea typeface="ＭＳ Ｐゴシック" panose="020B0600070205080204" pitchFamily="50" charset="-128"/>
            </a:rPr>
            <a:t>730.0</a:t>
          </a:r>
          <a:r>
            <a:rPr kumimoji="1" lang="ja-JP" altLang="en-US" sz="1100">
              <a:latin typeface="ＭＳ Ｐゴシック" panose="020B0600070205080204" pitchFamily="50" charset="-128"/>
              <a:ea typeface="ＭＳ Ｐゴシック" panose="020B0600070205080204" pitchFamily="50" charset="-128"/>
            </a:rPr>
            <a:t>％）をいずれも大きく上回り、類似団体内順位は</a:t>
          </a:r>
          <a:r>
            <a:rPr kumimoji="1" lang="en-US" altLang="ja-JP" sz="1100">
              <a:latin typeface="ＭＳ Ｐゴシック" panose="020B0600070205080204" pitchFamily="50" charset="-128"/>
              <a:ea typeface="ＭＳ Ｐゴシック" panose="020B0600070205080204" pitchFamily="50" charset="-128"/>
            </a:rPr>
            <a:t>99/99</a:t>
          </a:r>
          <a:r>
            <a:rPr kumimoji="1" lang="ja-JP" altLang="en-US" sz="1100">
              <a:latin typeface="ＭＳ Ｐゴシック" panose="020B0600070205080204" pitchFamily="50" charset="-128"/>
              <a:ea typeface="ＭＳ Ｐゴシック" panose="020B0600070205080204" pitchFamily="50" charset="-128"/>
            </a:rPr>
            <a:t>と最下位の水準にある。これは、熊本地震からの復旧・復興や産業団地整備事業（商工債</a:t>
          </a:r>
          <a:r>
            <a:rPr kumimoji="1" lang="en-US" altLang="ja-JP" sz="1100">
              <a:latin typeface="ＭＳ Ｐゴシック" panose="020B0600070205080204" pitchFamily="50" charset="-128"/>
              <a:ea typeface="ＭＳ Ｐゴシック" panose="020B0600070205080204" pitchFamily="50" charset="-128"/>
            </a:rPr>
            <a:t>45.0</a:t>
          </a:r>
          <a:r>
            <a:rPr kumimoji="1" lang="ja-JP" altLang="en-US" sz="1100">
              <a:latin typeface="ＭＳ Ｐゴシック" panose="020B0600070205080204" pitchFamily="50" charset="-128"/>
              <a:ea typeface="ＭＳ Ｐゴシック" panose="020B0600070205080204" pitchFamily="50" charset="-128"/>
            </a:rPr>
            <a:t>百万円の新規発行等）に伴い地方債現在高が</a:t>
          </a:r>
          <a:r>
            <a:rPr kumimoji="1" lang="en-US" altLang="ja-JP" sz="1100">
              <a:latin typeface="ＭＳ Ｐゴシック" panose="020B0600070205080204" pitchFamily="50" charset="-128"/>
              <a:ea typeface="ＭＳ Ｐゴシック" panose="020B0600070205080204" pitchFamily="50" charset="-128"/>
            </a:rPr>
            <a:t>422.0</a:t>
          </a:r>
          <a:r>
            <a:rPr kumimoji="1" lang="ja-JP" altLang="en-US" sz="1100">
              <a:latin typeface="ＭＳ Ｐゴシック" panose="020B0600070205080204" pitchFamily="50" charset="-128"/>
              <a:ea typeface="ＭＳ Ｐゴシック" panose="020B0600070205080204" pitchFamily="50" charset="-128"/>
            </a:rPr>
            <a:t>百万円増加していることが原因である。今後は中長期財政見通しを踏まえ、地方債発行の計画的な償還により、比率の圧縮に努める。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B6C2B893-8E06-4D62-A27E-EFB9EA93839F}"/>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3714E95-368D-423B-A439-21E8F03A39A9}"/>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D29532D8-96C8-4E5D-A8C4-D708CBFD9ED8}"/>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7" name="直線コネクタ 116">
          <a:extLst>
            <a:ext uri="{FF2B5EF4-FFF2-40B4-BE49-F238E27FC236}">
              <a16:creationId xmlns:a16="http://schemas.microsoft.com/office/drawing/2014/main" id="{76C79425-E0C6-408D-B162-7C2DC20A4D69}"/>
            </a:ext>
          </a:extLst>
        </xdr:cNvPr>
        <xdr:cNvCxnSpPr/>
      </xdr:nvCxnSpPr>
      <xdr:spPr>
        <a:xfrm>
          <a:off x="10198100" y="64071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8" name="テキスト ボックス 117">
          <a:extLst>
            <a:ext uri="{FF2B5EF4-FFF2-40B4-BE49-F238E27FC236}">
              <a16:creationId xmlns:a16="http://schemas.microsoft.com/office/drawing/2014/main" id="{6C4F7892-3CA2-41E5-A927-3019B79CFC72}"/>
            </a:ext>
          </a:extLst>
        </xdr:cNvPr>
        <xdr:cNvSpPr txBox="1"/>
      </xdr:nvSpPr>
      <xdr:spPr>
        <a:xfrm>
          <a:off x="9708926" y="63228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9" name="直線コネクタ 118">
          <a:extLst>
            <a:ext uri="{FF2B5EF4-FFF2-40B4-BE49-F238E27FC236}">
              <a16:creationId xmlns:a16="http://schemas.microsoft.com/office/drawing/2014/main" id="{186B3E7B-1CF5-48C3-A20B-85789B7E7D39}"/>
            </a:ext>
          </a:extLst>
        </xdr:cNvPr>
        <xdr:cNvCxnSpPr/>
      </xdr:nvCxnSpPr>
      <xdr:spPr>
        <a:xfrm>
          <a:off x="10198100" y="5997575"/>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20" name="テキスト ボックス 119">
          <a:extLst>
            <a:ext uri="{FF2B5EF4-FFF2-40B4-BE49-F238E27FC236}">
              <a16:creationId xmlns:a16="http://schemas.microsoft.com/office/drawing/2014/main" id="{F9EEDD75-5ACE-4C06-9AF1-80D3DD77A863}"/>
            </a:ext>
          </a:extLst>
        </xdr:cNvPr>
        <xdr:cNvSpPr txBox="1"/>
      </xdr:nvSpPr>
      <xdr:spPr>
        <a:xfrm>
          <a:off x="9708926" y="59037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1" name="直線コネクタ 120">
          <a:extLst>
            <a:ext uri="{FF2B5EF4-FFF2-40B4-BE49-F238E27FC236}">
              <a16:creationId xmlns:a16="http://schemas.microsoft.com/office/drawing/2014/main" id="{8440CD2A-2A3C-4D0E-B048-16A3690E031F}"/>
            </a:ext>
          </a:extLst>
        </xdr:cNvPr>
        <xdr:cNvCxnSpPr/>
      </xdr:nvCxnSpPr>
      <xdr:spPr>
        <a:xfrm>
          <a:off x="10198100" y="55880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2" name="テキスト ボックス 121">
          <a:extLst>
            <a:ext uri="{FF2B5EF4-FFF2-40B4-BE49-F238E27FC236}">
              <a16:creationId xmlns:a16="http://schemas.microsoft.com/office/drawing/2014/main" id="{CA5CD791-DED6-4BAF-835B-BEA46A7CA39D}"/>
            </a:ext>
          </a:extLst>
        </xdr:cNvPr>
        <xdr:cNvSpPr txBox="1"/>
      </xdr:nvSpPr>
      <xdr:spPr>
        <a:xfrm>
          <a:off x="9762011" y="55037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3" name="直線コネクタ 122">
          <a:extLst>
            <a:ext uri="{FF2B5EF4-FFF2-40B4-BE49-F238E27FC236}">
              <a16:creationId xmlns:a16="http://schemas.microsoft.com/office/drawing/2014/main" id="{B3071155-4034-4C59-8DAB-FC9FFEBE50F5}"/>
            </a:ext>
          </a:extLst>
        </xdr:cNvPr>
        <xdr:cNvCxnSpPr/>
      </xdr:nvCxnSpPr>
      <xdr:spPr>
        <a:xfrm>
          <a:off x="10198100" y="51879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4" name="テキスト ボックス 123">
          <a:extLst>
            <a:ext uri="{FF2B5EF4-FFF2-40B4-BE49-F238E27FC236}">
              <a16:creationId xmlns:a16="http://schemas.microsoft.com/office/drawing/2014/main" id="{2EFC5163-5084-4427-859C-BF0EE46E2987}"/>
            </a:ext>
          </a:extLst>
        </xdr:cNvPr>
        <xdr:cNvSpPr txBox="1"/>
      </xdr:nvSpPr>
      <xdr:spPr>
        <a:xfrm>
          <a:off x="9867778" y="509414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8000B794-F7F3-4E75-BECA-5035BB53E47B}"/>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12534472-40FD-4483-9AAA-AD3F5011F86F}"/>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4328</xdr:rowOff>
    </xdr:to>
    <xdr:cxnSp macro="">
      <xdr:nvCxnSpPr>
        <xdr:cNvPr id="127" name="直線コネクタ 126">
          <a:extLst>
            <a:ext uri="{FF2B5EF4-FFF2-40B4-BE49-F238E27FC236}">
              <a16:creationId xmlns:a16="http://schemas.microsoft.com/office/drawing/2014/main" id="{7AC12CB9-799A-44F1-A48A-129B114C73A0}"/>
            </a:ext>
          </a:extLst>
        </xdr:cNvPr>
        <xdr:cNvCxnSpPr/>
      </xdr:nvCxnSpPr>
      <xdr:spPr>
        <a:xfrm flipV="1">
          <a:off x="13326745" y="5187950"/>
          <a:ext cx="1269" cy="1144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8155</xdr:rowOff>
    </xdr:from>
    <xdr:ext cx="560923" cy="259045"/>
    <xdr:sp macro="" textlink="">
      <xdr:nvSpPr>
        <xdr:cNvPr id="128" name="債務償還比率最小値テキスト">
          <a:extLst>
            <a:ext uri="{FF2B5EF4-FFF2-40B4-BE49-F238E27FC236}">
              <a16:creationId xmlns:a16="http://schemas.microsoft.com/office/drawing/2014/main" id="{7FBB4231-5C0C-4940-B818-2DE16F74C7E3}"/>
            </a:ext>
          </a:extLst>
        </xdr:cNvPr>
        <xdr:cNvSpPr txBox="1"/>
      </xdr:nvSpPr>
      <xdr:spPr>
        <a:xfrm>
          <a:off x="13379450" y="633593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4328</xdr:rowOff>
    </xdr:from>
    <xdr:to>
      <xdr:col>76</xdr:col>
      <xdr:colOff>111125</xdr:colOff>
      <xdr:row>34</xdr:row>
      <xdr:rowOff>4328</xdr:rowOff>
    </xdr:to>
    <xdr:cxnSp macro="">
      <xdr:nvCxnSpPr>
        <xdr:cNvPr id="129" name="直線コネクタ 128">
          <a:extLst>
            <a:ext uri="{FF2B5EF4-FFF2-40B4-BE49-F238E27FC236}">
              <a16:creationId xmlns:a16="http://schemas.microsoft.com/office/drawing/2014/main" id="{BB0B6EA6-9671-409B-B08D-BAF7E73A5E37}"/>
            </a:ext>
          </a:extLst>
        </xdr:cNvPr>
        <xdr:cNvCxnSpPr/>
      </xdr:nvCxnSpPr>
      <xdr:spPr>
        <a:xfrm>
          <a:off x="13255625" y="63321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0" name="債務償還比率最大値テキスト">
          <a:extLst>
            <a:ext uri="{FF2B5EF4-FFF2-40B4-BE49-F238E27FC236}">
              <a16:creationId xmlns:a16="http://schemas.microsoft.com/office/drawing/2014/main" id="{032851CE-FF20-4DEA-BFA0-71EC43A6CCE9}"/>
            </a:ext>
          </a:extLst>
        </xdr:cNvPr>
        <xdr:cNvSpPr txBox="1"/>
      </xdr:nvSpPr>
      <xdr:spPr>
        <a:xfrm>
          <a:off x="13379450" y="497270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1" name="直線コネクタ 130">
          <a:extLst>
            <a:ext uri="{FF2B5EF4-FFF2-40B4-BE49-F238E27FC236}">
              <a16:creationId xmlns:a16="http://schemas.microsoft.com/office/drawing/2014/main" id="{0008AA67-3520-4987-851B-690FF4D1C761}"/>
            </a:ext>
          </a:extLst>
        </xdr:cNvPr>
        <xdr:cNvCxnSpPr/>
      </xdr:nvCxnSpPr>
      <xdr:spPr>
        <a:xfrm>
          <a:off x="13255625" y="5187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166377</xdr:rowOff>
    </xdr:from>
    <xdr:ext cx="469744" cy="259045"/>
    <xdr:sp macro="" textlink="">
      <xdr:nvSpPr>
        <xdr:cNvPr id="132" name="債務償還比率平均値テキスト">
          <a:extLst>
            <a:ext uri="{FF2B5EF4-FFF2-40B4-BE49-F238E27FC236}">
              <a16:creationId xmlns:a16="http://schemas.microsoft.com/office/drawing/2014/main" id="{99333205-CAFA-4879-84FE-5A2ADD41109A}"/>
            </a:ext>
          </a:extLst>
        </xdr:cNvPr>
        <xdr:cNvSpPr txBox="1"/>
      </xdr:nvSpPr>
      <xdr:spPr>
        <a:xfrm>
          <a:off x="13379450" y="5354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143500</xdr:rowOff>
    </xdr:from>
    <xdr:to>
      <xdr:col>76</xdr:col>
      <xdr:colOff>73025</xdr:colOff>
      <xdr:row>29</xdr:row>
      <xdr:rowOff>73650</xdr:rowOff>
    </xdr:to>
    <xdr:sp macro="" textlink="">
      <xdr:nvSpPr>
        <xdr:cNvPr id="133" name="フローチャート: 判断 132">
          <a:extLst>
            <a:ext uri="{FF2B5EF4-FFF2-40B4-BE49-F238E27FC236}">
              <a16:creationId xmlns:a16="http://schemas.microsoft.com/office/drawing/2014/main" id="{44D3EA96-18F0-4A28-95C8-9F082959ED3C}"/>
            </a:ext>
          </a:extLst>
        </xdr:cNvPr>
        <xdr:cNvSpPr/>
      </xdr:nvSpPr>
      <xdr:spPr>
        <a:xfrm>
          <a:off x="13293725" y="54933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146350</xdr:rowOff>
    </xdr:from>
    <xdr:to>
      <xdr:col>72</xdr:col>
      <xdr:colOff>123825</xdr:colOff>
      <xdr:row>29</xdr:row>
      <xdr:rowOff>76500</xdr:rowOff>
    </xdr:to>
    <xdr:sp macro="" textlink="">
      <xdr:nvSpPr>
        <xdr:cNvPr id="134" name="フローチャート: 判断 133">
          <a:extLst>
            <a:ext uri="{FF2B5EF4-FFF2-40B4-BE49-F238E27FC236}">
              <a16:creationId xmlns:a16="http://schemas.microsoft.com/office/drawing/2014/main" id="{EA958D3C-F952-4060-9F8A-B0CCFACF5F1D}"/>
            </a:ext>
          </a:extLst>
        </xdr:cNvPr>
        <xdr:cNvSpPr/>
      </xdr:nvSpPr>
      <xdr:spPr>
        <a:xfrm>
          <a:off x="12646025" y="54962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149890</xdr:rowOff>
    </xdr:from>
    <xdr:to>
      <xdr:col>68</xdr:col>
      <xdr:colOff>123825</xdr:colOff>
      <xdr:row>29</xdr:row>
      <xdr:rowOff>80040</xdr:rowOff>
    </xdr:to>
    <xdr:sp macro="" textlink="">
      <xdr:nvSpPr>
        <xdr:cNvPr id="135" name="フローチャート: 判断 134">
          <a:extLst>
            <a:ext uri="{FF2B5EF4-FFF2-40B4-BE49-F238E27FC236}">
              <a16:creationId xmlns:a16="http://schemas.microsoft.com/office/drawing/2014/main" id="{F838F336-83B1-4FFE-939B-3079DA3A839C}"/>
            </a:ext>
          </a:extLst>
        </xdr:cNvPr>
        <xdr:cNvSpPr/>
      </xdr:nvSpPr>
      <xdr:spPr>
        <a:xfrm>
          <a:off x="11960225" y="55029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113965</xdr:rowOff>
    </xdr:from>
    <xdr:to>
      <xdr:col>64</xdr:col>
      <xdr:colOff>123825</xdr:colOff>
      <xdr:row>29</xdr:row>
      <xdr:rowOff>44115</xdr:rowOff>
    </xdr:to>
    <xdr:sp macro="" textlink="">
      <xdr:nvSpPr>
        <xdr:cNvPr id="136" name="フローチャート: 判断 135">
          <a:extLst>
            <a:ext uri="{FF2B5EF4-FFF2-40B4-BE49-F238E27FC236}">
              <a16:creationId xmlns:a16="http://schemas.microsoft.com/office/drawing/2014/main" id="{4171DC1B-2792-4148-A4F8-2F21B2D77379}"/>
            </a:ext>
          </a:extLst>
        </xdr:cNvPr>
        <xdr:cNvSpPr/>
      </xdr:nvSpPr>
      <xdr:spPr>
        <a:xfrm>
          <a:off x="11274425" y="54670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70327</xdr:rowOff>
    </xdr:from>
    <xdr:to>
      <xdr:col>60</xdr:col>
      <xdr:colOff>123825</xdr:colOff>
      <xdr:row>30</xdr:row>
      <xdr:rowOff>477</xdr:rowOff>
    </xdr:to>
    <xdr:sp macro="" textlink="">
      <xdr:nvSpPr>
        <xdr:cNvPr id="137" name="フローチャート: 判断 136">
          <a:extLst>
            <a:ext uri="{FF2B5EF4-FFF2-40B4-BE49-F238E27FC236}">
              <a16:creationId xmlns:a16="http://schemas.microsoft.com/office/drawing/2014/main" id="{1A5D2A5D-7753-48A3-ADBA-1CFBD45F915A}"/>
            </a:ext>
          </a:extLst>
        </xdr:cNvPr>
        <xdr:cNvSpPr/>
      </xdr:nvSpPr>
      <xdr:spPr>
        <a:xfrm>
          <a:off x="10588625" y="558212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4615E534-5078-4F33-B758-783707D6505A}"/>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69A23169-24E4-405A-BE2B-F17C3CF8D3DD}"/>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54229450-AE58-47FF-8055-7E2FC33DA773}"/>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234A2EB7-D84D-4845-AA57-22A6E0CAC127}"/>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3D105A83-74C3-4399-9B6F-B8DAB398CCA4}"/>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124978</xdr:rowOff>
    </xdr:from>
    <xdr:to>
      <xdr:col>76</xdr:col>
      <xdr:colOff>73025</xdr:colOff>
      <xdr:row>34</xdr:row>
      <xdr:rowOff>55128</xdr:rowOff>
    </xdr:to>
    <xdr:sp macro="" textlink="">
      <xdr:nvSpPr>
        <xdr:cNvPr id="143" name="楕円 142">
          <a:extLst>
            <a:ext uri="{FF2B5EF4-FFF2-40B4-BE49-F238E27FC236}">
              <a16:creationId xmlns:a16="http://schemas.microsoft.com/office/drawing/2014/main" id="{97894BC3-B751-498E-AA95-1D37A9DC69F0}"/>
            </a:ext>
          </a:extLst>
        </xdr:cNvPr>
        <xdr:cNvSpPr/>
      </xdr:nvSpPr>
      <xdr:spPr>
        <a:xfrm>
          <a:off x="13293725" y="628447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39905</xdr:rowOff>
    </xdr:from>
    <xdr:ext cx="560923" cy="259045"/>
    <xdr:sp macro="" textlink="">
      <xdr:nvSpPr>
        <xdr:cNvPr id="144" name="債務償還比率該当値テキスト">
          <a:extLst>
            <a:ext uri="{FF2B5EF4-FFF2-40B4-BE49-F238E27FC236}">
              <a16:creationId xmlns:a16="http://schemas.microsoft.com/office/drawing/2014/main" id="{EC32757C-804B-4936-864E-4D7DFFA1213F}"/>
            </a:ext>
          </a:extLst>
        </xdr:cNvPr>
        <xdr:cNvSpPr txBox="1"/>
      </xdr:nvSpPr>
      <xdr:spPr>
        <a:xfrm>
          <a:off x="13379450" y="620258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161016</xdr:rowOff>
    </xdr:from>
    <xdr:to>
      <xdr:col>72</xdr:col>
      <xdr:colOff>123825</xdr:colOff>
      <xdr:row>33</xdr:row>
      <xdr:rowOff>91166</xdr:rowOff>
    </xdr:to>
    <xdr:sp macro="" textlink="">
      <xdr:nvSpPr>
        <xdr:cNvPr id="145" name="楕円 144">
          <a:extLst>
            <a:ext uri="{FF2B5EF4-FFF2-40B4-BE49-F238E27FC236}">
              <a16:creationId xmlns:a16="http://schemas.microsoft.com/office/drawing/2014/main" id="{5F20A7A9-5D00-48F6-AC9E-5E3B46A896EE}"/>
            </a:ext>
          </a:extLst>
        </xdr:cNvPr>
        <xdr:cNvSpPr/>
      </xdr:nvSpPr>
      <xdr:spPr>
        <a:xfrm>
          <a:off x="12646025" y="616494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40366</xdr:rowOff>
    </xdr:from>
    <xdr:to>
      <xdr:col>76</xdr:col>
      <xdr:colOff>22225</xdr:colOff>
      <xdr:row>34</xdr:row>
      <xdr:rowOff>4328</xdr:rowOff>
    </xdr:to>
    <xdr:cxnSp macro="">
      <xdr:nvCxnSpPr>
        <xdr:cNvPr id="146" name="直線コネクタ 145">
          <a:extLst>
            <a:ext uri="{FF2B5EF4-FFF2-40B4-BE49-F238E27FC236}">
              <a16:creationId xmlns:a16="http://schemas.microsoft.com/office/drawing/2014/main" id="{765CE657-BB4F-41DE-9A08-CC2223EA7DAC}"/>
            </a:ext>
          </a:extLst>
        </xdr:cNvPr>
        <xdr:cNvCxnSpPr/>
      </xdr:nvCxnSpPr>
      <xdr:spPr>
        <a:xfrm>
          <a:off x="12693650" y="6203041"/>
          <a:ext cx="638175" cy="129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37780</xdr:rowOff>
    </xdr:from>
    <xdr:to>
      <xdr:col>68</xdr:col>
      <xdr:colOff>123825</xdr:colOff>
      <xdr:row>32</xdr:row>
      <xdr:rowOff>139380</xdr:rowOff>
    </xdr:to>
    <xdr:sp macro="" textlink="">
      <xdr:nvSpPr>
        <xdr:cNvPr id="147" name="楕円 146">
          <a:extLst>
            <a:ext uri="{FF2B5EF4-FFF2-40B4-BE49-F238E27FC236}">
              <a16:creationId xmlns:a16="http://schemas.microsoft.com/office/drawing/2014/main" id="{FE6FFB12-91C6-43A7-8B20-2521A8894928}"/>
            </a:ext>
          </a:extLst>
        </xdr:cNvPr>
        <xdr:cNvSpPr/>
      </xdr:nvSpPr>
      <xdr:spPr>
        <a:xfrm>
          <a:off x="11960225" y="60385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88580</xdr:rowOff>
    </xdr:from>
    <xdr:to>
      <xdr:col>72</xdr:col>
      <xdr:colOff>73025</xdr:colOff>
      <xdr:row>33</xdr:row>
      <xdr:rowOff>40366</xdr:rowOff>
    </xdr:to>
    <xdr:cxnSp macro="">
      <xdr:nvCxnSpPr>
        <xdr:cNvPr id="148" name="直線コネクタ 147">
          <a:extLst>
            <a:ext uri="{FF2B5EF4-FFF2-40B4-BE49-F238E27FC236}">
              <a16:creationId xmlns:a16="http://schemas.microsoft.com/office/drawing/2014/main" id="{9DE677D1-8B52-4B75-BF40-AF59F291C652}"/>
            </a:ext>
          </a:extLst>
        </xdr:cNvPr>
        <xdr:cNvCxnSpPr/>
      </xdr:nvCxnSpPr>
      <xdr:spPr>
        <a:xfrm>
          <a:off x="12007850" y="6086155"/>
          <a:ext cx="685800" cy="116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136083</xdr:rowOff>
    </xdr:from>
    <xdr:to>
      <xdr:col>64</xdr:col>
      <xdr:colOff>123825</xdr:colOff>
      <xdr:row>32</xdr:row>
      <xdr:rowOff>66233</xdr:rowOff>
    </xdr:to>
    <xdr:sp macro="" textlink="">
      <xdr:nvSpPr>
        <xdr:cNvPr id="149" name="楕円 148">
          <a:extLst>
            <a:ext uri="{FF2B5EF4-FFF2-40B4-BE49-F238E27FC236}">
              <a16:creationId xmlns:a16="http://schemas.microsoft.com/office/drawing/2014/main" id="{F4454BA4-D9B9-442D-A4B7-F8D7AA95A459}"/>
            </a:ext>
          </a:extLst>
        </xdr:cNvPr>
        <xdr:cNvSpPr/>
      </xdr:nvSpPr>
      <xdr:spPr>
        <a:xfrm>
          <a:off x="11274425" y="597490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15433</xdr:rowOff>
    </xdr:from>
    <xdr:to>
      <xdr:col>68</xdr:col>
      <xdr:colOff>73025</xdr:colOff>
      <xdr:row>32</xdr:row>
      <xdr:rowOff>88580</xdr:rowOff>
    </xdr:to>
    <xdr:cxnSp macro="">
      <xdr:nvCxnSpPr>
        <xdr:cNvPr id="150" name="直線コネクタ 149">
          <a:extLst>
            <a:ext uri="{FF2B5EF4-FFF2-40B4-BE49-F238E27FC236}">
              <a16:creationId xmlns:a16="http://schemas.microsoft.com/office/drawing/2014/main" id="{E50ED3B8-57E0-42C1-BB94-15FFCE2D4529}"/>
            </a:ext>
          </a:extLst>
        </xdr:cNvPr>
        <xdr:cNvCxnSpPr/>
      </xdr:nvCxnSpPr>
      <xdr:spPr>
        <a:xfrm>
          <a:off x="11322050" y="6013008"/>
          <a:ext cx="685800" cy="7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34</xdr:row>
      <xdr:rowOff>74692</xdr:rowOff>
    </xdr:from>
    <xdr:to>
      <xdr:col>60</xdr:col>
      <xdr:colOff>123825</xdr:colOff>
      <xdr:row>35</xdr:row>
      <xdr:rowOff>4842</xdr:rowOff>
    </xdr:to>
    <xdr:sp macro="" textlink="">
      <xdr:nvSpPr>
        <xdr:cNvPr id="151" name="楕円 150">
          <a:extLst>
            <a:ext uri="{FF2B5EF4-FFF2-40B4-BE49-F238E27FC236}">
              <a16:creationId xmlns:a16="http://schemas.microsoft.com/office/drawing/2014/main" id="{749A12AB-7BD2-43A5-A4A5-C460B85A10DC}"/>
            </a:ext>
          </a:extLst>
        </xdr:cNvPr>
        <xdr:cNvSpPr/>
      </xdr:nvSpPr>
      <xdr:spPr>
        <a:xfrm>
          <a:off x="10588625" y="639929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15433</xdr:rowOff>
    </xdr:from>
    <xdr:to>
      <xdr:col>64</xdr:col>
      <xdr:colOff>73025</xdr:colOff>
      <xdr:row>34</xdr:row>
      <xdr:rowOff>125492</xdr:rowOff>
    </xdr:to>
    <xdr:cxnSp macro="">
      <xdr:nvCxnSpPr>
        <xdr:cNvPr id="152" name="直線コネクタ 151">
          <a:extLst>
            <a:ext uri="{FF2B5EF4-FFF2-40B4-BE49-F238E27FC236}">
              <a16:creationId xmlns:a16="http://schemas.microsoft.com/office/drawing/2014/main" id="{F5A46B4E-2D2C-4078-AF45-9D1FA2DF5AB6}"/>
            </a:ext>
          </a:extLst>
        </xdr:cNvPr>
        <xdr:cNvCxnSpPr/>
      </xdr:nvCxnSpPr>
      <xdr:spPr>
        <a:xfrm flipV="1">
          <a:off x="10636250" y="6013008"/>
          <a:ext cx="685800" cy="433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93027</xdr:rowOff>
    </xdr:from>
    <xdr:ext cx="469744" cy="259045"/>
    <xdr:sp macro="" textlink="">
      <xdr:nvSpPr>
        <xdr:cNvPr id="153" name="n_1aveValue債務償還比率">
          <a:extLst>
            <a:ext uri="{FF2B5EF4-FFF2-40B4-BE49-F238E27FC236}">
              <a16:creationId xmlns:a16="http://schemas.microsoft.com/office/drawing/2014/main" id="{EA238A5B-C6B0-44D7-9285-B4A4CCB902AB}"/>
            </a:ext>
          </a:extLst>
        </xdr:cNvPr>
        <xdr:cNvSpPr txBox="1"/>
      </xdr:nvSpPr>
      <xdr:spPr>
        <a:xfrm>
          <a:off x="12465127" y="5284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96567</xdr:rowOff>
    </xdr:from>
    <xdr:ext cx="469744" cy="259045"/>
    <xdr:sp macro="" textlink="">
      <xdr:nvSpPr>
        <xdr:cNvPr id="154" name="n_2aveValue債務償還比率">
          <a:extLst>
            <a:ext uri="{FF2B5EF4-FFF2-40B4-BE49-F238E27FC236}">
              <a16:creationId xmlns:a16="http://schemas.microsoft.com/office/drawing/2014/main" id="{0D4053E3-69E6-42C1-82D5-34E07AC127F6}"/>
            </a:ext>
          </a:extLst>
        </xdr:cNvPr>
        <xdr:cNvSpPr txBox="1"/>
      </xdr:nvSpPr>
      <xdr:spPr>
        <a:xfrm>
          <a:off x="11788852" y="5287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60642</xdr:rowOff>
    </xdr:from>
    <xdr:ext cx="469744" cy="259045"/>
    <xdr:sp macro="" textlink="">
      <xdr:nvSpPr>
        <xdr:cNvPr id="155" name="n_3aveValue債務償還比率">
          <a:extLst>
            <a:ext uri="{FF2B5EF4-FFF2-40B4-BE49-F238E27FC236}">
              <a16:creationId xmlns:a16="http://schemas.microsoft.com/office/drawing/2014/main" id="{FF0ED033-9F0A-4725-AD12-47F662171E04}"/>
            </a:ext>
          </a:extLst>
        </xdr:cNvPr>
        <xdr:cNvSpPr txBox="1"/>
      </xdr:nvSpPr>
      <xdr:spPr>
        <a:xfrm>
          <a:off x="11103052" y="5254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17004</xdr:rowOff>
    </xdr:from>
    <xdr:ext cx="469744" cy="259045"/>
    <xdr:sp macro="" textlink="">
      <xdr:nvSpPr>
        <xdr:cNvPr id="156" name="n_4aveValue債務償還比率">
          <a:extLst>
            <a:ext uri="{FF2B5EF4-FFF2-40B4-BE49-F238E27FC236}">
              <a16:creationId xmlns:a16="http://schemas.microsoft.com/office/drawing/2014/main" id="{B597CFE3-5D92-4153-9609-3A9925588B36}"/>
            </a:ext>
          </a:extLst>
        </xdr:cNvPr>
        <xdr:cNvSpPr txBox="1"/>
      </xdr:nvSpPr>
      <xdr:spPr>
        <a:xfrm>
          <a:off x="10417252" y="5370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160863</xdr:colOff>
      <xdr:row>33</xdr:row>
      <xdr:rowOff>82293</xdr:rowOff>
    </xdr:from>
    <xdr:ext cx="560923" cy="259045"/>
    <xdr:sp macro="" textlink="">
      <xdr:nvSpPr>
        <xdr:cNvPr id="157" name="n_1mainValue債務償還比率">
          <a:extLst>
            <a:ext uri="{FF2B5EF4-FFF2-40B4-BE49-F238E27FC236}">
              <a16:creationId xmlns:a16="http://schemas.microsoft.com/office/drawing/2014/main" id="{0A49C324-88CC-454A-970F-513039C0B176}"/>
            </a:ext>
          </a:extLst>
        </xdr:cNvPr>
        <xdr:cNvSpPr txBox="1"/>
      </xdr:nvSpPr>
      <xdr:spPr>
        <a:xfrm>
          <a:off x="12441763" y="624814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173563</xdr:colOff>
      <xdr:row>32</xdr:row>
      <xdr:rowOff>130507</xdr:rowOff>
    </xdr:from>
    <xdr:ext cx="560923" cy="259045"/>
    <xdr:sp macro="" textlink="">
      <xdr:nvSpPr>
        <xdr:cNvPr id="158" name="n_2mainValue債務償還比率">
          <a:extLst>
            <a:ext uri="{FF2B5EF4-FFF2-40B4-BE49-F238E27FC236}">
              <a16:creationId xmlns:a16="http://schemas.microsoft.com/office/drawing/2014/main" id="{5E8A206F-5F54-4BE6-AEA6-2146C9CE52E7}"/>
            </a:ext>
          </a:extLst>
        </xdr:cNvPr>
        <xdr:cNvSpPr txBox="1"/>
      </xdr:nvSpPr>
      <xdr:spPr>
        <a:xfrm>
          <a:off x="11765488" y="61312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62</xdr:col>
      <xdr:colOff>173563</xdr:colOff>
      <xdr:row>32</xdr:row>
      <xdr:rowOff>57360</xdr:rowOff>
    </xdr:from>
    <xdr:ext cx="560923" cy="259045"/>
    <xdr:sp macro="" textlink="">
      <xdr:nvSpPr>
        <xdr:cNvPr id="159" name="n_3mainValue債務償還比率">
          <a:extLst>
            <a:ext uri="{FF2B5EF4-FFF2-40B4-BE49-F238E27FC236}">
              <a16:creationId xmlns:a16="http://schemas.microsoft.com/office/drawing/2014/main" id="{E2715162-8C3C-42D9-87B9-6730B59FDAD9}"/>
            </a:ext>
          </a:extLst>
        </xdr:cNvPr>
        <xdr:cNvSpPr txBox="1"/>
      </xdr:nvSpPr>
      <xdr:spPr>
        <a:xfrm>
          <a:off x="11079688" y="60581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34</xdr:row>
      <xdr:rowOff>167419</xdr:rowOff>
    </xdr:from>
    <xdr:ext cx="560923" cy="259045"/>
    <xdr:sp macro="" textlink="">
      <xdr:nvSpPr>
        <xdr:cNvPr id="160" name="n_4mainValue債務償還比率">
          <a:extLst>
            <a:ext uri="{FF2B5EF4-FFF2-40B4-BE49-F238E27FC236}">
              <a16:creationId xmlns:a16="http://schemas.microsoft.com/office/drawing/2014/main" id="{A88B801E-A964-4A2A-B96A-E4FCD1C86AB9}"/>
            </a:ext>
          </a:extLst>
        </xdr:cNvPr>
        <xdr:cNvSpPr txBox="1"/>
      </xdr:nvSpPr>
      <xdr:spPr>
        <a:xfrm>
          <a:off x="10393888" y="648884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4BA48E6-6EB7-428C-88A9-8338ADC1CEAE}"/>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1097B8AE-B73A-43C8-980D-81F8C4822ED4}"/>
            </a:ext>
          </a:extLst>
        </xdr:cNvPr>
        <xdr:cNvSpPr/>
      </xdr:nvSpPr>
      <xdr:spPr>
        <a:xfrm>
          <a:off x="1158875" y="11274425"/>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9A5729E3-411A-4B0A-9261-BA981F7333F0}"/>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B0574645-43F8-46D8-AAE3-A564A7F71DA3}"/>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67950A83-AB0E-4492-8256-870F9DEE4F68}"/>
            </a:ext>
          </a:extLst>
        </xdr:cNvPr>
        <xdr:cNvSpPr txBox="1"/>
      </xdr:nvSpPr>
      <xdr:spPr>
        <a:xfrm>
          <a:off x="835025" y="11493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F4D618E6-17A8-4EAA-89BE-F4024F0F1632}"/>
            </a:ext>
          </a:extLst>
        </xdr:cNvPr>
        <xdr:cNvSpPr txBox="1"/>
      </xdr:nvSpPr>
      <xdr:spPr>
        <a:xfrm>
          <a:off x="6302375" y="14103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F8C1A42-0673-449B-91E4-8AFDD27BDD72}"/>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2B1C8BF-DA9D-452B-B48D-C2756C9156B4}"/>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3CBAF8D-D245-4954-9CD7-A587F610C255}"/>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806C3CA-5D4C-4221-B559-7BC3A569D676}"/>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熊本県益城町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9FDF60C-B6EA-4342-9980-A9C40ECA110C}"/>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B84578C-07C4-4655-A54C-5AF76A4F813C}"/>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166769D-29B3-406B-A98A-A5BEB66B5602}"/>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89AB3EE-CEB3-482E-A824-EA925E0AF927}"/>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195634C-3869-4BD4-8FD2-95950F8E2550}"/>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F172743-6048-48F5-AAB2-65E6A73CA735}"/>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34,107
33,885
65.68
23,502,433
22,425,121
876,849
9,707,957
50,275,930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B48F491-155F-447C-957B-94D044B2C25F}"/>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94C55E8-D743-43B4-9C81-9D63666C83AE}"/>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F29B332-72DA-4ACC-9A63-BD6B4889E7F4}"/>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38.7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373FB2D-2B5C-4C4F-9DF6-5663AC13AF7F}"/>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16D34F0-48E5-4A9B-80EF-042B8B7EA458}"/>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9B8F1E9-F28F-4C77-807C-7FAB064E2E49}"/>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0B75396-4791-4BA8-ABE1-E869CB5B91A5}"/>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2A1FDDE-D036-415C-B51C-7B1DE14F4F2E}"/>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0345A34-B9F5-46E0-AC02-97B908AF5594}"/>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7803732-A274-480D-B995-830F13150D92}"/>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5CB881A-6B08-4F69-A9DD-38CF2693BAE3}"/>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A548372-BB19-4670-AA25-866A933D1C46}"/>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D682A9B-E270-44ED-8AFB-43BAC1119484}"/>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BF8FA12-B5AB-4AED-8E56-FDABE8F7DF2E}"/>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FA5F7CF-0646-419B-A471-1DEFDABD59D2}"/>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C4418B3-0FE0-425E-935C-93D086798ED0}"/>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1E1BE82-4EA3-4CAF-B200-EBBF8DC3FBBC}"/>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E8EEF5B-9173-4FFE-8E94-BCF5960F8E07}"/>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88BA286-8B04-4772-9F16-2CF0694A8E16}"/>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FD9583A-1EBB-4269-ADCC-8A28E7DE8507}"/>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2AE7908-47AC-4597-8371-395F6824FA0F}"/>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569B4A6-C559-47E0-971E-6DFB7F16787C}"/>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3588D86-62B0-41D1-9BD6-8E4979E329A7}"/>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32A96B4-280D-4075-AD5B-ECF5B2330C4B}"/>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68AEF4C-18C8-4F75-9849-BAF5C8A5682D}"/>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5644911-8339-4345-A8EE-85C77A997424}"/>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EADDEEF-FCE2-4225-84EC-68667012604D}"/>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5BFF3F7-875A-4BD4-9431-45AFE3ABF56E}"/>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E987B63-1607-4283-B1E0-2B7B08CFFDDD}"/>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750C95A-4AFB-49F6-A554-812D7BD83F52}"/>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4EB1C68-A64C-42A3-8E5F-457B39509B9B}"/>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CD2FB3C-1D3A-44B2-A40F-15670AEB2F57}"/>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2100F391-C53F-4FC8-A9E1-ED1861C42D31}"/>
            </a:ext>
          </a:extLst>
        </xdr:cNvPr>
        <xdr:cNvCxnSpPr/>
      </xdr:nvCxnSpPr>
      <xdr:spPr>
        <a:xfrm>
          <a:off x="6858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F4B5160A-8CE5-40DB-B607-8072075BB904}"/>
            </a:ext>
          </a:extLst>
        </xdr:cNvPr>
        <xdr:cNvSpPr txBox="1"/>
      </xdr:nvSpPr>
      <xdr:spPr>
        <a:xfrm>
          <a:off x="2789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3F5579A3-C588-4C41-BB4A-503CFB26447A}"/>
            </a:ext>
          </a:extLst>
        </xdr:cNvPr>
        <xdr:cNvCxnSpPr/>
      </xdr:nvCxnSpPr>
      <xdr:spPr>
        <a:xfrm>
          <a:off x="6858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6435908A-A7F6-4C60-961D-7F9EE980F047}"/>
            </a:ext>
          </a:extLst>
        </xdr:cNvPr>
        <xdr:cNvSpPr txBox="1"/>
      </xdr:nvSpPr>
      <xdr:spPr>
        <a:xfrm>
          <a:off x="339891"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ABC206D6-4432-4198-8652-73F09B44893D}"/>
            </a:ext>
          </a:extLst>
        </xdr:cNvPr>
        <xdr:cNvCxnSpPr/>
      </xdr:nvCxnSpPr>
      <xdr:spPr>
        <a:xfrm>
          <a:off x="6858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7BDE8-E7F4-45E1-8C69-F62A9821988C}"/>
            </a:ext>
          </a:extLst>
        </xdr:cNvPr>
        <xdr:cNvSpPr txBox="1"/>
      </xdr:nvSpPr>
      <xdr:spPr>
        <a:xfrm>
          <a:off x="339891"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BEF97FB6-3571-4F88-9094-40017992B32C}"/>
            </a:ext>
          </a:extLst>
        </xdr:cNvPr>
        <xdr:cNvCxnSpPr/>
      </xdr:nvCxnSpPr>
      <xdr:spPr>
        <a:xfrm>
          <a:off x="6858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7F656AB-4F79-49BC-BE2D-DC155B3A4E9C}"/>
            </a:ext>
          </a:extLst>
        </xdr:cNvPr>
        <xdr:cNvSpPr txBox="1"/>
      </xdr:nvSpPr>
      <xdr:spPr>
        <a:xfrm>
          <a:off x="339891"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1EE2F861-8A30-4BDD-B0BD-551E7EBD4E16}"/>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1A91BD09-F8B2-4E36-8F3E-784050DFDF7C}"/>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4F40F893-659B-4259-9B53-7065AE5B9055}"/>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05D930CE-22AB-46E2-AD44-5B47F3CED32A}"/>
            </a:ext>
          </a:extLst>
        </xdr:cNvPr>
        <xdr:cNvCxnSpPr/>
      </xdr:nvCxnSpPr>
      <xdr:spPr>
        <a:xfrm flipV="1">
          <a:off x="4180840" y="5413248"/>
          <a:ext cx="0" cy="1284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9FE66641-FE09-40E6-A6FF-3287752DF956}"/>
            </a:ext>
          </a:extLst>
        </xdr:cNvPr>
        <xdr:cNvSpPr txBox="1"/>
      </xdr:nvSpPr>
      <xdr:spPr>
        <a:xfrm>
          <a:off x="4219575" y="6695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F0F1CD43-C2C2-4C7B-B64D-23402B2BD1CC}"/>
            </a:ext>
          </a:extLst>
        </xdr:cNvPr>
        <xdr:cNvCxnSpPr/>
      </xdr:nvCxnSpPr>
      <xdr:spPr>
        <a:xfrm>
          <a:off x="4105275" y="66981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A34389AE-AF61-45B8-AB27-4315C34C4C8B}"/>
            </a:ext>
          </a:extLst>
        </xdr:cNvPr>
        <xdr:cNvSpPr txBox="1"/>
      </xdr:nvSpPr>
      <xdr:spPr>
        <a:xfrm>
          <a:off x="4219575" y="5201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09E78631-1812-4BFD-A37B-C1EA049D7AA9}"/>
            </a:ext>
          </a:extLst>
        </xdr:cNvPr>
        <xdr:cNvCxnSpPr/>
      </xdr:nvCxnSpPr>
      <xdr:spPr>
        <a:xfrm>
          <a:off x="4105275" y="54132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a:extLst>
            <a:ext uri="{FF2B5EF4-FFF2-40B4-BE49-F238E27FC236}">
              <a16:creationId xmlns:a16="http://schemas.microsoft.com/office/drawing/2014/main" id="{FFC055F6-A990-406E-8307-40F4306839A8}"/>
            </a:ext>
          </a:extLst>
        </xdr:cNvPr>
        <xdr:cNvSpPr txBox="1"/>
      </xdr:nvSpPr>
      <xdr:spPr>
        <a:xfrm>
          <a:off x="4219575" y="60283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DBE267A2-D01B-4746-967C-2617829AD59E}"/>
            </a:ext>
          </a:extLst>
        </xdr:cNvPr>
        <xdr:cNvSpPr/>
      </xdr:nvSpPr>
      <xdr:spPr>
        <a:xfrm>
          <a:off x="4124325" y="604989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AD5F9406-AA27-4538-886B-755643337DB2}"/>
            </a:ext>
          </a:extLst>
        </xdr:cNvPr>
        <xdr:cNvSpPr/>
      </xdr:nvSpPr>
      <xdr:spPr>
        <a:xfrm>
          <a:off x="3381375" y="60293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E7C3C246-F695-4E42-8459-6F1767526974}"/>
            </a:ext>
          </a:extLst>
        </xdr:cNvPr>
        <xdr:cNvSpPr/>
      </xdr:nvSpPr>
      <xdr:spPr>
        <a:xfrm>
          <a:off x="2571750" y="599770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B3D628D4-0C4B-47CA-80F9-A6D022965F09}"/>
            </a:ext>
          </a:extLst>
        </xdr:cNvPr>
        <xdr:cNvSpPr/>
      </xdr:nvSpPr>
      <xdr:spPr>
        <a:xfrm>
          <a:off x="1781175" y="597166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3A9E616C-EE26-4F30-B2E8-305A2154B38C}"/>
            </a:ext>
          </a:extLst>
        </xdr:cNvPr>
        <xdr:cNvSpPr/>
      </xdr:nvSpPr>
      <xdr:spPr>
        <a:xfrm>
          <a:off x="981075" y="59817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96ABE178-5B2F-4184-8B5E-92479A1A6893}"/>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F6AB204D-7356-4379-A3AE-03DA3D0CE3B1}"/>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6D84417-E66F-4C32-831A-A970E099D163}"/>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80F4B0A-39FE-4239-8A0A-5141E071B595}"/>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C1D2ACB-70C1-42C5-B04B-8D6A8DB4F528}"/>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41402</xdr:rowOff>
    </xdr:from>
    <xdr:to>
      <xdr:col>24</xdr:col>
      <xdr:colOff>114300</xdr:colOff>
      <xdr:row>37</xdr:row>
      <xdr:rowOff>143002</xdr:rowOff>
    </xdr:to>
    <xdr:sp macro="" textlink="">
      <xdr:nvSpPr>
        <xdr:cNvPr id="71" name="楕円 70">
          <a:extLst>
            <a:ext uri="{FF2B5EF4-FFF2-40B4-BE49-F238E27FC236}">
              <a16:creationId xmlns:a16="http://schemas.microsoft.com/office/drawing/2014/main" id="{B45CB89B-26C9-48BA-B0F0-9916E880CECB}"/>
            </a:ext>
          </a:extLst>
        </xdr:cNvPr>
        <xdr:cNvSpPr/>
      </xdr:nvSpPr>
      <xdr:spPr>
        <a:xfrm>
          <a:off x="4124325" y="604532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64279</xdr:rowOff>
    </xdr:from>
    <xdr:ext cx="405111" cy="259045"/>
    <xdr:sp macro="" textlink="">
      <xdr:nvSpPr>
        <xdr:cNvPr id="72" name="【道路】&#10;有形固定資産減価償却率該当値テキスト">
          <a:extLst>
            <a:ext uri="{FF2B5EF4-FFF2-40B4-BE49-F238E27FC236}">
              <a16:creationId xmlns:a16="http://schemas.microsoft.com/office/drawing/2014/main" id="{789869E6-3D0B-424B-BFCE-7DC66540EC7E}"/>
            </a:ext>
          </a:extLst>
        </xdr:cNvPr>
        <xdr:cNvSpPr txBox="1"/>
      </xdr:nvSpPr>
      <xdr:spPr>
        <a:xfrm>
          <a:off x="4219575" y="590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18542</xdr:rowOff>
    </xdr:from>
    <xdr:to>
      <xdr:col>20</xdr:col>
      <xdr:colOff>38100</xdr:colOff>
      <xdr:row>37</xdr:row>
      <xdr:rowOff>120142</xdr:rowOff>
    </xdr:to>
    <xdr:sp macro="" textlink="">
      <xdr:nvSpPr>
        <xdr:cNvPr id="73" name="楕円 72">
          <a:extLst>
            <a:ext uri="{FF2B5EF4-FFF2-40B4-BE49-F238E27FC236}">
              <a16:creationId xmlns:a16="http://schemas.microsoft.com/office/drawing/2014/main" id="{B24C2E73-A4FB-46D9-B4F7-AFEC5F638FB6}"/>
            </a:ext>
          </a:extLst>
        </xdr:cNvPr>
        <xdr:cNvSpPr/>
      </xdr:nvSpPr>
      <xdr:spPr>
        <a:xfrm>
          <a:off x="3381375" y="601929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69342</xdr:rowOff>
    </xdr:from>
    <xdr:to>
      <xdr:col>24</xdr:col>
      <xdr:colOff>63500</xdr:colOff>
      <xdr:row>37</xdr:row>
      <xdr:rowOff>92202</xdr:rowOff>
    </xdr:to>
    <xdr:cxnSp macro="">
      <xdr:nvCxnSpPr>
        <xdr:cNvPr id="74" name="直線コネクタ 73">
          <a:extLst>
            <a:ext uri="{FF2B5EF4-FFF2-40B4-BE49-F238E27FC236}">
              <a16:creationId xmlns:a16="http://schemas.microsoft.com/office/drawing/2014/main" id="{27F308E9-3431-46FA-A513-4BF4361188BD}"/>
            </a:ext>
          </a:extLst>
        </xdr:cNvPr>
        <xdr:cNvCxnSpPr/>
      </xdr:nvCxnSpPr>
      <xdr:spPr>
        <a:xfrm>
          <a:off x="3429000" y="6066917"/>
          <a:ext cx="75247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11684</xdr:rowOff>
    </xdr:from>
    <xdr:to>
      <xdr:col>15</xdr:col>
      <xdr:colOff>101600</xdr:colOff>
      <xdr:row>37</xdr:row>
      <xdr:rowOff>113284</xdr:rowOff>
    </xdr:to>
    <xdr:sp macro="" textlink="">
      <xdr:nvSpPr>
        <xdr:cNvPr id="75" name="楕円 74">
          <a:extLst>
            <a:ext uri="{FF2B5EF4-FFF2-40B4-BE49-F238E27FC236}">
              <a16:creationId xmlns:a16="http://schemas.microsoft.com/office/drawing/2014/main" id="{BFA2C319-C193-466A-8408-4643FAD09107}"/>
            </a:ext>
          </a:extLst>
        </xdr:cNvPr>
        <xdr:cNvSpPr/>
      </xdr:nvSpPr>
      <xdr:spPr>
        <a:xfrm>
          <a:off x="2571750" y="600925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62484</xdr:rowOff>
    </xdr:from>
    <xdr:to>
      <xdr:col>19</xdr:col>
      <xdr:colOff>177800</xdr:colOff>
      <xdr:row>37</xdr:row>
      <xdr:rowOff>69342</xdr:rowOff>
    </xdr:to>
    <xdr:cxnSp macro="">
      <xdr:nvCxnSpPr>
        <xdr:cNvPr id="76" name="直線コネクタ 75">
          <a:extLst>
            <a:ext uri="{FF2B5EF4-FFF2-40B4-BE49-F238E27FC236}">
              <a16:creationId xmlns:a16="http://schemas.microsoft.com/office/drawing/2014/main" id="{574E30E8-8E39-493B-845E-A555F74E97A0}"/>
            </a:ext>
          </a:extLst>
        </xdr:cNvPr>
        <xdr:cNvCxnSpPr/>
      </xdr:nvCxnSpPr>
      <xdr:spPr>
        <a:xfrm>
          <a:off x="2619375" y="6066409"/>
          <a:ext cx="809625"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32258</xdr:rowOff>
    </xdr:from>
    <xdr:to>
      <xdr:col>10</xdr:col>
      <xdr:colOff>165100</xdr:colOff>
      <xdr:row>37</xdr:row>
      <xdr:rowOff>133858</xdr:rowOff>
    </xdr:to>
    <xdr:sp macro="" textlink="">
      <xdr:nvSpPr>
        <xdr:cNvPr id="77" name="楕円 76">
          <a:extLst>
            <a:ext uri="{FF2B5EF4-FFF2-40B4-BE49-F238E27FC236}">
              <a16:creationId xmlns:a16="http://schemas.microsoft.com/office/drawing/2014/main" id="{F7D0B6EF-3116-4652-96BE-D381C5233B7B}"/>
            </a:ext>
          </a:extLst>
        </xdr:cNvPr>
        <xdr:cNvSpPr/>
      </xdr:nvSpPr>
      <xdr:spPr>
        <a:xfrm>
          <a:off x="1781175" y="602983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62484</xdr:rowOff>
    </xdr:from>
    <xdr:to>
      <xdr:col>15</xdr:col>
      <xdr:colOff>50800</xdr:colOff>
      <xdr:row>37</xdr:row>
      <xdr:rowOff>83058</xdr:rowOff>
    </xdr:to>
    <xdr:cxnSp macro="">
      <xdr:nvCxnSpPr>
        <xdr:cNvPr id="78" name="直線コネクタ 77">
          <a:extLst>
            <a:ext uri="{FF2B5EF4-FFF2-40B4-BE49-F238E27FC236}">
              <a16:creationId xmlns:a16="http://schemas.microsoft.com/office/drawing/2014/main" id="{B1598352-D7E3-41DF-BF99-3BE2ED3E0E2D}"/>
            </a:ext>
          </a:extLst>
        </xdr:cNvPr>
        <xdr:cNvCxnSpPr/>
      </xdr:nvCxnSpPr>
      <xdr:spPr>
        <a:xfrm flipV="1">
          <a:off x="1828800" y="6066409"/>
          <a:ext cx="790575"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162560</xdr:rowOff>
    </xdr:from>
    <xdr:to>
      <xdr:col>6</xdr:col>
      <xdr:colOff>38100</xdr:colOff>
      <xdr:row>37</xdr:row>
      <xdr:rowOff>92710</xdr:rowOff>
    </xdr:to>
    <xdr:sp macro="" textlink="">
      <xdr:nvSpPr>
        <xdr:cNvPr id="79" name="楕円 78">
          <a:extLst>
            <a:ext uri="{FF2B5EF4-FFF2-40B4-BE49-F238E27FC236}">
              <a16:creationId xmlns:a16="http://schemas.microsoft.com/office/drawing/2014/main" id="{0C432945-A503-453B-92CB-71AF54A8B364}"/>
            </a:ext>
          </a:extLst>
        </xdr:cNvPr>
        <xdr:cNvSpPr/>
      </xdr:nvSpPr>
      <xdr:spPr>
        <a:xfrm>
          <a:off x="981075" y="59982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41910</xdr:rowOff>
    </xdr:from>
    <xdr:to>
      <xdr:col>10</xdr:col>
      <xdr:colOff>114300</xdr:colOff>
      <xdr:row>37</xdr:row>
      <xdr:rowOff>83058</xdr:rowOff>
    </xdr:to>
    <xdr:cxnSp macro="">
      <xdr:nvCxnSpPr>
        <xdr:cNvPr id="80" name="直線コネクタ 79">
          <a:extLst>
            <a:ext uri="{FF2B5EF4-FFF2-40B4-BE49-F238E27FC236}">
              <a16:creationId xmlns:a16="http://schemas.microsoft.com/office/drawing/2014/main" id="{2D28A527-6997-4B5C-845C-E879EA461CCE}"/>
            </a:ext>
          </a:extLst>
        </xdr:cNvPr>
        <xdr:cNvCxnSpPr/>
      </xdr:nvCxnSpPr>
      <xdr:spPr>
        <a:xfrm>
          <a:off x="1028700" y="6045835"/>
          <a:ext cx="8001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a:extLst>
            <a:ext uri="{FF2B5EF4-FFF2-40B4-BE49-F238E27FC236}">
              <a16:creationId xmlns:a16="http://schemas.microsoft.com/office/drawing/2014/main" id="{848B21A8-2584-4EBE-A24B-C3D7BAADEB3C}"/>
            </a:ext>
          </a:extLst>
        </xdr:cNvPr>
        <xdr:cNvSpPr txBox="1"/>
      </xdr:nvSpPr>
      <xdr:spPr>
        <a:xfrm>
          <a:off x="3239144" y="6122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macro="" textlink="">
      <xdr:nvSpPr>
        <xdr:cNvPr id="82" name="n_2aveValue【道路】&#10;有形固定資産減価償却率">
          <a:extLst>
            <a:ext uri="{FF2B5EF4-FFF2-40B4-BE49-F238E27FC236}">
              <a16:creationId xmlns:a16="http://schemas.microsoft.com/office/drawing/2014/main" id="{6DA21F0A-CB4D-401B-BD61-68AC25BD66C3}"/>
            </a:ext>
          </a:extLst>
        </xdr:cNvPr>
        <xdr:cNvSpPr txBox="1"/>
      </xdr:nvSpPr>
      <xdr:spPr>
        <a:xfrm>
          <a:off x="2439044" y="5782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macro="" textlink="">
      <xdr:nvSpPr>
        <xdr:cNvPr id="83" name="n_3aveValue【道路】&#10;有形固定資産減価償却率">
          <a:extLst>
            <a:ext uri="{FF2B5EF4-FFF2-40B4-BE49-F238E27FC236}">
              <a16:creationId xmlns:a16="http://schemas.microsoft.com/office/drawing/2014/main" id="{2A860E15-86DF-4EE8-A305-ED26F4954D49}"/>
            </a:ext>
          </a:extLst>
        </xdr:cNvPr>
        <xdr:cNvSpPr txBox="1"/>
      </xdr:nvSpPr>
      <xdr:spPr>
        <a:xfrm>
          <a:off x="1648469" y="5759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macro="" textlink="">
      <xdr:nvSpPr>
        <xdr:cNvPr id="84" name="n_4aveValue【道路】&#10;有形固定資産減価償却率">
          <a:extLst>
            <a:ext uri="{FF2B5EF4-FFF2-40B4-BE49-F238E27FC236}">
              <a16:creationId xmlns:a16="http://schemas.microsoft.com/office/drawing/2014/main" id="{7073CBA1-EBF7-41AF-84FD-D31BFF275191}"/>
            </a:ext>
          </a:extLst>
        </xdr:cNvPr>
        <xdr:cNvSpPr txBox="1"/>
      </xdr:nvSpPr>
      <xdr:spPr>
        <a:xfrm>
          <a:off x="848369" y="5760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136669</xdr:rowOff>
    </xdr:from>
    <xdr:ext cx="405111" cy="259045"/>
    <xdr:sp macro="" textlink="">
      <xdr:nvSpPr>
        <xdr:cNvPr id="85" name="n_1mainValue【道路】&#10;有形固定資産減価償却率">
          <a:extLst>
            <a:ext uri="{FF2B5EF4-FFF2-40B4-BE49-F238E27FC236}">
              <a16:creationId xmlns:a16="http://schemas.microsoft.com/office/drawing/2014/main" id="{5878C50E-F9FC-47F8-B3E9-09DD238EEABA}"/>
            </a:ext>
          </a:extLst>
        </xdr:cNvPr>
        <xdr:cNvSpPr txBox="1"/>
      </xdr:nvSpPr>
      <xdr:spPr>
        <a:xfrm>
          <a:off x="3239144" y="5816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104411</xdr:rowOff>
    </xdr:from>
    <xdr:ext cx="405111" cy="259045"/>
    <xdr:sp macro="" textlink="">
      <xdr:nvSpPr>
        <xdr:cNvPr id="86" name="n_2mainValue【道路】&#10;有形固定資産減価償却率">
          <a:extLst>
            <a:ext uri="{FF2B5EF4-FFF2-40B4-BE49-F238E27FC236}">
              <a16:creationId xmlns:a16="http://schemas.microsoft.com/office/drawing/2014/main" id="{41D81EB8-18B0-4708-A947-E4284543B40A}"/>
            </a:ext>
          </a:extLst>
        </xdr:cNvPr>
        <xdr:cNvSpPr txBox="1"/>
      </xdr:nvSpPr>
      <xdr:spPr>
        <a:xfrm>
          <a:off x="2439044" y="6108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124985</xdr:rowOff>
    </xdr:from>
    <xdr:ext cx="405111" cy="259045"/>
    <xdr:sp macro="" textlink="">
      <xdr:nvSpPr>
        <xdr:cNvPr id="87" name="n_3mainValue【道路】&#10;有形固定資産減価償却率">
          <a:extLst>
            <a:ext uri="{FF2B5EF4-FFF2-40B4-BE49-F238E27FC236}">
              <a16:creationId xmlns:a16="http://schemas.microsoft.com/office/drawing/2014/main" id="{DE95337F-D789-4419-AC82-3C88AAC469E0}"/>
            </a:ext>
          </a:extLst>
        </xdr:cNvPr>
        <xdr:cNvSpPr txBox="1"/>
      </xdr:nvSpPr>
      <xdr:spPr>
        <a:xfrm>
          <a:off x="1648469" y="6122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83837</xdr:rowOff>
    </xdr:from>
    <xdr:ext cx="405111" cy="259045"/>
    <xdr:sp macro="" textlink="">
      <xdr:nvSpPr>
        <xdr:cNvPr id="88" name="n_4mainValue【道路】&#10;有形固定資産減価償却率">
          <a:extLst>
            <a:ext uri="{FF2B5EF4-FFF2-40B4-BE49-F238E27FC236}">
              <a16:creationId xmlns:a16="http://schemas.microsoft.com/office/drawing/2014/main" id="{2E8A75F9-F8D2-4039-ABB1-3CA971C9DB99}"/>
            </a:ext>
          </a:extLst>
        </xdr:cNvPr>
        <xdr:cNvSpPr txBox="1"/>
      </xdr:nvSpPr>
      <xdr:spPr>
        <a:xfrm>
          <a:off x="848369" y="6087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CF668E41-49AA-4082-B038-3F3218803416}"/>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104D0754-BAB0-4E22-B8B7-19EEE358758A}"/>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E429B03-ED22-44B9-8864-5F55B62A30DC}"/>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720DC61D-B7B2-4DB0-BE83-1BFC9DCD98B2}"/>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8FD98DC6-4547-4F59-8E20-ECA5757BAD2C}"/>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EDD4EC72-CB0B-44FD-AFDD-4920646FBF89}"/>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EDBD84A6-EEAC-4D32-82BF-2D4AF76C1759}"/>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41038966-88C6-494D-BA56-3382F3E01DF0}"/>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F506C29E-A117-4B8E-BEDB-655F0D20C939}"/>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62477E56-7168-479E-BA4A-463437A5D603}"/>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FE636C77-5D32-4BF1-87EB-ECDF9ED12288}"/>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DF2364FC-1BEC-44DF-BFB7-325E7C05C610}"/>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ED061B3A-52FA-4809-B2E4-8EE95C0B0A84}"/>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43C94287-2227-401A-94D8-9C9F6CEF477D}"/>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5FFD354C-636E-4DE0-89BE-FB4B08D58B0E}"/>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90492128-4B32-4015-92DF-1E5A3462B00C}"/>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C58827FE-19E3-47AA-8D8F-104B8B32D70B}"/>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A734DE8D-A916-4AD2-A718-A40E5A8F01B8}"/>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4FF3967B-F4AD-45C3-B61F-B1AE14A4F5FC}"/>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13911A21-FD9D-4041-A7D6-24512E19A397}"/>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5BD5B130-9417-4BE5-83D3-E83D21330ED8}"/>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5AB5D746-D061-4211-8462-1B374AE807F5}"/>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78083A42-F9EE-49FE-9337-D4AD7115B511}"/>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D093399E-F81E-4EC2-94AA-FD2F7D26F7BC}"/>
            </a:ext>
          </a:extLst>
        </xdr:cNvPr>
        <xdr:cNvCxnSpPr/>
      </xdr:nvCxnSpPr>
      <xdr:spPr>
        <a:xfrm flipV="1">
          <a:off x="9429115" y="5594261"/>
          <a:ext cx="0" cy="11787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55FC2D4C-2CAB-4322-B507-0ED8BD4F7D52}"/>
            </a:ext>
          </a:extLst>
        </xdr:cNvPr>
        <xdr:cNvSpPr txBox="1"/>
      </xdr:nvSpPr>
      <xdr:spPr>
        <a:xfrm>
          <a:off x="9467850" y="6779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D301CBA4-AC60-4B94-843A-887F2D1CCDB0}"/>
            </a:ext>
          </a:extLst>
        </xdr:cNvPr>
        <xdr:cNvCxnSpPr/>
      </xdr:nvCxnSpPr>
      <xdr:spPr>
        <a:xfrm>
          <a:off x="9363075" y="677298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03E24845-0AC0-4077-A95D-31A29A52D8FC}"/>
            </a:ext>
          </a:extLst>
        </xdr:cNvPr>
        <xdr:cNvSpPr txBox="1"/>
      </xdr:nvSpPr>
      <xdr:spPr>
        <a:xfrm>
          <a:off x="9467850" y="5382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338E0733-E3AB-4EF8-9BB8-C52198FD4DAD}"/>
            </a:ext>
          </a:extLst>
        </xdr:cNvPr>
        <xdr:cNvCxnSpPr/>
      </xdr:nvCxnSpPr>
      <xdr:spPr>
        <a:xfrm>
          <a:off x="9363075" y="559426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108449</xdr:rowOff>
    </xdr:from>
    <xdr:ext cx="469744" cy="259045"/>
    <xdr:sp macro="" textlink="">
      <xdr:nvSpPr>
        <xdr:cNvPr id="117" name="【道路】&#10;一人当たり延長平均値テキスト">
          <a:extLst>
            <a:ext uri="{FF2B5EF4-FFF2-40B4-BE49-F238E27FC236}">
              <a16:creationId xmlns:a16="http://schemas.microsoft.com/office/drawing/2014/main" id="{2F3590BE-69D8-44E0-9A20-9A6421DF2D8F}"/>
            </a:ext>
          </a:extLst>
        </xdr:cNvPr>
        <xdr:cNvSpPr txBox="1"/>
      </xdr:nvSpPr>
      <xdr:spPr>
        <a:xfrm>
          <a:off x="9467850" y="64298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0B7C63D4-47EE-4DCF-8B88-7C4323E1E348}"/>
            </a:ext>
          </a:extLst>
        </xdr:cNvPr>
        <xdr:cNvSpPr/>
      </xdr:nvSpPr>
      <xdr:spPr>
        <a:xfrm>
          <a:off x="9401175" y="645144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787EF176-20BE-4A0D-916C-90B1E0509E12}"/>
            </a:ext>
          </a:extLst>
        </xdr:cNvPr>
        <xdr:cNvSpPr/>
      </xdr:nvSpPr>
      <xdr:spPr>
        <a:xfrm>
          <a:off x="8639175" y="645040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9D081364-9FFB-4719-8F6C-7092B9714242}"/>
            </a:ext>
          </a:extLst>
        </xdr:cNvPr>
        <xdr:cNvSpPr/>
      </xdr:nvSpPr>
      <xdr:spPr>
        <a:xfrm>
          <a:off x="7839075" y="64552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040689DE-F397-41B9-A208-6CFBFA0EA855}"/>
            </a:ext>
          </a:extLst>
        </xdr:cNvPr>
        <xdr:cNvSpPr/>
      </xdr:nvSpPr>
      <xdr:spPr>
        <a:xfrm>
          <a:off x="7029450" y="646541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5A525280-F9DA-46C3-A0AE-1852973CF1F6}"/>
            </a:ext>
          </a:extLst>
        </xdr:cNvPr>
        <xdr:cNvSpPr/>
      </xdr:nvSpPr>
      <xdr:spPr>
        <a:xfrm>
          <a:off x="6238875" y="647889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8FC35EB-1AAA-46EE-B562-2E0BA244F96D}"/>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2E03DF4-289D-4C1F-B6F3-9534293C5755}"/>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F994CD7-15F6-49CE-8BB3-41D94FBF107A}"/>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FC0D3F7-49FA-4B82-80D6-A91AD3CF61CB}"/>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830F5C5-9376-41A9-87BA-68135E2CF95D}"/>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150902</xdr:rowOff>
    </xdr:from>
    <xdr:to>
      <xdr:col>55</xdr:col>
      <xdr:colOff>50800</xdr:colOff>
      <xdr:row>39</xdr:row>
      <xdr:rowOff>81052</xdr:rowOff>
    </xdr:to>
    <xdr:sp macro="" textlink="">
      <xdr:nvSpPr>
        <xdr:cNvPr id="128" name="楕円 127">
          <a:extLst>
            <a:ext uri="{FF2B5EF4-FFF2-40B4-BE49-F238E27FC236}">
              <a16:creationId xmlns:a16="http://schemas.microsoft.com/office/drawing/2014/main" id="{D82412C3-30A5-4187-93D7-E8E68B0D4876}"/>
            </a:ext>
          </a:extLst>
        </xdr:cNvPr>
        <xdr:cNvSpPr/>
      </xdr:nvSpPr>
      <xdr:spPr>
        <a:xfrm>
          <a:off x="9401175" y="631357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2329</xdr:rowOff>
    </xdr:from>
    <xdr:ext cx="534377" cy="259045"/>
    <xdr:sp macro="" textlink="">
      <xdr:nvSpPr>
        <xdr:cNvPr id="129" name="【道路】&#10;一人当たり延長該当値テキスト">
          <a:extLst>
            <a:ext uri="{FF2B5EF4-FFF2-40B4-BE49-F238E27FC236}">
              <a16:creationId xmlns:a16="http://schemas.microsoft.com/office/drawing/2014/main" id="{9AD10090-4A73-406F-B124-C3D600CC64D0}"/>
            </a:ext>
          </a:extLst>
        </xdr:cNvPr>
        <xdr:cNvSpPr txBox="1"/>
      </xdr:nvSpPr>
      <xdr:spPr>
        <a:xfrm>
          <a:off x="9467850" y="616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163093</xdr:rowOff>
    </xdr:from>
    <xdr:to>
      <xdr:col>50</xdr:col>
      <xdr:colOff>165100</xdr:colOff>
      <xdr:row>39</xdr:row>
      <xdr:rowOff>93243</xdr:rowOff>
    </xdr:to>
    <xdr:sp macro="" textlink="">
      <xdr:nvSpPr>
        <xdr:cNvPr id="130" name="楕円 129">
          <a:extLst>
            <a:ext uri="{FF2B5EF4-FFF2-40B4-BE49-F238E27FC236}">
              <a16:creationId xmlns:a16="http://schemas.microsoft.com/office/drawing/2014/main" id="{0923004F-C29A-4C80-A0DC-B4F65F02AEA7}"/>
            </a:ext>
          </a:extLst>
        </xdr:cNvPr>
        <xdr:cNvSpPr/>
      </xdr:nvSpPr>
      <xdr:spPr>
        <a:xfrm>
          <a:off x="8639175" y="632259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30252</xdr:rowOff>
    </xdr:from>
    <xdr:to>
      <xdr:col>55</xdr:col>
      <xdr:colOff>0</xdr:colOff>
      <xdr:row>39</xdr:row>
      <xdr:rowOff>42443</xdr:rowOff>
    </xdr:to>
    <xdr:cxnSp macro="">
      <xdr:nvCxnSpPr>
        <xdr:cNvPr id="131" name="直線コネクタ 130">
          <a:extLst>
            <a:ext uri="{FF2B5EF4-FFF2-40B4-BE49-F238E27FC236}">
              <a16:creationId xmlns:a16="http://schemas.microsoft.com/office/drawing/2014/main" id="{49D36AF4-0376-4F9C-9B8B-58D26C8758D3}"/>
            </a:ext>
          </a:extLst>
        </xdr:cNvPr>
        <xdr:cNvCxnSpPr/>
      </xdr:nvCxnSpPr>
      <xdr:spPr>
        <a:xfrm flipV="1">
          <a:off x="8686800" y="6351677"/>
          <a:ext cx="742950" cy="18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159512</xdr:rowOff>
    </xdr:from>
    <xdr:to>
      <xdr:col>46</xdr:col>
      <xdr:colOff>38100</xdr:colOff>
      <xdr:row>39</xdr:row>
      <xdr:rowOff>89662</xdr:rowOff>
    </xdr:to>
    <xdr:sp macro="" textlink="">
      <xdr:nvSpPr>
        <xdr:cNvPr id="132" name="楕円 131">
          <a:extLst>
            <a:ext uri="{FF2B5EF4-FFF2-40B4-BE49-F238E27FC236}">
              <a16:creationId xmlns:a16="http://schemas.microsoft.com/office/drawing/2014/main" id="{E7D4784D-FBED-46E2-98FE-419F3904D70D}"/>
            </a:ext>
          </a:extLst>
        </xdr:cNvPr>
        <xdr:cNvSpPr/>
      </xdr:nvSpPr>
      <xdr:spPr>
        <a:xfrm>
          <a:off x="7839075" y="632536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38862</xdr:rowOff>
    </xdr:from>
    <xdr:to>
      <xdr:col>50</xdr:col>
      <xdr:colOff>114300</xdr:colOff>
      <xdr:row>39</xdr:row>
      <xdr:rowOff>42443</xdr:rowOff>
    </xdr:to>
    <xdr:cxnSp macro="">
      <xdr:nvCxnSpPr>
        <xdr:cNvPr id="133" name="直線コネクタ 132">
          <a:extLst>
            <a:ext uri="{FF2B5EF4-FFF2-40B4-BE49-F238E27FC236}">
              <a16:creationId xmlns:a16="http://schemas.microsoft.com/office/drawing/2014/main" id="{0FB3CBE3-B2D2-488A-9953-35D6871624AF}"/>
            </a:ext>
          </a:extLst>
        </xdr:cNvPr>
        <xdr:cNvCxnSpPr/>
      </xdr:nvCxnSpPr>
      <xdr:spPr>
        <a:xfrm>
          <a:off x="7886700" y="6363462"/>
          <a:ext cx="800100" cy="6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159588</xdr:rowOff>
    </xdr:from>
    <xdr:to>
      <xdr:col>41</xdr:col>
      <xdr:colOff>101600</xdr:colOff>
      <xdr:row>39</xdr:row>
      <xdr:rowOff>89738</xdr:rowOff>
    </xdr:to>
    <xdr:sp macro="" textlink="">
      <xdr:nvSpPr>
        <xdr:cNvPr id="134" name="楕円 133">
          <a:extLst>
            <a:ext uri="{FF2B5EF4-FFF2-40B4-BE49-F238E27FC236}">
              <a16:creationId xmlns:a16="http://schemas.microsoft.com/office/drawing/2014/main" id="{231B1819-E260-4DE9-ADBC-6196225E53BD}"/>
            </a:ext>
          </a:extLst>
        </xdr:cNvPr>
        <xdr:cNvSpPr/>
      </xdr:nvSpPr>
      <xdr:spPr>
        <a:xfrm>
          <a:off x="7029450" y="632543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38862</xdr:rowOff>
    </xdr:from>
    <xdr:to>
      <xdr:col>45</xdr:col>
      <xdr:colOff>177800</xdr:colOff>
      <xdr:row>39</xdr:row>
      <xdr:rowOff>38938</xdr:rowOff>
    </xdr:to>
    <xdr:cxnSp macro="">
      <xdr:nvCxnSpPr>
        <xdr:cNvPr id="135" name="直線コネクタ 134">
          <a:extLst>
            <a:ext uri="{FF2B5EF4-FFF2-40B4-BE49-F238E27FC236}">
              <a16:creationId xmlns:a16="http://schemas.microsoft.com/office/drawing/2014/main" id="{81F84B7D-7895-498F-9ACA-F1BAFECE233D}"/>
            </a:ext>
          </a:extLst>
        </xdr:cNvPr>
        <xdr:cNvCxnSpPr/>
      </xdr:nvCxnSpPr>
      <xdr:spPr>
        <a:xfrm flipV="1">
          <a:off x="7077075" y="6363462"/>
          <a:ext cx="809625"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92151</xdr:rowOff>
    </xdr:from>
    <xdr:to>
      <xdr:col>36</xdr:col>
      <xdr:colOff>165100</xdr:colOff>
      <xdr:row>41</xdr:row>
      <xdr:rowOff>22301</xdr:rowOff>
    </xdr:to>
    <xdr:sp macro="" textlink="">
      <xdr:nvSpPr>
        <xdr:cNvPr id="136" name="楕円 135">
          <a:extLst>
            <a:ext uri="{FF2B5EF4-FFF2-40B4-BE49-F238E27FC236}">
              <a16:creationId xmlns:a16="http://schemas.microsoft.com/office/drawing/2014/main" id="{4B36E1DD-E9F6-4299-8E31-AB4A014EC0BC}"/>
            </a:ext>
          </a:extLst>
        </xdr:cNvPr>
        <xdr:cNvSpPr/>
      </xdr:nvSpPr>
      <xdr:spPr>
        <a:xfrm>
          <a:off x="6238875" y="657867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38938</xdr:rowOff>
    </xdr:from>
    <xdr:to>
      <xdr:col>41</xdr:col>
      <xdr:colOff>50800</xdr:colOff>
      <xdr:row>40</xdr:row>
      <xdr:rowOff>142951</xdr:rowOff>
    </xdr:to>
    <xdr:cxnSp macro="">
      <xdr:nvCxnSpPr>
        <xdr:cNvPr id="137" name="直線コネクタ 136">
          <a:extLst>
            <a:ext uri="{FF2B5EF4-FFF2-40B4-BE49-F238E27FC236}">
              <a16:creationId xmlns:a16="http://schemas.microsoft.com/office/drawing/2014/main" id="{CD65311C-FD14-4EDE-94F0-7C8FA3DE4D72}"/>
            </a:ext>
          </a:extLst>
        </xdr:cNvPr>
        <xdr:cNvCxnSpPr/>
      </xdr:nvCxnSpPr>
      <xdr:spPr>
        <a:xfrm flipV="1">
          <a:off x="6286500" y="6363538"/>
          <a:ext cx="790575" cy="262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43908</xdr:rowOff>
    </xdr:from>
    <xdr:ext cx="469744" cy="259045"/>
    <xdr:sp macro="" textlink="">
      <xdr:nvSpPr>
        <xdr:cNvPr id="138" name="n_1aveValue【道路】&#10;一人当たり延長">
          <a:extLst>
            <a:ext uri="{FF2B5EF4-FFF2-40B4-BE49-F238E27FC236}">
              <a16:creationId xmlns:a16="http://schemas.microsoft.com/office/drawing/2014/main" id="{67C01A67-1181-4739-86A1-CD1C1EC41703}"/>
            </a:ext>
          </a:extLst>
        </xdr:cNvPr>
        <xdr:cNvSpPr txBox="1"/>
      </xdr:nvSpPr>
      <xdr:spPr>
        <a:xfrm>
          <a:off x="8458277" y="65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51947</xdr:rowOff>
    </xdr:from>
    <xdr:ext cx="469744" cy="259045"/>
    <xdr:sp macro="" textlink="">
      <xdr:nvSpPr>
        <xdr:cNvPr id="139" name="n_2aveValue【道路】&#10;一人当たり延長">
          <a:extLst>
            <a:ext uri="{FF2B5EF4-FFF2-40B4-BE49-F238E27FC236}">
              <a16:creationId xmlns:a16="http://schemas.microsoft.com/office/drawing/2014/main" id="{F7013D10-B978-41CD-878A-24E78F1377F7}"/>
            </a:ext>
          </a:extLst>
        </xdr:cNvPr>
        <xdr:cNvSpPr txBox="1"/>
      </xdr:nvSpPr>
      <xdr:spPr>
        <a:xfrm>
          <a:off x="7677227" y="653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58920</xdr:rowOff>
    </xdr:from>
    <xdr:ext cx="469744" cy="259045"/>
    <xdr:sp macro="" textlink="">
      <xdr:nvSpPr>
        <xdr:cNvPr id="140" name="n_3aveValue【道路】&#10;一人当たり延長">
          <a:extLst>
            <a:ext uri="{FF2B5EF4-FFF2-40B4-BE49-F238E27FC236}">
              <a16:creationId xmlns:a16="http://schemas.microsoft.com/office/drawing/2014/main" id="{3BAD7553-BC0C-4866-AF82-8B5A9551ACBC}"/>
            </a:ext>
          </a:extLst>
        </xdr:cNvPr>
        <xdr:cNvSpPr txBox="1"/>
      </xdr:nvSpPr>
      <xdr:spPr>
        <a:xfrm>
          <a:off x="6867602" y="6545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6E366D3B-2080-4293-8F2F-5DC65646A2E6}"/>
            </a:ext>
          </a:extLst>
        </xdr:cNvPr>
        <xdr:cNvSpPr txBox="1"/>
      </xdr:nvSpPr>
      <xdr:spPr>
        <a:xfrm>
          <a:off x="6067502" y="626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109771</xdr:rowOff>
    </xdr:from>
    <xdr:ext cx="534377" cy="259045"/>
    <xdr:sp macro="" textlink="">
      <xdr:nvSpPr>
        <xdr:cNvPr id="142" name="n_1mainValue【道路】&#10;一人当たり延長">
          <a:extLst>
            <a:ext uri="{FF2B5EF4-FFF2-40B4-BE49-F238E27FC236}">
              <a16:creationId xmlns:a16="http://schemas.microsoft.com/office/drawing/2014/main" id="{842E2157-2B2E-4BAD-B552-72557BFEEDD1}"/>
            </a:ext>
          </a:extLst>
        </xdr:cNvPr>
        <xdr:cNvSpPr txBox="1"/>
      </xdr:nvSpPr>
      <xdr:spPr>
        <a:xfrm>
          <a:off x="8429136" y="6107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106189</xdr:rowOff>
    </xdr:from>
    <xdr:ext cx="534377" cy="259045"/>
    <xdr:sp macro="" textlink="">
      <xdr:nvSpPr>
        <xdr:cNvPr id="143" name="n_2mainValue【道路】&#10;一人当たり延長">
          <a:extLst>
            <a:ext uri="{FF2B5EF4-FFF2-40B4-BE49-F238E27FC236}">
              <a16:creationId xmlns:a16="http://schemas.microsoft.com/office/drawing/2014/main" id="{B8BDE135-C411-46C1-AF55-84FF59C9AF5F}"/>
            </a:ext>
          </a:extLst>
        </xdr:cNvPr>
        <xdr:cNvSpPr txBox="1"/>
      </xdr:nvSpPr>
      <xdr:spPr>
        <a:xfrm>
          <a:off x="7648086" y="610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106265</xdr:rowOff>
    </xdr:from>
    <xdr:ext cx="534377" cy="259045"/>
    <xdr:sp macro="" textlink="">
      <xdr:nvSpPr>
        <xdr:cNvPr id="144" name="n_3mainValue【道路】&#10;一人当たり延長">
          <a:extLst>
            <a:ext uri="{FF2B5EF4-FFF2-40B4-BE49-F238E27FC236}">
              <a16:creationId xmlns:a16="http://schemas.microsoft.com/office/drawing/2014/main" id="{F9A6EF1E-4001-41C7-AEC9-83A6AF847EB2}"/>
            </a:ext>
          </a:extLst>
        </xdr:cNvPr>
        <xdr:cNvSpPr txBox="1"/>
      </xdr:nvSpPr>
      <xdr:spPr>
        <a:xfrm>
          <a:off x="6847986" y="610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13428</xdr:rowOff>
    </xdr:from>
    <xdr:ext cx="469744" cy="259045"/>
    <xdr:sp macro="" textlink="">
      <xdr:nvSpPr>
        <xdr:cNvPr id="145" name="n_4mainValue【道路】&#10;一人当たり延長">
          <a:extLst>
            <a:ext uri="{FF2B5EF4-FFF2-40B4-BE49-F238E27FC236}">
              <a16:creationId xmlns:a16="http://schemas.microsoft.com/office/drawing/2014/main" id="{648C3B09-657A-498F-BCE4-E641BF5904BB}"/>
            </a:ext>
          </a:extLst>
        </xdr:cNvPr>
        <xdr:cNvSpPr txBox="1"/>
      </xdr:nvSpPr>
      <xdr:spPr>
        <a:xfrm>
          <a:off x="6067502" y="6658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D7B4B8CA-8F14-4958-8CCD-91627C539E74}"/>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52FD9DB-046E-4241-925D-2CD38735EF88}"/>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AADAEE07-1CF0-4725-B66E-5534B2BB30CF}"/>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F16C6C33-8B25-4884-9721-71654E31DF35}"/>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FB846A66-2E78-4716-81C1-09D8B63F8AA8}"/>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D3F9B35E-B8C0-4FA6-8D10-59D5EF3E2545}"/>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D5E2C6B6-6015-49BB-9695-EF7E43659F64}"/>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6DA3A99E-7C6A-4937-BE83-4225E8861C7C}"/>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34AA64C1-0A71-45D7-A462-6BC56D10D580}"/>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FB61644-7DCF-4CDB-A391-46A1264B1C49}"/>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5977D32B-64AC-4006-A0A2-44F1FEADA8DA}"/>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F7DBF705-DB85-4059-8300-720125A0F3CE}"/>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13968B49-820C-4DF2-9F8E-6A1433FBA8C5}"/>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81D89CE0-B468-408D-BAD5-67D59AD0C149}"/>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D837270B-1CA0-4F3B-8B7B-9565A50D54A2}"/>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47AB3D9B-A52A-456B-AA21-7D8C156E0401}"/>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BFF4B01D-BAD5-4F63-9E50-8EF7E7B628D2}"/>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7AF89EF5-3C12-4018-9449-7BAB4B7125DA}"/>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3C977413-5115-41D3-84C3-7167BDD1C544}"/>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CC2E9F8E-7761-4416-A2B3-99E74EF7EBEA}"/>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780E54A9-F346-4319-ACBE-26DD83D895EC}"/>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A32C9A13-1424-4738-BA69-2809823DE0CD}"/>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173C26A5-0B9D-4F8F-8CB6-05FBDE7A48FE}"/>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37190F65-B2F9-4C80-93CB-D641B3347E9A}"/>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5688E1AC-28ED-4241-874C-F3ACE76D6567}"/>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0D58FD6D-F781-4085-9D91-B3B9BECA148B}"/>
            </a:ext>
          </a:extLst>
        </xdr:cNvPr>
        <xdr:cNvCxnSpPr/>
      </xdr:nvCxnSpPr>
      <xdr:spPr>
        <a:xfrm flipV="1">
          <a:off x="4180840" y="9057549"/>
          <a:ext cx="0" cy="1417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329D9418-D7A1-4A5C-863F-D9457CD2BDB6}"/>
            </a:ext>
          </a:extLst>
        </xdr:cNvPr>
        <xdr:cNvSpPr txBox="1"/>
      </xdr:nvSpPr>
      <xdr:spPr>
        <a:xfrm>
          <a:off x="4219575" y="10479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BA355271-9C81-4398-B5CD-7552FDCFED09}"/>
            </a:ext>
          </a:extLst>
        </xdr:cNvPr>
        <xdr:cNvCxnSpPr/>
      </xdr:nvCxnSpPr>
      <xdr:spPr>
        <a:xfrm>
          <a:off x="4105275" y="104755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9B027E83-AAEB-417A-881B-507D938A148E}"/>
            </a:ext>
          </a:extLst>
        </xdr:cNvPr>
        <xdr:cNvSpPr txBox="1"/>
      </xdr:nvSpPr>
      <xdr:spPr>
        <a:xfrm>
          <a:off x="4219575" y="8842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D210F1B0-4830-4D64-B1F9-503003715D31}"/>
            </a:ext>
          </a:extLst>
        </xdr:cNvPr>
        <xdr:cNvCxnSpPr/>
      </xdr:nvCxnSpPr>
      <xdr:spPr>
        <a:xfrm>
          <a:off x="4105275" y="90575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169290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981D0731-27B6-43DB-AAC1-05A91C86069C}"/>
            </a:ext>
          </a:extLst>
        </xdr:cNvPr>
        <xdr:cNvSpPr txBox="1"/>
      </xdr:nvSpPr>
      <xdr:spPr>
        <a:xfrm>
          <a:off x="4219575" y="98847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03D3063A-ABC3-4A64-9738-9DE7EAC2E4DB}"/>
            </a:ext>
          </a:extLst>
        </xdr:cNvPr>
        <xdr:cNvSpPr/>
      </xdr:nvSpPr>
      <xdr:spPr>
        <a:xfrm>
          <a:off x="4124325" y="990636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4BEDBA23-60A8-4076-871E-B9C2B7EE6913}"/>
            </a:ext>
          </a:extLst>
        </xdr:cNvPr>
        <xdr:cNvSpPr/>
      </xdr:nvSpPr>
      <xdr:spPr>
        <a:xfrm>
          <a:off x="3381375" y="98849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54BF656A-6B66-42FF-88CB-D9BBC6E494A5}"/>
            </a:ext>
          </a:extLst>
        </xdr:cNvPr>
        <xdr:cNvSpPr/>
      </xdr:nvSpPr>
      <xdr:spPr>
        <a:xfrm>
          <a:off x="2571750" y="986699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3C74C288-ABDC-41E3-A694-4D64E71CC4A4}"/>
            </a:ext>
          </a:extLst>
        </xdr:cNvPr>
        <xdr:cNvSpPr/>
      </xdr:nvSpPr>
      <xdr:spPr>
        <a:xfrm>
          <a:off x="1781175" y="986844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6A000581-7E50-441D-8DCE-7F04C6B1F5F1}"/>
            </a:ext>
          </a:extLst>
        </xdr:cNvPr>
        <xdr:cNvSpPr/>
      </xdr:nvSpPr>
      <xdr:spPr>
        <a:xfrm>
          <a:off x="981075" y="98603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34C2717-7849-4EB6-B782-203CA9567E69}"/>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B7C2D65-4871-45BD-BDF1-9A3FF5695891}"/>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4699509-9E4A-42DD-9E6E-D1EBE660B54D}"/>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15F2FF1-E52F-4AD3-B131-2364C031AEBC}"/>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0FC765E-1FF2-4272-BE44-9918EAB00FDF}"/>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81462</xdr:rowOff>
    </xdr:from>
    <xdr:to>
      <xdr:col>24</xdr:col>
      <xdr:colOff>114300</xdr:colOff>
      <xdr:row>59</xdr:row>
      <xdr:rowOff>11612</xdr:rowOff>
    </xdr:to>
    <xdr:sp macro="" textlink="">
      <xdr:nvSpPr>
        <xdr:cNvPr id="187" name="楕円 186">
          <a:extLst>
            <a:ext uri="{FF2B5EF4-FFF2-40B4-BE49-F238E27FC236}">
              <a16:creationId xmlns:a16="http://schemas.microsoft.com/office/drawing/2014/main" id="{EDD7CA35-A495-4EA2-8D23-76A621040A7B}"/>
            </a:ext>
          </a:extLst>
        </xdr:cNvPr>
        <xdr:cNvSpPr/>
      </xdr:nvSpPr>
      <xdr:spPr>
        <a:xfrm>
          <a:off x="4124325" y="948581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104339</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3BDD026D-B2F3-4364-B443-AA70D81A2600}"/>
            </a:ext>
          </a:extLst>
        </xdr:cNvPr>
        <xdr:cNvSpPr txBox="1"/>
      </xdr:nvSpPr>
      <xdr:spPr>
        <a:xfrm>
          <a:off x="4219575" y="9346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55335</xdr:rowOff>
    </xdr:from>
    <xdr:to>
      <xdr:col>20</xdr:col>
      <xdr:colOff>38100</xdr:colOff>
      <xdr:row>58</xdr:row>
      <xdr:rowOff>156935</xdr:rowOff>
    </xdr:to>
    <xdr:sp macro="" textlink="">
      <xdr:nvSpPr>
        <xdr:cNvPr id="189" name="楕円 188">
          <a:extLst>
            <a:ext uri="{FF2B5EF4-FFF2-40B4-BE49-F238E27FC236}">
              <a16:creationId xmlns:a16="http://schemas.microsoft.com/office/drawing/2014/main" id="{2E32A5DD-2491-483E-8BD5-8D46A672697F}"/>
            </a:ext>
          </a:extLst>
        </xdr:cNvPr>
        <xdr:cNvSpPr/>
      </xdr:nvSpPr>
      <xdr:spPr>
        <a:xfrm>
          <a:off x="3381375" y="945651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106135</xdr:rowOff>
    </xdr:from>
    <xdr:to>
      <xdr:col>24</xdr:col>
      <xdr:colOff>63500</xdr:colOff>
      <xdr:row>58</xdr:row>
      <xdr:rowOff>132262</xdr:rowOff>
    </xdr:to>
    <xdr:cxnSp macro="">
      <xdr:nvCxnSpPr>
        <xdr:cNvPr id="190" name="直線コネクタ 189">
          <a:extLst>
            <a:ext uri="{FF2B5EF4-FFF2-40B4-BE49-F238E27FC236}">
              <a16:creationId xmlns:a16="http://schemas.microsoft.com/office/drawing/2014/main" id="{CA88C34F-7CF0-4D8B-988D-6EC7E2566877}"/>
            </a:ext>
          </a:extLst>
        </xdr:cNvPr>
        <xdr:cNvCxnSpPr/>
      </xdr:nvCxnSpPr>
      <xdr:spPr>
        <a:xfrm>
          <a:off x="3429000" y="9504135"/>
          <a:ext cx="752475" cy="29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30843</xdr:rowOff>
    </xdr:from>
    <xdr:to>
      <xdr:col>15</xdr:col>
      <xdr:colOff>101600</xdr:colOff>
      <xdr:row>58</xdr:row>
      <xdr:rowOff>132443</xdr:rowOff>
    </xdr:to>
    <xdr:sp macro="" textlink="">
      <xdr:nvSpPr>
        <xdr:cNvPr id="191" name="楕円 190">
          <a:extLst>
            <a:ext uri="{FF2B5EF4-FFF2-40B4-BE49-F238E27FC236}">
              <a16:creationId xmlns:a16="http://schemas.microsoft.com/office/drawing/2014/main" id="{316DB35C-F1FB-4FC5-BCB9-5838AB212E7E}"/>
            </a:ext>
          </a:extLst>
        </xdr:cNvPr>
        <xdr:cNvSpPr/>
      </xdr:nvSpPr>
      <xdr:spPr>
        <a:xfrm>
          <a:off x="2571750" y="942884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81643</xdr:rowOff>
    </xdr:from>
    <xdr:to>
      <xdr:col>19</xdr:col>
      <xdr:colOff>177800</xdr:colOff>
      <xdr:row>58</xdr:row>
      <xdr:rowOff>106135</xdr:rowOff>
    </xdr:to>
    <xdr:cxnSp macro="">
      <xdr:nvCxnSpPr>
        <xdr:cNvPr id="192" name="直線コネクタ 191">
          <a:extLst>
            <a:ext uri="{FF2B5EF4-FFF2-40B4-BE49-F238E27FC236}">
              <a16:creationId xmlns:a16="http://schemas.microsoft.com/office/drawing/2014/main" id="{7003FD75-A18C-48A0-A14F-CCBC7E01C8D0}"/>
            </a:ext>
          </a:extLst>
        </xdr:cNvPr>
        <xdr:cNvCxnSpPr/>
      </xdr:nvCxnSpPr>
      <xdr:spPr>
        <a:xfrm>
          <a:off x="2619375" y="9485993"/>
          <a:ext cx="809625" cy="18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76563</xdr:rowOff>
    </xdr:from>
    <xdr:to>
      <xdr:col>10</xdr:col>
      <xdr:colOff>165100</xdr:colOff>
      <xdr:row>62</xdr:row>
      <xdr:rowOff>6713</xdr:rowOff>
    </xdr:to>
    <xdr:sp macro="" textlink="">
      <xdr:nvSpPr>
        <xdr:cNvPr id="193" name="楕円 192">
          <a:extLst>
            <a:ext uri="{FF2B5EF4-FFF2-40B4-BE49-F238E27FC236}">
              <a16:creationId xmlns:a16="http://schemas.microsoft.com/office/drawing/2014/main" id="{FE8F2568-7F4A-4AD6-AD3D-BE602EFBDE70}"/>
            </a:ext>
          </a:extLst>
        </xdr:cNvPr>
        <xdr:cNvSpPr/>
      </xdr:nvSpPr>
      <xdr:spPr>
        <a:xfrm>
          <a:off x="1781175" y="996351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81643</xdr:rowOff>
    </xdr:from>
    <xdr:to>
      <xdr:col>15</xdr:col>
      <xdr:colOff>50800</xdr:colOff>
      <xdr:row>61</xdr:row>
      <xdr:rowOff>127363</xdr:rowOff>
    </xdr:to>
    <xdr:cxnSp macro="">
      <xdr:nvCxnSpPr>
        <xdr:cNvPr id="194" name="直線コネクタ 193">
          <a:extLst>
            <a:ext uri="{FF2B5EF4-FFF2-40B4-BE49-F238E27FC236}">
              <a16:creationId xmlns:a16="http://schemas.microsoft.com/office/drawing/2014/main" id="{7131DCCC-7D10-472F-8559-65906A02BDAC}"/>
            </a:ext>
          </a:extLst>
        </xdr:cNvPr>
        <xdr:cNvCxnSpPr/>
      </xdr:nvCxnSpPr>
      <xdr:spPr>
        <a:xfrm flipV="1">
          <a:off x="1828800" y="9485993"/>
          <a:ext cx="790575" cy="52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52070</xdr:rowOff>
    </xdr:from>
    <xdr:to>
      <xdr:col>6</xdr:col>
      <xdr:colOff>38100</xdr:colOff>
      <xdr:row>61</xdr:row>
      <xdr:rowOff>153670</xdr:rowOff>
    </xdr:to>
    <xdr:sp macro="" textlink="">
      <xdr:nvSpPr>
        <xdr:cNvPr id="195" name="楕円 194">
          <a:extLst>
            <a:ext uri="{FF2B5EF4-FFF2-40B4-BE49-F238E27FC236}">
              <a16:creationId xmlns:a16="http://schemas.microsoft.com/office/drawing/2014/main" id="{1C908488-DB0D-4DF4-BE82-1634037AF8C0}"/>
            </a:ext>
          </a:extLst>
        </xdr:cNvPr>
        <xdr:cNvSpPr/>
      </xdr:nvSpPr>
      <xdr:spPr>
        <a:xfrm>
          <a:off x="981075" y="99358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102870</xdr:rowOff>
    </xdr:from>
    <xdr:to>
      <xdr:col>10</xdr:col>
      <xdr:colOff>114300</xdr:colOff>
      <xdr:row>61</xdr:row>
      <xdr:rowOff>127363</xdr:rowOff>
    </xdr:to>
    <xdr:cxnSp macro="">
      <xdr:nvCxnSpPr>
        <xdr:cNvPr id="196" name="直線コネクタ 195">
          <a:extLst>
            <a:ext uri="{FF2B5EF4-FFF2-40B4-BE49-F238E27FC236}">
              <a16:creationId xmlns:a16="http://schemas.microsoft.com/office/drawing/2014/main" id="{17ED0D14-BFDF-4711-A63F-63AFB6993C1F}"/>
            </a:ext>
          </a:extLst>
        </xdr:cNvPr>
        <xdr:cNvCxnSpPr/>
      </xdr:nvCxnSpPr>
      <xdr:spPr>
        <a:xfrm>
          <a:off x="1028700" y="9992995"/>
          <a:ext cx="800100" cy="1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84381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EB52A84E-41C0-4B56-B00B-C61C5AA381A4}"/>
            </a:ext>
          </a:extLst>
        </xdr:cNvPr>
        <xdr:cNvSpPr txBox="1"/>
      </xdr:nvSpPr>
      <xdr:spPr>
        <a:xfrm>
          <a:off x="3239144" y="9974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B641BB5D-30CD-407D-BDA0-67D3CDA7E4AD}"/>
            </a:ext>
          </a:extLst>
        </xdr:cNvPr>
        <xdr:cNvSpPr txBox="1"/>
      </xdr:nvSpPr>
      <xdr:spPr>
        <a:xfrm>
          <a:off x="2439044" y="9956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3F7FD34C-5D60-43C0-B314-A2B93F1F61E2}"/>
            </a:ext>
          </a:extLst>
        </xdr:cNvPr>
        <xdr:cNvSpPr txBox="1"/>
      </xdr:nvSpPr>
      <xdr:spPr>
        <a:xfrm>
          <a:off x="1648469" y="9646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801CE530-F46F-4C0D-A995-38760F81BE1C}"/>
            </a:ext>
          </a:extLst>
        </xdr:cNvPr>
        <xdr:cNvSpPr txBox="1"/>
      </xdr:nvSpPr>
      <xdr:spPr>
        <a:xfrm>
          <a:off x="848369" y="9648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2012</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1FA49212-551B-406D-8828-08C3EDBB907C}"/>
            </a:ext>
          </a:extLst>
        </xdr:cNvPr>
        <xdr:cNvSpPr txBox="1"/>
      </xdr:nvSpPr>
      <xdr:spPr>
        <a:xfrm>
          <a:off x="3239144" y="9241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148970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52534B27-8018-4E00-BF25-AC6BE621099F}"/>
            </a:ext>
          </a:extLst>
        </xdr:cNvPr>
        <xdr:cNvSpPr txBox="1"/>
      </xdr:nvSpPr>
      <xdr:spPr>
        <a:xfrm>
          <a:off x="2439044" y="9223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169290</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85C201C7-9F52-422D-A06C-643FE1B1D53E}"/>
            </a:ext>
          </a:extLst>
        </xdr:cNvPr>
        <xdr:cNvSpPr txBox="1"/>
      </xdr:nvSpPr>
      <xdr:spPr>
        <a:xfrm>
          <a:off x="1648469" y="1004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144797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F0957035-FB4E-4E24-AA9A-AB90F58EC5E2}"/>
            </a:ext>
          </a:extLst>
        </xdr:cNvPr>
        <xdr:cNvSpPr txBox="1"/>
      </xdr:nvSpPr>
      <xdr:spPr>
        <a:xfrm>
          <a:off x="848369" y="1002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1E88259F-3148-47A5-87DF-E5B5E3CD9A7D}"/>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51579991-2455-4CAD-9C3A-C9A05F844830}"/>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0888C8E-D00F-4633-8234-9CE9C2BD54F6}"/>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EBC0A2A-BD9A-44BD-97C8-475A8DF26DC4}"/>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9E78BA7B-438D-48E4-8FE9-7904C2B1A2AC}"/>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9BAAD4EC-8979-46C4-A696-192B1D9298CB}"/>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8D865947-3100-4D0B-BF18-371859174F58}"/>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43A82A9C-1EFC-4D11-8C2D-01AD75231154}"/>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159995C3-BB80-4C6D-B760-D9A46E86CD8F}"/>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F52B34AA-F1B5-4D85-8694-AB8228475EC3}"/>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E59FCD20-B458-4A79-8B23-9326C3529560}"/>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0BABCD7F-8C0F-4BD8-A19B-2D609E766500}"/>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8F38FB6F-2E40-4343-A259-EFC3C76D67B3}"/>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1E521790-8F70-4706-9FE1-9FCDFA76AAAD}"/>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AB0FC974-A037-4A2A-B857-E8223A9AA9D7}"/>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903D3792-30F7-4F35-93E6-61A79F1897C4}"/>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43703B3B-1CDD-4D90-A1F1-2546A0D63BA4}"/>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51DBEB79-FB38-44A2-BAD6-6E2751E8C58B}"/>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789BF6CE-F10C-48CB-B8C7-207BDFE8634D}"/>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43FB5535-AEAA-4A25-8051-A404A2D4E384}"/>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5506D7EF-337A-4517-9C82-D9D71228DC61}"/>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2D681F23-9075-4FBB-AB68-D5072F609098}"/>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6E8F33CB-22D9-4094-9BC7-7A9E344ECF5A}"/>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03CC0CD1-3C2F-47FC-85CF-9045FA2F85C5}"/>
            </a:ext>
          </a:extLst>
        </xdr:cNvPr>
        <xdr:cNvCxnSpPr/>
      </xdr:nvCxnSpPr>
      <xdr:spPr>
        <a:xfrm flipV="1">
          <a:off x="9429115" y="9058511"/>
          <a:ext cx="0" cy="1382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2422E689-1502-4F93-81D1-92FD6FB73448}"/>
            </a:ext>
          </a:extLst>
        </xdr:cNvPr>
        <xdr:cNvSpPr txBox="1"/>
      </xdr:nvSpPr>
      <xdr:spPr>
        <a:xfrm>
          <a:off x="9467850" y="10448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7DAF4B3F-AC74-4FFA-91DD-A008496C7B22}"/>
            </a:ext>
          </a:extLst>
        </xdr:cNvPr>
        <xdr:cNvCxnSpPr/>
      </xdr:nvCxnSpPr>
      <xdr:spPr>
        <a:xfrm>
          <a:off x="9363075" y="1044120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550CEF69-6CC0-4F72-AADD-877AC19D2B8C}"/>
            </a:ext>
          </a:extLst>
        </xdr:cNvPr>
        <xdr:cNvSpPr txBox="1"/>
      </xdr:nvSpPr>
      <xdr:spPr>
        <a:xfrm>
          <a:off x="9467850" y="8836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8C5A40DE-A569-44AD-AA61-A0F7772E7162}"/>
            </a:ext>
          </a:extLst>
        </xdr:cNvPr>
        <xdr:cNvCxnSpPr/>
      </xdr:nvCxnSpPr>
      <xdr:spPr>
        <a:xfrm>
          <a:off x="9363075" y="905851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E7289954-8279-4A4A-B5E0-59733B1BC873}"/>
            </a:ext>
          </a:extLst>
        </xdr:cNvPr>
        <xdr:cNvSpPr txBox="1"/>
      </xdr:nvSpPr>
      <xdr:spPr>
        <a:xfrm>
          <a:off x="9467850" y="100585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394CEA5D-9B32-4F58-82D7-5E69309B444B}"/>
            </a:ext>
          </a:extLst>
        </xdr:cNvPr>
        <xdr:cNvSpPr/>
      </xdr:nvSpPr>
      <xdr:spPr>
        <a:xfrm>
          <a:off x="9401175" y="10203984"/>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346B04B4-4018-4B19-8156-B3F6E4726659}"/>
            </a:ext>
          </a:extLst>
        </xdr:cNvPr>
        <xdr:cNvSpPr/>
      </xdr:nvSpPr>
      <xdr:spPr>
        <a:xfrm>
          <a:off x="8639175" y="102008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163B0357-BA4C-4D14-8921-2D3DBF60F7A2}"/>
            </a:ext>
          </a:extLst>
        </xdr:cNvPr>
        <xdr:cNvSpPr/>
      </xdr:nvSpPr>
      <xdr:spPr>
        <a:xfrm>
          <a:off x="7839075" y="1021169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75526657-69AD-43C3-9604-8E9011C20B31}"/>
            </a:ext>
          </a:extLst>
        </xdr:cNvPr>
        <xdr:cNvSpPr/>
      </xdr:nvSpPr>
      <xdr:spPr>
        <a:xfrm>
          <a:off x="7029450" y="102129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B7307C97-3A93-404B-8B2C-1C7DD460C45D}"/>
            </a:ext>
          </a:extLst>
        </xdr:cNvPr>
        <xdr:cNvSpPr/>
      </xdr:nvSpPr>
      <xdr:spPr>
        <a:xfrm>
          <a:off x="6238875" y="102078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AA678FA-2A31-4ED2-8714-B44B8E5C18EE}"/>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D6BE058-7A94-433F-8DB6-B6453CD1E0A1}"/>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34916B9-F4A1-4316-86A8-C945606DA1F0}"/>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C9E3AEE-ECD8-4819-9AE7-017A03781FE6}"/>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A7942BF-6E24-43DF-9B73-C46329D26BF0}"/>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153637</xdr:rowOff>
    </xdr:from>
    <xdr:to>
      <xdr:col>55</xdr:col>
      <xdr:colOff>50800</xdr:colOff>
      <xdr:row>64</xdr:row>
      <xdr:rowOff>83787</xdr:rowOff>
    </xdr:to>
    <xdr:sp macro="" textlink="">
      <xdr:nvSpPr>
        <xdr:cNvPr id="244" name="楕円 243">
          <a:extLst>
            <a:ext uri="{FF2B5EF4-FFF2-40B4-BE49-F238E27FC236}">
              <a16:creationId xmlns:a16="http://schemas.microsoft.com/office/drawing/2014/main" id="{66F72209-D43B-465B-AA44-6A63A4AD5931}"/>
            </a:ext>
          </a:extLst>
        </xdr:cNvPr>
        <xdr:cNvSpPr/>
      </xdr:nvSpPr>
      <xdr:spPr>
        <a:xfrm>
          <a:off x="9401175" y="1036443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68564</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3DB66DB1-38A5-4AE0-ADC2-D065B29BE376}"/>
            </a:ext>
          </a:extLst>
        </xdr:cNvPr>
        <xdr:cNvSpPr txBox="1"/>
      </xdr:nvSpPr>
      <xdr:spPr>
        <a:xfrm>
          <a:off x="9467850" y="1027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153553</xdr:rowOff>
    </xdr:from>
    <xdr:to>
      <xdr:col>50</xdr:col>
      <xdr:colOff>165100</xdr:colOff>
      <xdr:row>64</xdr:row>
      <xdr:rowOff>83703</xdr:rowOff>
    </xdr:to>
    <xdr:sp macro="" textlink="">
      <xdr:nvSpPr>
        <xdr:cNvPr id="246" name="楕円 245">
          <a:extLst>
            <a:ext uri="{FF2B5EF4-FFF2-40B4-BE49-F238E27FC236}">
              <a16:creationId xmlns:a16="http://schemas.microsoft.com/office/drawing/2014/main" id="{F68796C0-43A5-4B1E-BF5D-F04EB0DAA21A}"/>
            </a:ext>
          </a:extLst>
        </xdr:cNvPr>
        <xdr:cNvSpPr/>
      </xdr:nvSpPr>
      <xdr:spPr>
        <a:xfrm>
          <a:off x="8639175" y="1036435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32903</xdr:rowOff>
    </xdr:from>
    <xdr:to>
      <xdr:col>55</xdr:col>
      <xdr:colOff>0</xdr:colOff>
      <xdr:row>64</xdr:row>
      <xdr:rowOff>32987</xdr:rowOff>
    </xdr:to>
    <xdr:cxnSp macro="">
      <xdr:nvCxnSpPr>
        <xdr:cNvPr id="247" name="直線コネクタ 246">
          <a:extLst>
            <a:ext uri="{FF2B5EF4-FFF2-40B4-BE49-F238E27FC236}">
              <a16:creationId xmlns:a16="http://schemas.microsoft.com/office/drawing/2014/main" id="{EA011EEC-4DFA-4537-901B-F42E61681BCA}"/>
            </a:ext>
          </a:extLst>
        </xdr:cNvPr>
        <xdr:cNvCxnSpPr/>
      </xdr:nvCxnSpPr>
      <xdr:spPr>
        <a:xfrm>
          <a:off x="8686800" y="10402453"/>
          <a:ext cx="742950" cy="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153139</xdr:rowOff>
    </xdr:from>
    <xdr:to>
      <xdr:col>46</xdr:col>
      <xdr:colOff>38100</xdr:colOff>
      <xdr:row>64</xdr:row>
      <xdr:rowOff>83289</xdr:rowOff>
    </xdr:to>
    <xdr:sp macro="" textlink="">
      <xdr:nvSpPr>
        <xdr:cNvPr id="248" name="楕円 247">
          <a:extLst>
            <a:ext uri="{FF2B5EF4-FFF2-40B4-BE49-F238E27FC236}">
              <a16:creationId xmlns:a16="http://schemas.microsoft.com/office/drawing/2014/main" id="{05183F6C-236A-44E7-B471-4F8D71028BC0}"/>
            </a:ext>
          </a:extLst>
        </xdr:cNvPr>
        <xdr:cNvSpPr/>
      </xdr:nvSpPr>
      <xdr:spPr>
        <a:xfrm>
          <a:off x="7839075" y="1036393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32489</xdr:rowOff>
    </xdr:from>
    <xdr:to>
      <xdr:col>50</xdr:col>
      <xdr:colOff>114300</xdr:colOff>
      <xdr:row>64</xdr:row>
      <xdr:rowOff>32903</xdr:rowOff>
    </xdr:to>
    <xdr:cxnSp macro="">
      <xdr:nvCxnSpPr>
        <xdr:cNvPr id="249" name="直線コネクタ 248">
          <a:extLst>
            <a:ext uri="{FF2B5EF4-FFF2-40B4-BE49-F238E27FC236}">
              <a16:creationId xmlns:a16="http://schemas.microsoft.com/office/drawing/2014/main" id="{1960BD2C-25CF-4A83-98E3-99DC67889E60}"/>
            </a:ext>
          </a:extLst>
        </xdr:cNvPr>
        <xdr:cNvCxnSpPr/>
      </xdr:nvCxnSpPr>
      <xdr:spPr>
        <a:xfrm>
          <a:off x="7886700" y="10402039"/>
          <a:ext cx="800100" cy="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3952</xdr:rowOff>
    </xdr:from>
    <xdr:to>
      <xdr:col>41</xdr:col>
      <xdr:colOff>101600</xdr:colOff>
      <xdr:row>64</xdr:row>
      <xdr:rowOff>105552</xdr:rowOff>
    </xdr:to>
    <xdr:sp macro="" textlink="">
      <xdr:nvSpPr>
        <xdr:cNvPr id="250" name="楕円 249">
          <a:extLst>
            <a:ext uri="{FF2B5EF4-FFF2-40B4-BE49-F238E27FC236}">
              <a16:creationId xmlns:a16="http://schemas.microsoft.com/office/drawing/2014/main" id="{8C8750E1-B2DC-4ADB-A129-36A639A8E61E}"/>
            </a:ext>
          </a:extLst>
        </xdr:cNvPr>
        <xdr:cNvSpPr/>
      </xdr:nvSpPr>
      <xdr:spPr>
        <a:xfrm>
          <a:off x="7029450" y="1037985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32489</xdr:rowOff>
    </xdr:from>
    <xdr:to>
      <xdr:col>45</xdr:col>
      <xdr:colOff>177800</xdr:colOff>
      <xdr:row>64</xdr:row>
      <xdr:rowOff>54752</xdr:rowOff>
    </xdr:to>
    <xdr:cxnSp macro="">
      <xdr:nvCxnSpPr>
        <xdr:cNvPr id="251" name="直線コネクタ 250">
          <a:extLst>
            <a:ext uri="{FF2B5EF4-FFF2-40B4-BE49-F238E27FC236}">
              <a16:creationId xmlns:a16="http://schemas.microsoft.com/office/drawing/2014/main" id="{7C34FBDD-07E9-4D5D-8E6D-F93BCEDC6316}"/>
            </a:ext>
          </a:extLst>
        </xdr:cNvPr>
        <xdr:cNvCxnSpPr/>
      </xdr:nvCxnSpPr>
      <xdr:spPr>
        <a:xfrm flipV="1">
          <a:off x="7077075" y="10402039"/>
          <a:ext cx="809625" cy="2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3869</xdr:rowOff>
    </xdr:from>
    <xdr:to>
      <xdr:col>36</xdr:col>
      <xdr:colOff>165100</xdr:colOff>
      <xdr:row>64</xdr:row>
      <xdr:rowOff>105469</xdr:rowOff>
    </xdr:to>
    <xdr:sp macro="" textlink="">
      <xdr:nvSpPr>
        <xdr:cNvPr id="252" name="楕円 251">
          <a:extLst>
            <a:ext uri="{FF2B5EF4-FFF2-40B4-BE49-F238E27FC236}">
              <a16:creationId xmlns:a16="http://schemas.microsoft.com/office/drawing/2014/main" id="{3A9B7322-2ADA-412D-8FD5-7DC607B94294}"/>
            </a:ext>
          </a:extLst>
        </xdr:cNvPr>
        <xdr:cNvSpPr/>
      </xdr:nvSpPr>
      <xdr:spPr>
        <a:xfrm>
          <a:off x="6238875" y="1037976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54669</xdr:rowOff>
    </xdr:from>
    <xdr:to>
      <xdr:col>41</xdr:col>
      <xdr:colOff>50800</xdr:colOff>
      <xdr:row>64</xdr:row>
      <xdr:rowOff>54752</xdr:rowOff>
    </xdr:to>
    <xdr:cxnSp macro="">
      <xdr:nvCxnSpPr>
        <xdr:cNvPr id="253" name="直線コネクタ 252">
          <a:extLst>
            <a:ext uri="{FF2B5EF4-FFF2-40B4-BE49-F238E27FC236}">
              <a16:creationId xmlns:a16="http://schemas.microsoft.com/office/drawing/2014/main" id="{CBD42C2E-E1B0-4D1A-BD09-696CBF3CF486}"/>
            </a:ext>
          </a:extLst>
        </xdr:cNvPr>
        <xdr:cNvCxnSpPr/>
      </xdr:nvCxnSpPr>
      <xdr:spPr>
        <a:xfrm>
          <a:off x="6286500" y="10427394"/>
          <a:ext cx="790575" cy="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2E8E0DC2-D49E-4A21-AE99-4AE98B2C3D01}"/>
            </a:ext>
          </a:extLst>
        </xdr:cNvPr>
        <xdr:cNvSpPr txBox="1"/>
      </xdr:nvSpPr>
      <xdr:spPr>
        <a:xfrm>
          <a:off x="8399995" y="9988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9610E4BF-90FF-4311-9DD4-D9055453F7C4}"/>
            </a:ext>
          </a:extLst>
        </xdr:cNvPr>
        <xdr:cNvSpPr txBox="1"/>
      </xdr:nvSpPr>
      <xdr:spPr>
        <a:xfrm>
          <a:off x="7609420" y="9999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9F8AEF78-F6FC-4810-9824-DBEA9020BC57}"/>
            </a:ext>
          </a:extLst>
        </xdr:cNvPr>
        <xdr:cNvSpPr txBox="1"/>
      </xdr:nvSpPr>
      <xdr:spPr>
        <a:xfrm>
          <a:off x="6818845" y="10000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68BF06BF-3922-4EE3-AA5C-B78BC068DA96}"/>
            </a:ext>
          </a:extLst>
        </xdr:cNvPr>
        <xdr:cNvSpPr txBox="1"/>
      </xdr:nvSpPr>
      <xdr:spPr>
        <a:xfrm>
          <a:off x="6009220" y="9992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74830</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6922BDB8-E124-4BD1-8854-5410C88EF7AF}"/>
            </a:ext>
          </a:extLst>
        </xdr:cNvPr>
        <xdr:cNvSpPr txBox="1"/>
      </xdr:nvSpPr>
      <xdr:spPr>
        <a:xfrm>
          <a:off x="8429136" y="10447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74416</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A2C8C2EC-A2AA-436E-BD5D-E32B3EB14BBA}"/>
            </a:ext>
          </a:extLst>
        </xdr:cNvPr>
        <xdr:cNvSpPr txBox="1"/>
      </xdr:nvSpPr>
      <xdr:spPr>
        <a:xfrm>
          <a:off x="7648086" y="10447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96679</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83A2D7FA-1DC7-4A0C-BCC8-1269EF424241}"/>
            </a:ext>
          </a:extLst>
        </xdr:cNvPr>
        <xdr:cNvSpPr txBox="1"/>
      </xdr:nvSpPr>
      <xdr:spPr>
        <a:xfrm>
          <a:off x="6847986" y="10469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96596</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D77F2BCF-8F4E-482C-A526-11C5188C5AB8}"/>
            </a:ext>
          </a:extLst>
        </xdr:cNvPr>
        <xdr:cNvSpPr txBox="1"/>
      </xdr:nvSpPr>
      <xdr:spPr>
        <a:xfrm>
          <a:off x="6038361" y="10469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B583B6F4-928C-4AD4-95FD-609BB547E73E}"/>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F873A470-13A2-44B7-BBF3-DD4184454C63}"/>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FC707027-8F92-463D-9023-4C4CD82882C9}"/>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5E80FD9B-AE2B-4382-A82B-ED93CBE81AEE}"/>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D2B7D5E5-5911-4404-A040-AC5BD2576BFB}"/>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DA27B9DA-E10A-40A5-95A2-47B0FC6C7339}"/>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EBFC2078-3066-4B0C-A985-56F3F338EB0B}"/>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D9EF6227-5946-45C2-B97A-2EC94D73CE39}"/>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36A44F9E-8E7A-4875-994C-467A177D0777}"/>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56A7E688-156B-4651-B382-232F8E70AF8E}"/>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D35B5265-F5DB-4964-BAB3-97DB8E8D6DD4}"/>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13F53C26-BABB-4977-B614-7CD216AD705D}"/>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C0EE88F0-3855-4531-AEB6-7D3F69B561B6}"/>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B0A95C85-7DDB-44A5-9642-97C4E91BA6E5}"/>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114A45A3-0283-477F-8C97-68EBCDD9785D}"/>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94A4EC4D-50AD-4CC4-8853-5AC143DBEDD3}"/>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040792FC-F87E-4C27-87C2-9E818FBD1666}"/>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B15552C3-033A-49DE-9ECE-E8C799076894}"/>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0E265EFC-1F89-4500-9460-2BD7AECB9ECB}"/>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9CD2AC14-EE6A-46F1-A912-0316A08081CF}"/>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A8A838A4-9046-49BC-9230-B03A9D83044D}"/>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8E94C0A5-CAE6-4BA8-B014-E84C7969B0D8}"/>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6240063D-E13C-4830-94F0-12FE5C2A93C7}"/>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AD0684C5-BB48-40B8-BE26-FAA1EC486A33}"/>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9D8272EB-E079-4B88-8225-2528B29F7CF9}"/>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CE813BC3-216C-43BB-A6C4-C6CF45E812F5}"/>
            </a:ext>
          </a:extLst>
        </xdr:cNvPr>
        <xdr:cNvCxnSpPr/>
      </xdr:nvCxnSpPr>
      <xdr:spPr>
        <a:xfrm flipV="1">
          <a:off x="4180840" y="12687481"/>
          <a:ext cx="0" cy="1406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444AFEAD-CD86-4A20-AD88-486E6675BD6B}"/>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09B06488-1BB8-4095-BFB1-2BA60E861E8B}"/>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6BDF9658-9474-4E08-BC55-EA2FCE140B42}"/>
            </a:ext>
          </a:extLst>
        </xdr:cNvPr>
        <xdr:cNvSpPr txBox="1"/>
      </xdr:nvSpPr>
      <xdr:spPr>
        <a:xfrm>
          <a:off x="4219575" y="1247540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A3A41160-A95D-4552-9D04-55000C64FC66}"/>
            </a:ext>
          </a:extLst>
        </xdr:cNvPr>
        <xdr:cNvCxnSpPr/>
      </xdr:nvCxnSpPr>
      <xdr:spPr>
        <a:xfrm>
          <a:off x="4105275" y="126874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52269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25B2B555-8E82-49CF-9892-04EBD9B2FAD2}"/>
            </a:ext>
          </a:extLst>
        </xdr:cNvPr>
        <xdr:cNvSpPr txBox="1"/>
      </xdr:nvSpPr>
      <xdr:spPr>
        <a:xfrm>
          <a:off x="4219575" y="134983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E9EDBB85-165E-46A2-A2B8-3A594BB772DE}"/>
            </a:ext>
          </a:extLst>
        </xdr:cNvPr>
        <xdr:cNvSpPr/>
      </xdr:nvSpPr>
      <xdr:spPr>
        <a:xfrm>
          <a:off x="4124325" y="1352314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A65FF64A-66E8-44C3-9940-9772A0841D72}"/>
            </a:ext>
          </a:extLst>
        </xdr:cNvPr>
        <xdr:cNvSpPr/>
      </xdr:nvSpPr>
      <xdr:spPr>
        <a:xfrm>
          <a:off x="3381375" y="135165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0AE77836-28BA-470F-AF75-B3470FC89A48}"/>
            </a:ext>
          </a:extLst>
        </xdr:cNvPr>
        <xdr:cNvSpPr/>
      </xdr:nvSpPr>
      <xdr:spPr>
        <a:xfrm>
          <a:off x="2571750" y="134493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22A49991-1BE6-4C43-BAA2-AEF459DF1CC2}"/>
            </a:ext>
          </a:extLst>
        </xdr:cNvPr>
        <xdr:cNvSpPr/>
      </xdr:nvSpPr>
      <xdr:spPr>
        <a:xfrm>
          <a:off x="1781175" y="134313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626C2E85-FF6C-47D9-A77E-D62D4F360E17}"/>
            </a:ext>
          </a:extLst>
        </xdr:cNvPr>
        <xdr:cNvSpPr/>
      </xdr:nvSpPr>
      <xdr:spPr>
        <a:xfrm>
          <a:off x="981075" y="1349048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E57F6837-6E46-4D14-A395-874C9BBC4221}"/>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24255C9-8129-4826-8463-FD3DB708665F}"/>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918B4DD-0C7D-4AE0-BBD7-7AA440D3954A}"/>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E438B4C-6DAF-4FEF-9AD4-AF983048083F}"/>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30372E4-E9CC-46EF-B250-17C88FEB7CD1}"/>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106499</xdr:rowOff>
    </xdr:from>
    <xdr:to>
      <xdr:col>24</xdr:col>
      <xdr:colOff>114300</xdr:colOff>
      <xdr:row>80</xdr:row>
      <xdr:rowOff>36649</xdr:rowOff>
    </xdr:to>
    <xdr:sp macro="" textlink="">
      <xdr:nvSpPr>
        <xdr:cNvPr id="303" name="楕円 302">
          <a:extLst>
            <a:ext uri="{FF2B5EF4-FFF2-40B4-BE49-F238E27FC236}">
              <a16:creationId xmlns:a16="http://schemas.microsoft.com/office/drawing/2014/main" id="{94895367-4B7C-4996-8A7C-BEB5E291F617}"/>
            </a:ext>
          </a:extLst>
        </xdr:cNvPr>
        <xdr:cNvSpPr/>
      </xdr:nvSpPr>
      <xdr:spPr>
        <a:xfrm>
          <a:off x="4124325" y="1290492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129376</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2DBE1940-C08E-414D-9EB6-AE3DCF930693}"/>
            </a:ext>
          </a:extLst>
        </xdr:cNvPr>
        <xdr:cNvSpPr txBox="1"/>
      </xdr:nvSpPr>
      <xdr:spPr>
        <a:xfrm>
          <a:off x="4219575" y="12765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67311</xdr:rowOff>
    </xdr:from>
    <xdr:to>
      <xdr:col>20</xdr:col>
      <xdr:colOff>38100</xdr:colOff>
      <xdr:row>79</xdr:row>
      <xdr:rowOff>168911</xdr:rowOff>
    </xdr:to>
    <xdr:sp macro="" textlink="">
      <xdr:nvSpPr>
        <xdr:cNvPr id="305" name="楕円 304">
          <a:extLst>
            <a:ext uri="{FF2B5EF4-FFF2-40B4-BE49-F238E27FC236}">
              <a16:creationId xmlns:a16="http://schemas.microsoft.com/office/drawing/2014/main" id="{10CCCCE6-26B2-4B92-8E6A-F0FC8CEF10C7}"/>
            </a:ext>
          </a:extLst>
        </xdr:cNvPr>
        <xdr:cNvSpPr/>
      </xdr:nvSpPr>
      <xdr:spPr>
        <a:xfrm>
          <a:off x="3381375" y="128657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118111</xdr:rowOff>
    </xdr:from>
    <xdr:to>
      <xdr:col>24</xdr:col>
      <xdr:colOff>63500</xdr:colOff>
      <xdr:row>79</xdr:row>
      <xdr:rowOff>157299</xdr:rowOff>
    </xdr:to>
    <xdr:cxnSp macro="">
      <xdr:nvCxnSpPr>
        <xdr:cNvPr id="306" name="直線コネクタ 305">
          <a:extLst>
            <a:ext uri="{FF2B5EF4-FFF2-40B4-BE49-F238E27FC236}">
              <a16:creationId xmlns:a16="http://schemas.microsoft.com/office/drawing/2014/main" id="{DB381B96-4755-4969-A22C-5292C53341FD}"/>
            </a:ext>
          </a:extLst>
        </xdr:cNvPr>
        <xdr:cNvCxnSpPr/>
      </xdr:nvCxnSpPr>
      <xdr:spPr>
        <a:xfrm>
          <a:off x="3429000" y="12922886"/>
          <a:ext cx="752475"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21589</xdr:rowOff>
    </xdr:from>
    <xdr:to>
      <xdr:col>15</xdr:col>
      <xdr:colOff>101600</xdr:colOff>
      <xdr:row>79</xdr:row>
      <xdr:rowOff>123189</xdr:rowOff>
    </xdr:to>
    <xdr:sp macro="" textlink="">
      <xdr:nvSpPr>
        <xdr:cNvPr id="307" name="楕円 306">
          <a:extLst>
            <a:ext uri="{FF2B5EF4-FFF2-40B4-BE49-F238E27FC236}">
              <a16:creationId xmlns:a16="http://schemas.microsoft.com/office/drawing/2014/main" id="{225ED62D-2E5A-4E8D-9A83-BD28B15CCB02}"/>
            </a:ext>
          </a:extLst>
        </xdr:cNvPr>
        <xdr:cNvSpPr/>
      </xdr:nvSpPr>
      <xdr:spPr>
        <a:xfrm>
          <a:off x="2571750" y="128231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72389</xdr:rowOff>
    </xdr:from>
    <xdr:to>
      <xdr:col>19</xdr:col>
      <xdr:colOff>177800</xdr:colOff>
      <xdr:row>79</xdr:row>
      <xdr:rowOff>118111</xdr:rowOff>
    </xdr:to>
    <xdr:cxnSp macro="">
      <xdr:nvCxnSpPr>
        <xdr:cNvPr id="308" name="直線コネクタ 307">
          <a:extLst>
            <a:ext uri="{FF2B5EF4-FFF2-40B4-BE49-F238E27FC236}">
              <a16:creationId xmlns:a16="http://schemas.microsoft.com/office/drawing/2014/main" id="{728C8E7C-B9B8-4719-9AB5-A64C82113EF5}"/>
            </a:ext>
          </a:extLst>
        </xdr:cNvPr>
        <xdr:cNvCxnSpPr/>
      </xdr:nvCxnSpPr>
      <xdr:spPr>
        <a:xfrm>
          <a:off x="2619375" y="12870814"/>
          <a:ext cx="809625" cy="52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150586</xdr:rowOff>
    </xdr:from>
    <xdr:to>
      <xdr:col>10</xdr:col>
      <xdr:colOff>165100</xdr:colOff>
      <xdr:row>79</xdr:row>
      <xdr:rowOff>80736</xdr:rowOff>
    </xdr:to>
    <xdr:sp macro="" textlink="">
      <xdr:nvSpPr>
        <xdr:cNvPr id="309" name="楕円 308">
          <a:extLst>
            <a:ext uri="{FF2B5EF4-FFF2-40B4-BE49-F238E27FC236}">
              <a16:creationId xmlns:a16="http://schemas.microsoft.com/office/drawing/2014/main" id="{A7BD21B3-9909-47DA-9D91-DBA2F1DE53BF}"/>
            </a:ext>
          </a:extLst>
        </xdr:cNvPr>
        <xdr:cNvSpPr/>
      </xdr:nvSpPr>
      <xdr:spPr>
        <a:xfrm>
          <a:off x="1781175" y="1279026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29936</xdr:rowOff>
    </xdr:from>
    <xdr:to>
      <xdr:col>15</xdr:col>
      <xdr:colOff>50800</xdr:colOff>
      <xdr:row>79</xdr:row>
      <xdr:rowOff>72389</xdr:rowOff>
    </xdr:to>
    <xdr:cxnSp macro="">
      <xdr:nvCxnSpPr>
        <xdr:cNvPr id="310" name="直線コネクタ 309">
          <a:extLst>
            <a:ext uri="{FF2B5EF4-FFF2-40B4-BE49-F238E27FC236}">
              <a16:creationId xmlns:a16="http://schemas.microsoft.com/office/drawing/2014/main" id="{28EC3BE3-4C78-4453-A366-EBF794046171}"/>
            </a:ext>
          </a:extLst>
        </xdr:cNvPr>
        <xdr:cNvCxnSpPr/>
      </xdr:nvCxnSpPr>
      <xdr:spPr>
        <a:xfrm>
          <a:off x="1828800" y="12828361"/>
          <a:ext cx="790575"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108131</xdr:rowOff>
    </xdr:from>
    <xdr:to>
      <xdr:col>6</xdr:col>
      <xdr:colOff>38100</xdr:colOff>
      <xdr:row>79</xdr:row>
      <xdr:rowOff>38281</xdr:rowOff>
    </xdr:to>
    <xdr:sp macro="" textlink="">
      <xdr:nvSpPr>
        <xdr:cNvPr id="311" name="楕円 310">
          <a:extLst>
            <a:ext uri="{FF2B5EF4-FFF2-40B4-BE49-F238E27FC236}">
              <a16:creationId xmlns:a16="http://schemas.microsoft.com/office/drawing/2014/main" id="{FC7487C7-99F8-4BFF-96D2-270C505D74AD}"/>
            </a:ext>
          </a:extLst>
        </xdr:cNvPr>
        <xdr:cNvSpPr/>
      </xdr:nvSpPr>
      <xdr:spPr>
        <a:xfrm>
          <a:off x="981075" y="1274463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158931</xdr:rowOff>
    </xdr:from>
    <xdr:to>
      <xdr:col>10</xdr:col>
      <xdr:colOff>114300</xdr:colOff>
      <xdr:row>79</xdr:row>
      <xdr:rowOff>29936</xdr:rowOff>
    </xdr:to>
    <xdr:cxnSp macro="">
      <xdr:nvCxnSpPr>
        <xdr:cNvPr id="312" name="直線コネクタ 311">
          <a:extLst>
            <a:ext uri="{FF2B5EF4-FFF2-40B4-BE49-F238E27FC236}">
              <a16:creationId xmlns:a16="http://schemas.microsoft.com/office/drawing/2014/main" id="{40A4820A-B574-4445-BA7D-1CD9EA2376B2}"/>
            </a:ext>
          </a:extLst>
        </xdr:cNvPr>
        <xdr:cNvCxnSpPr/>
      </xdr:nvCxnSpPr>
      <xdr:spPr>
        <a:xfrm>
          <a:off x="1028700" y="12801781"/>
          <a:ext cx="800100" cy="26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156771</xdr:rowOff>
    </xdr:from>
    <xdr:ext cx="405111" cy="259045"/>
    <xdr:sp macro="" textlink="">
      <xdr:nvSpPr>
        <xdr:cNvPr id="313" name="n_1aveValue【公営住宅】&#10;有形固定資産減価償却率">
          <a:extLst>
            <a:ext uri="{FF2B5EF4-FFF2-40B4-BE49-F238E27FC236}">
              <a16:creationId xmlns:a16="http://schemas.microsoft.com/office/drawing/2014/main" id="{21F2AFAB-1270-430C-877B-7F29A760BD70}"/>
            </a:ext>
          </a:extLst>
        </xdr:cNvPr>
        <xdr:cNvSpPr txBox="1"/>
      </xdr:nvSpPr>
      <xdr:spPr>
        <a:xfrm>
          <a:off x="3239144" y="13609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80027</xdr:rowOff>
    </xdr:from>
    <xdr:ext cx="405111" cy="259045"/>
    <xdr:sp macro="" textlink="">
      <xdr:nvSpPr>
        <xdr:cNvPr id="314" name="n_2aveValue【公営住宅】&#10;有形固定資産減価償却率">
          <a:extLst>
            <a:ext uri="{FF2B5EF4-FFF2-40B4-BE49-F238E27FC236}">
              <a16:creationId xmlns:a16="http://schemas.microsoft.com/office/drawing/2014/main" id="{AAE46779-1655-4CD1-883C-AD706B9C0BD1}"/>
            </a:ext>
          </a:extLst>
        </xdr:cNvPr>
        <xdr:cNvSpPr txBox="1"/>
      </xdr:nvSpPr>
      <xdr:spPr>
        <a:xfrm>
          <a:off x="2439044" y="13532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62065</xdr:rowOff>
    </xdr:from>
    <xdr:ext cx="405111" cy="259045"/>
    <xdr:sp macro="" textlink="">
      <xdr:nvSpPr>
        <xdr:cNvPr id="315" name="n_3aveValue【公営住宅】&#10;有形固定資産減価償却率">
          <a:extLst>
            <a:ext uri="{FF2B5EF4-FFF2-40B4-BE49-F238E27FC236}">
              <a16:creationId xmlns:a16="http://schemas.microsoft.com/office/drawing/2014/main" id="{EAC2808E-6DC5-4CCC-B1EB-3BBAEA0639AC}"/>
            </a:ext>
          </a:extLst>
        </xdr:cNvPr>
        <xdr:cNvSpPr txBox="1"/>
      </xdr:nvSpPr>
      <xdr:spPr>
        <a:xfrm>
          <a:off x="1648469" y="13514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133911</xdr:rowOff>
    </xdr:from>
    <xdr:ext cx="405111" cy="259045"/>
    <xdr:sp macro="" textlink="">
      <xdr:nvSpPr>
        <xdr:cNvPr id="316" name="n_4aveValue【公営住宅】&#10;有形固定資産減価償却率">
          <a:extLst>
            <a:ext uri="{FF2B5EF4-FFF2-40B4-BE49-F238E27FC236}">
              <a16:creationId xmlns:a16="http://schemas.microsoft.com/office/drawing/2014/main" id="{454C1435-503F-42E8-AE54-1D1D91A6C82B}"/>
            </a:ext>
          </a:extLst>
        </xdr:cNvPr>
        <xdr:cNvSpPr txBox="1"/>
      </xdr:nvSpPr>
      <xdr:spPr>
        <a:xfrm>
          <a:off x="848369" y="13583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13988</xdr:rowOff>
    </xdr:from>
    <xdr:ext cx="405111" cy="259045"/>
    <xdr:sp macro="" textlink="">
      <xdr:nvSpPr>
        <xdr:cNvPr id="317" name="n_1mainValue【公営住宅】&#10;有形固定資産減価償却率">
          <a:extLst>
            <a:ext uri="{FF2B5EF4-FFF2-40B4-BE49-F238E27FC236}">
              <a16:creationId xmlns:a16="http://schemas.microsoft.com/office/drawing/2014/main" id="{5982CF69-1B8D-4042-9A41-00AF4A4EA250}"/>
            </a:ext>
          </a:extLst>
        </xdr:cNvPr>
        <xdr:cNvSpPr txBox="1"/>
      </xdr:nvSpPr>
      <xdr:spPr>
        <a:xfrm>
          <a:off x="3239144" y="1265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139716</xdr:rowOff>
    </xdr:from>
    <xdr:ext cx="405111" cy="259045"/>
    <xdr:sp macro="" textlink="">
      <xdr:nvSpPr>
        <xdr:cNvPr id="318" name="n_2mainValue【公営住宅】&#10;有形固定資産減価償却率">
          <a:extLst>
            <a:ext uri="{FF2B5EF4-FFF2-40B4-BE49-F238E27FC236}">
              <a16:creationId xmlns:a16="http://schemas.microsoft.com/office/drawing/2014/main" id="{B197C97C-24F5-44AC-A840-4B3B14741640}"/>
            </a:ext>
          </a:extLst>
        </xdr:cNvPr>
        <xdr:cNvSpPr txBox="1"/>
      </xdr:nvSpPr>
      <xdr:spPr>
        <a:xfrm>
          <a:off x="2439044" y="12620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97263</xdr:rowOff>
    </xdr:from>
    <xdr:ext cx="405111" cy="259045"/>
    <xdr:sp macro="" textlink="">
      <xdr:nvSpPr>
        <xdr:cNvPr id="319" name="n_3mainValue【公営住宅】&#10;有形固定資産減価償却率">
          <a:extLst>
            <a:ext uri="{FF2B5EF4-FFF2-40B4-BE49-F238E27FC236}">
              <a16:creationId xmlns:a16="http://schemas.microsoft.com/office/drawing/2014/main" id="{7CAD9780-0770-4449-9DE4-F15E5809AD47}"/>
            </a:ext>
          </a:extLst>
        </xdr:cNvPr>
        <xdr:cNvSpPr txBox="1"/>
      </xdr:nvSpPr>
      <xdr:spPr>
        <a:xfrm>
          <a:off x="1648469" y="1257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54808</xdr:rowOff>
    </xdr:from>
    <xdr:ext cx="405111" cy="259045"/>
    <xdr:sp macro="" textlink="">
      <xdr:nvSpPr>
        <xdr:cNvPr id="320" name="n_4mainValue【公営住宅】&#10;有形固定資産減価償却率">
          <a:extLst>
            <a:ext uri="{FF2B5EF4-FFF2-40B4-BE49-F238E27FC236}">
              <a16:creationId xmlns:a16="http://schemas.microsoft.com/office/drawing/2014/main" id="{95C7C7E7-F010-441A-80EF-3A1016F7FDD7}"/>
            </a:ext>
          </a:extLst>
        </xdr:cNvPr>
        <xdr:cNvSpPr txBox="1"/>
      </xdr:nvSpPr>
      <xdr:spPr>
        <a:xfrm>
          <a:off x="848369" y="12532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69C246B0-CF27-44C9-99BF-56BD1AE698E0}"/>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2C38761E-4756-44A2-B69F-EDA85B95A5AE}"/>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35D32373-A8D6-482A-B758-CCABFD7F15ED}"/>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6A26DB0E-D588-4017-AEBD-B88728E9C539}"/>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CF59F8CE-BC07-480A-98C4-44F0F9FFCFD3}"/>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426A16DA-88D6-44BD-8432-FF9FF9248F89}"/>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FC5AF44E-1CD5-494A-8FB6-D807D2E0331A}"/>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652930F1-C2AC-4116-86E6-E5D5BEA6A159}"/>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8E22DCF3-1613-4454-99BD-47DC50583097}"/>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CA1E7A47-B386-4CB0-9C98-4244E89988E6}"/>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D468D1D9-46DA-41E8-99B7-8B622B744CFC}"/>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D72257C2-532B-498F-92A2-6AD402141D8F}"/>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B8BDEE38-601C-4CF7-9404-55661FAA4C5C}"/>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6F4E6F8B-5204-4615-8621-2CDBB1D057CC}"/>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AA067630-FD05-4678-A9F4-44456DF3BC1C}"/>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0BBD1F95-F364-424B-B904-C48CFD41C09C}"/>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A3245659-62B8-4300-B082-FA76A8918ACE}"/>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66C72B9A-F60A-4333-9AC6-F9FF099CB34D}"/>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B4E74276-18AB-47D3-9B13-94CF9C3CD52A}"/>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83066B7F-A36B-48CD-9EBB-C7E0EA2FF103}"/>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F6E1A623-AA52-4AD7-B67C-6608B5719CD9}"/>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575D89A7-1E34-4AD7-86D3-F32C2A36176D}"/>
            </a:ext>
          </a:extLst>
        </xdr:cNvPr>
        <xdr:cNvCxnSpPr/>
      </xdr:nvCxnSpPr>
      <xdr:spPr>
        <a:xfrm flipV="1">
          <a:off x="9429115" y="12676860"/>
          <a:ext cx="0" cy="1293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6CE4B779-E5D5-4B3F-8786-866A7777D9D1}"/>
            </a:ext>
          </a:extLst>
        </xdr:cNvPr>
        <xdr:cNvSpPr txBox="1"/>
      </xdr:nvSpPr>
      <xdr:spPr>
        <a:xfrm>
          <a:off x="9467850" y="13974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C53C0255-A730-4CF2-BE77-30B3ADC18E25}"/>
            </a:ext>
          </a:extLst>
        </xdr:cNvPr>
        <xdr:cNvCxnSpPr/>
      </xdr:nvCxnSpPr>
      <xdr:spPr>
        <a:xfrm>
          <a:off x="9363075" y="1397020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0444634F-1E60-41C6-B1CE-FFFCC0D4C5FA}"/>
            </a:ext>
          </a:extLst>
        </xdr:cNvPr>
        <xdr:cNvSpPr txBox="1"/>
      </xdr:nvSpPr>
      <xdr:spPr>
        <a:xfrm>
          <a:off x="9467850" y="12471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BEDDEB05-B1BE-4FB6-891D-3FC2AD6448D9}"/>
            </a:ext>
          </a:extLst>
        </xdr:cNvPr>
        <xdr:cNvCxnSpPr/>
      </xdr:nvCxnSpPr>
      <xdr:spPr>
        <a:xfrm>
          <a:off x="9363075" y="1267686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8247</xdr:rowOff>
    </xdr:from>
    <xdr:ext cx="469744" cy="259045"/>
    <xdr:sp macro="" textlink="">
      <xdr:nvSpPr>
        <xdr:cNvPr id="347" name="【公営住宅】&#10;一人当たり面積平均値テキスト">
          <a:extLst>
            <a:ext uri="{FF2B5EF4-FFF2-40B4-BE49-F238E27FC236}">
              <a16:creationId xmlns:a16="http://schemas.microsoft.com/office/drawing/2014/main" id="{73181923-B654-4EC1-973F-53D679F90737}"/>
            </a:ext>
          </a:extLst>
        </xdr:cNvPr>
        <xdr:cNvSpPr txBox="1"/>
      </xdr:nvSpPr>
      <xdr:spPr>
        <a:xfrm>
          <a:off x="9467850" y="137845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576C926E-CB4E-49D5-8488-E2B8317A935B}"/>
            </a:ext>
          </a:extLst>
        </xdr:cNvPr>
        <xdr:cNvSpPr/>
      </xdr:nvSpPr>
      <xdr:spPr>
        <a:xfrm>
          <a:off x="9401175" y="1379979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66A0EE64-1341-4F3C-B0D6-FE2B5F22B11B}"/>
            </a:ext>
          </a:extLst>
        </xdr:cNvPr>
        <xdr:cNvSpPr/>
      </xdr:nvSpPr>
      <xdr:spPr>
        <a:xfrm>
          <a:off x="8639175" y="138004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11788678-9E26-44A2-A0EC-47766482FFF8}"/>
            </a:ext>
          </a:extLst>
        </xdr:cNvPr>
        <xdr:cNvSpPr/>
      </xdr:nvSpPr>
      <xdr:spPr>
        <a:xfrm>
          <a:off x="7839075" y="138034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87D71D2C-0FB7-49DA-812B-06CBE0C7A69C}"/>
            </a:ext>
          </a:extLst>
        </xdr:cNvPr>
        <xdr:cNvSpPr/>
      </xdr:nvSpPr>
      <xdr:spPr>
        <a:xfrm>
          <a:off x="7029450" y="1380431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D84553D1-6815-491E-91A4-E5D947C830CB}"/>
            </a:ext>
          </a:extLst>
        </xdr:cNvPr>
        <xdr:cNvSpPr/>
      </xdr:nvSpPr>
      <xdr:spPr>
        <a:xfrm>
          <a:off x="6238875" y="1380413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2E503540-55B9-4989-8A12-BE2FD57A68E4}"/>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87AC6D1-D53A-460E-A84A-832E6B4EB97F}"/>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56CA2E2-C57A-4465-A460-47426656238A}"/>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F58894D-4FEB-46DB-AF37-D020DA1FEA02}"/>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9486426-05A9-4BA4-AFEC-0396B821E21A}"/>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56108</xdr:rowOff>
    </xdr:from>
    <xdr:to>
      <xdr:col>55</xdr:col>
      <xdr:colOff>50800</xdr:colOff>
      <xdr:row>81</xdr:row>
      <xdr:rowOff>157708</xdr:rowOff>
    </xdr:to>
    <xdr:sp macro="" textlink="">
      <xdr:nvSpPr>
        <xdr:cNvPr id="358" name="楕円 357">
          <a:extLst>
            <a:ext uri="{FF2B5EF4-FFF2-40B4-BE49-F238E27FC236}">
              <a16:creationId xmlns:a16="http://schemas.microsoft.com/office/drawing/2014/main" id="{D25846A7-5A56-48B1-91A7-DD35C7DD2119}"/>
            </a:ext>
          </a:extLst>
        </xdr:cNvPr>
        <xdr:cNvSpPr/>
      </xdr:nvSpPr>
      <xdr:spPr>
        <a:xfrm>
          <a:off x="9401175" y="13181558"/>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78985</xdr:rowOff>
    </xdr:from>
    <xdr:ext cx="469744" cy="259045"/>
    <xdr:sp macro="" textlink="">
      <xdr:nvSpPr>
        <xdr:cNvPr id="359" name="【公営住宅】&#10;一人当たり面積該当値テキスト">
          <a:extLst>
            <a:ext uri="{FF2B5EF4-FFF2-40B4-BE49-F238E27FC236}">
              <a16:creationId xmlns:a16="http://schemas.microsoft.com/office/drawing/2014/main" id="{B73B66AA-18A2-4A4A-97B1-D79A4F9A41BC}"/>
            </a:ext>
          </a:extLst>
        </xdr:cNvPr>
        <xdr:cNvSpPr txBox="1"/>
      </xdr:nvSpPr>
      <xdr:spPr>
        <a:xfrm>
          <a:off x="9467850" y="13042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6502</xdr:rowOff>
    </xdr:from>
    <xdr:to>
      <xdr:col>50</xdr:col>
      <xdr:colOff>165100</xdr:colOff>
      <xdr:row>83</xdr:row>
      <xdr:rowOff>108102</xdr:rowOff>
    </xdr:to>
    <xdr:sp macro="" textlink="">
      <xdr:nvSpPr>
        <xdr:cNvPr id="360" name="楕円 359">
          <a:extLst>
            <a:ext uri="{FF2B5EF4-FFF2-40B4-BE49-F238E27FC236}">
              <a16:creationId xmlns:a16="http://schemas.microsoft.com/office/drawing/2014/main" id="{D9750005-890B-4340-83FA-9B58C3BAEEC7}"/>
            </a:ext>
          </a:extLst>
        </xdr:cNvPr>
        <xdr:cNvSpPr/>
      </xdr:nvSpPr>
      <xdr:spPr>
        <a:xfrm>
          <a:off x="8639175" y="134589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106908</xdr:rowOff>
    </xdr:from>
    <xdr:to>
      <xdr:col>55</xdr:col>
      <xdr:colOff>0</xdr:colOff>
      <xdr:row>83</xdr:row>
      <xdr:rowOff>57302</xdr:rowOff>
    </xdr:to>
    <xdr:cxnSp macro="">
      <xdr:nvCxnSpPr>
        <xdr:cNvPr id="361" name="直線コネクタ 360">
          <a:extLst>
            <a:ext uri="{FF2B5EF4-FFF2-40B4-BE49-F238E27FC236}">
              <a16:creationId xmlns:a16="http://schemas.microsoft.com/office/drawing/2014/main" id="{61FD9C04-732E-4EF1-8532-21A30EBC0EFE}"/>
            </a:ext>
          </a:extLst>
        </xdr:cNvPr>
        <xdr:cNvCxnSpPr/>
      </xdr:nvCxnSpPr>
      <xdr:spPr>
        <a:xfrm flipV="1">
          <a:off x="8686800" y="13229183"/>
          <a:ext cx="742950" cy="277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166294</xdr:rowOff>
    </xdr:from>
    <xdr:to>
      <xdr:col>46</xdr:col>
      <xdr:colOff>38100</xdr:colOff>
      <xdr:row>83</xdr:row>
      <xdr:rowOff>96444</xdr:rowOff>
    </xdr:to>
    <xdr:sp macro="" textlink="">
      <xdr:nvSpPr>
        <xdr:cNvPr id="362" name="楕円 361">
          <a:extLst>
            <a:ext uri="{FF2B5EF4-FFF2-40B4-BE49-F238E27FC236}">
              <a16:creationId xmlns:a16="http://schemas.microsoft.com/office/drawing/2014/main" id="{84A09327-5E3C-41A7-9A87-4DA8F5470325}"/>
            </a:ext>
          </a:extLst>
        </xdr:cNvPr>
        <xdr:cNvSpPr/>
      </xdr:nvSpPr>
      <xdr:spPr>
        <a:xfrm>
          <a:off x="7839075" y="1345049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45644</xdr:rowOff>
    </xdr:from>
    <xdr:to>
      <xdr:col>50</xdr:col>
      <xdr:colOff>114300</xdr:colOff>
      <xdr:row>83</xdr:row>
      <xdr:rowOff>57302</xdr:rowOff>
    </xdr:to>
    <xdr:cxnSp macro="">
      <xdr:nvCxnSpPr>
        <xdr:cNvPr id="363" name="直線コネクタ 362">
          <a:extLst>
            <a:ext uri="{FF2B5EF4-FFF2-40B4-BE49-F238E27FC236}">
              <a16:creationId xmlns:a16="http://schemas.microsoft.com/office/drawing/2014/main" id="{F2F0B567-7C70-4093-9E45-1BCD9A002A85}"/>
            </a:ext>
          </a:extLst>
        </xdr:cNvPr>
        <xdr:cNvCxnSpPr/>
      </xdr:nvCxnSpPr>
      <xdr:spPr>
        <a:xfrm>
          <a:off x="7886700" y="13498119"/>
          <a:ext cx="800100" cy="8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162864</xdr:rowOff>
    </xdr:from>
    <xdr:to>
      <xdr:col>41</xdr:col>
      <xdr:colOff>101600</xdr:colOff>
      <xdr:row>83</xdr:row>
      <xdr:rowOff>93014</xdr:rowOff>
    </xdr:to>
    <xdr:sp macro="" textlink="">
      <xdr:nvSpPr>
        <xdr:cNvPr id="364" name="楕円 363">
          <a:extLst>
            <a:ext uri="{FF2B5EF4-FFF2-40B4-BE49-F238E27FC236}">
              <a16:creationId xmlns:a16="http://schemas.microsoft.com/office/drawing/2014/main" id="{2F540122-F201-42DD-8A2D-1D469E959331}"/>
            </a:ext>
          </a:extLst>
        </xdr:cNvPr>
        <xdr:cNvSpPr/>
      </xdr:nvSpPr>
      <xdr:spPr>
        <a:xfrm>
          <a:off x="7029450" y="134470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42214</xdr:rowOff>
    </xdr:from>
    <xdr:to>
      <xdr:col>45</xdr:col>
      <xdr:colOff>177800</xdr:colOff>
      <xdr:row>83</xdr:row>
      <xdr:rowOff>45644</xdr:rowOff>
    </xdr:to>
    <xdr:cxnSp macro="">
      <xdr:nvCxnSpPr>
        <xdr:cNvPr id="365" name="直線コネクタ 364">
          <a:extLst>
            <a:ext uri="{FF2B5EF4-FFF2-40B4-BE49-F238E27FC236}">
              <a16:creationId xmlns:a16="http://schemas.microsoft.com/office/drawing/2014/main" id="{8C5EDB75-88B7-499C-99E4-9391E32A2F89}"/>
            </a:ext>
          </a:extLst>
        </xdr:cNvPr>
        <xdr:cNvCxnSpPr/>
      </xdr:nvCxnSpPr>
      <xdr:spPr>
        <a:xfrm>
          <a:off x="7077075" y="13494689"/>
          <a:ext cx="809625"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163094</xdr:rowOff>
    </xdr:from>
    <xdr:to>
      <xdr:col>36</xdr:col>
      <xdr:colOff>165100</xdr:colOff>
      <xdr:row>83</xdr:row>
      <xdr:rowOff>93244</xdr:rowOff>
    </xdr:to>
    <xdr:sp macro="" textlink="">
      <xdr:nvSpPr>
        <xdr:cNvPr id="366" name="楕円 365">
          <a:extLst>
            <a:ext uri="{FF2B5EF4-FFF2-40B4-BE49-F238E27FC236}">
              <a16:creationId xmlns:a16="http://schemas.microsoft.com/office/drawing/2014/main" id="{D2DC2D3B-A255-4D95-8D22-E73BD4D4B2E8}"/>
            </a:ext>
          </a:extLst>
        </xdr:cNvPr>
        <xdr:cNvSpPr/>
      </xdr:nvSpPr>
      <xdr:spPr>
        <a:xfrm>
          <a:off x="6238875" y="1344729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42214</xdr:rowOff>
    </xdr:from>
    <xdr:to>
      <xdr:col>41</xdr:col>
      <xdr:colOff>50800</xdr:colOff>
      <xdr:row>83</xdr:row>
      <xdr:rowOff>42444</xdr:rowOff>
    </xdr:to>
    <xdr:cxnSp macro="">
      <xdr:nvCxnSpPr>
        <xdr:cNvPr id="367" name="直線コネクタ 366">
          <a:extLst>
            <a:ext uri="{FF2B5EF4-FFF2-40B4-BE49-F238E27FC236}">
              <a16:creationId xmlns:a16="http://schemas.microsoft.com/office/drawing/2014/main" id="{A6892425-E9D9-434A-8A12-022B7E94A596}"/>
            </a:ext>
          </a:extLst>
        </xdr:cNvPr>
        <xdr:cNvCxnSpPr/>
      </xdr:nvCxnSpPr>
      <xdr:spPr>
        <a:xfrm flipV="1">
          <a:off x="6286500" y="13494689"/>
          <a:ext cx="790575" cy="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123232</xdr:rowOff>
    </xdr:from>
    <xdr:ext cx="469744" cy="259045"/>
    <xdr:sp macro="" textlink="">
      <xdr:nvSpPr>
        <xdr:cNvPr id="368" name="n_1aveValue【公営住宅】&#10;一人当たり面積">
          <a:extLst>
            <a:ext uri="{FF2B5EF4-FFF2-40B4-BE49-F238E27FC236}">
              <a16:creationId xmlns:a16="http://schemas.microsoft.com/office/drawing/2014/main" id="{0923C3FF-B864-4A7D-B08C-0D4CC19586F0}"/>
            </a:ext>
          </a:extLst>
        </xdr:cNvPr>
        <xdr:cNvSpPr txBox="1"/>
      </xdr:nvSpPr>
      <xdr:spPr>
        <a:xfrm>
          <a:off x="8458277" y="1389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119803</xdr:rowOff>
    </xdr:from>
    <xdr:ext cx="469744" cy="259045"/>
    <xdr:sp macro="" textlink="">
      <xdr:nvSpPr>
        <xdr:cNvPr id="369" name="n_2aveValue【公営住宅】&#10;一人当たり面積">
          <a:extLst>
            <a:ext uri="{FF2B5EF4-FFF2-40B4-BE49-F238E27FC236}">
              <a16:creationId xmlns:a16="http://schemas.microsoft.com/office/drawing/2014/main" id="{351F6DE7-A7DA-4BED-B7A7-A70D2982A4EC}"/>
            </a:ext>
          </a:extLst>
        </xdr:cNvPr>
        <xdr:cNvSpPr txBox="1"/>
      </xdr:nvSpPr>
      <xdr:spPr>
        <a:xfrm>
          <a:off x="7677227" y="13896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120718</xdr:rowOff>
    </xdr:from>
    <xdr:ext cx="469744" cy="259045"/>
    <xdr:sp macro="" textlink="">
      <xdr:nvSpPr>
        <xdr:cNvPr id="370" name="n_3aveValue【公営住宅】&#10;一人当たり面積">
          <a:extLst>
            <a:ext uri="{FF2B5EF4-FFF2-40B4-BE49-F238E27FC236}">
              <a16:creationId xmlns:a16="http://schemas.microsoft.com/office/drawing/2014/main" id="{445A9787-9C6B-4D10-920F-E177E492A433}"/>
            </a:ext>
          </a:extLst>
        </xdr:cNvPr>
        <xdr:cNvSpPr txBox="1"/>
      </xdr:nvSpPr>
      <xdr:spPr>
        <a:xfrm>
          <a:off x="6867602" y="13897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126889</xdr:rowOff>
    </xdr:from>
    <xdr:ext cx="469744" cy="259045"/>
    <xdr:sp macro="" textlink="">
      <xdr:nvSpPr>
        <xdr:cNvPr id="371" name="n_4aveValue【公営住宅】&#10;一人当たり面積">
          <a:extLst>
            <a:ext uri="{FF2B5EF4-FFF2-40B4-BE49-F238E27FC236}">
              <a16:creationId xmlns:a16="http://schemas.microsoft.com/office/drawing/2014/main" id="{DCEDF9B6-2D8A-49D5-B69C-227CA006F0EB}"/>
            </a:ext>
          </a:extLst>
        </xdr:cNvPr>
        <xdr:cNvSpPr txBox="1"/>
      </xdr:nvSpPr>
      <xdr:spPr>
        <a:xfrm>
          <a:off x="6067502" y="13896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124629</xdr:rowOff>
    </xdr:from>
    <xdr:ext cx="469744" cy="259045"/>
    <xdr:sp macro="" textlink="">
      <xdr:nvSpPr>
        <xdr:cNvPr id="372" name="n_1mainValue【公営住宅】&#10;一人当たり面積">
          <a:extLst>
            <a:ext uri="{FF2B5EF4-FFF2-40B4-BE49-F238E27FC236}">
              <a16:creationId xmlns:a16="http://schemas.microsoft.com/office/drawing/2014/main" id="{2202C507-E288-401E-BE7A-51C3396FAD5F}"/>
            </a:ext>
          </a:extLst>
        </xdr:cNvPr>
        <xdr:cNvSpPr txBox="1"/>
      </xdr:nvSpPr>
      <xdr:spPr>
        <a:xfrm>
          <a:off x="8458277" y="13246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112971</xdr:rowOff>
    </xdr:from>
    <xdr:ext cx="469744" cy="259045"/>
    <xdr:sp macro="" textlink="">
      <xdr:nvSpPr>
        <xdr:cNvPr id="373" name="n_2mainValue【公営住宅】&#10;一人当たり面積">
          <a:extLst>
            <a:ext uri="{FF2B5EF4-FFF2-40B4-BE49-F238E27FC236}">
              <a16:creationId xmlns:a16="http://schemas.microsoft.com/office/drawing/2014/main" id="{57A223AD-F81C-489B-A640-E38C6DCFBE26}"/>
            </a:ext>
          </a:extLst>
        </xdr:cNvPr>
        <xdr:cNvSpPr txBox="1"/>
      </xdr:nvSpPr>
      <xdr:spPr>
        <a:xfrm>
          <a:off x="7677227" y="13238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109541</xdr:rowOff>
    </xdr:from>
    <xdr:ext cx="469744" cy="259045"/>
    <xdr:sp macro="" textlink="">
      <xdr:nvSpPr>
        <xdr:cNvPr id="374" name="n_3mainValue【公営住宅】&#10;一人当たり面積">
          <a:extLst>
            <a:ext uri="{FF2B5EF4-FFF2-40B4-BE49-F238E27FC236}">
              <a16:creationId xmlns:a16="http://schemas.microsoft.com/office/drawing/2014/main" id="{B56988C7-6F93-4D89-A403-1CB33E48847F}"/>
            </a:ext>
          </a:extLst>
        </xdr:cNvPr>
        <xdr:cNvSpPr txBox="1"/>
      </xdr:nvSpPr>
      <xdr:spPr>
        <a:xfrm>
          <a:off x="6867602" y="1323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109771</xdr:rowOff>
    </xdr:from>
    <xdr:ext cx="469744" cy="259045"/>
    <xdr:sp macro="" textlink="">
      <xdr:nvSpPr>
        <xdr:cNvPr id="375" name="n_4mainValue【公営住宅】&#10;一人当たり面積">
          <a:extLst>
            <a:ext uri="{FF2B5EF4-FFF2-40B4-BE49-F238E27FC236}">
              <a16:creationId xmlns:a16="http://schemas.microsoft.com/office/drawing/2014/main" id="{D75AB821-6B0B-4553-BD83-286F1C2AD6A6}"/>
            </a:ext>
          </a:extLst>
        </xdr:cNvPr>
        <xdr:cNvSpPr txBox="1"/>
      </xdr:nvSpPr>
      <xdr:spPr>
        <a:xfrm>
          <a:off x="6067502" y="13232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EDB37965-C8B0-4407-93C0-A4AE5A546300}"/>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12D2F05-5CB4-4334-B012-E006EADF4155}"/>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B0B941F9-2BE0-413B-9285-0D92CBA5E498}"/>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E20CCF6E-65FC-4D10-85EF-3B23A35B3490}"/>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897958D2-6119-4C48-9043-24917E5145B6}"/>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7D015498-DC93-49E2-BEC9-9BF2E192ED6F}"/>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4EDAB51A-3A16-4862-B0CE-5E630D5BA7E6}"/>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1F50E9AB-CD35-47D1-93A6-50EF05871A2C}"/>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1863A7E7-4DAD-4CA8-A11C-DA506D0CE1CB}"/>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F04B5A28-F02F-4844-9230-B05869FFBD05}"/>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67CD7CA6-D0A9-4BEE-AE1A-0D0721D3AD02}"/>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DBB9C389-74B5-428D-AA82-C87A0BDDD6E4}"/>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E0D0D941-71AA-4214-A8DF-302BEE53F78E}"/>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4EE9D99F-C133-4C48-AFB6-17FA2201D6E5}"/>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5B5B8562-E1A2-4BB4-B198-3E29CE1CCB57}"/>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B96AED7E-A898-41BE-A145-7A3E90BC7A17}"/>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672CF257-8FED-4719-A1F2-A92BCE71F2E5}"/>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AA571A36-D905-4721-ADF7-13664903830C}"/>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DF777D24-0CFA-4D0F-A0E6-926B90963F66}"/>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509BB9A8-B465-4D50-A505-FECA82AFA47D}"/>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A45FC7BB-0D81-4C38-A644-FF8E5CBE0098}"/>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8625653F-2831-40C4-9A58-830969284710}"/>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27CCD3B9-AB8C-4C66-A205-E8440D65DB38}"/>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9B9DD569-5488-43FF-911A-4FAFBF8357BC}"/>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A7490140-2DBB-48A9-8C13-1DCEFCFC893C}"/>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29475675-B64F-4DF6-8D43-F01094C40FB2}"/>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B81AEDFA-DCBB-48AD-94EC-4256B50F6EFB}"/>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4B618382-BAEE-4860-B078-25624308B7CF}"/>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15D427F5-E6EE-4156-9F82-6BD837F509CC}"/>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7EB23E56-17EB-4EEA-8741-4AC1EE40402C}"/>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6BDE7F72-7793-4C42-9F0B-D0A5A9A61133}"/>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42334A05-6429-48E4-87D3-14E0E6C40198}"/>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882A801C-EEAD-482F-94D5-7505F645C389}"/>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376730BE-E4C0-4302-8D7B-D46814C896A2}"/>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70C26536-C2DF-4D60-96F2-B2A5FB545085}"/>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F11EC6FE-0ED9-4B7A-B900-9BC5FB4D85B9}"/>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a:extLst>
            <a:ext uri="{FF2B5EF4-FFF2-40B4-BE49-F238E27FC236}">
              <a16:creationId xmlns:a16="http://schemas.microsoft.com/office/drawing/2014/main" id="{826D2B1B-CCB2-4946-A7AF-1F4F5F6766DF}"/>
            </a:ext>
          </a:extLst>
        </xdr:cNvPr>
        <xdr:cNvSpPr txBox="1"/>
      </xdr:nvSpPr>
      <xdr:spPr>
        <a:xfrm>
          <a:off x="10903736" y="52743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9541714D-409A-46F7-95A4-7B08FFBDC52A}"/>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27ACB0A5-C2B5-49D5-B637-98B667239FC9}"/>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EEF3D56D-F515-4E01-83F1-D1872E445A8B}"/>
            </a:ext>
          </a:extLst>
        </xdr:cNvPr>
        <xdr:cNvCxnSpPr/>
      </xdr:nvCxnSpPr>
      <xdr:spPr>
        <a:xfrm flipV="1">
          <a:off x="14696439" y="541020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79FCDA9A-D1DC-43B2-A27A-ECC5EC0DF527}"/>
            </a:ext>
          </a:extLst>
        </xdr:cNvPr>
        <xdr:cNvSpPr txBox="1"/>
      </xdr:nvSpPr>
      <xdr:spPr>
        <a:xfrm>
          <a:off x="14735175" y="661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CAAA3EC8-7540-4A07-AC96-8CE0C1406C26}"/>
            </a:ext>
          </a:extLst>
        </xdr:cNvPr>
        <xdr:cNvCxnSpPr/>
      </xdr:nvCxnSpPr>
      <xdr:spPr>
        <a:xfrm>
          <a:off x="14611350" y="6610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a:extLst>
            <a:ext uri="{FF2B5EF4-FFF2-40B4-BE49-F238E27FC236}">
              <a16:creationId xmlns:a16="http://schemas.microsoft.com/office/drawing/2014/main" id="{F166E447-D648-4112-9F1A-5B2EC92AC2E5}"/>
            </a:ext>
          </a:extLst>
        </xdr:cNvPr>
        <xdr:cNvSpPr txBox="1"/>
      </xdr:nvSpPr>
      <xdr:spPr>
        <a:xfrm>
          <a:off x="14735175" y="5198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2B87F252-C65C-4BE0-A810-158A2519B056}"/>
            </a:ext>
          </a:extLst>
        </xdr:cNvPr>
        <xdr:cNvCxnSpPr/>
      </xdr:nvCxnSpPr>
      <xdr:spPr>
        <a:xfrm>
          <a:off x="14611350" y="5410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20337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2C5095F0-B3BB-4928-8734-27EB6725E1EB}"/>
            </a:ext>
          </a:extLst>
        </xdr:cNvPr>
        <xdr:cNvSpPr txBox="1"/>
      </xdr:nvSpPr>
      <xdr:spPr>
        <a:xfrm>
          <a:off x="14735175" y="6021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a:extLst>
            <a:ext uri="{FF2B5EF4-FFF2-40B4-BE49-F238E27FC236}">
              <a16:creationId xmlns:a16="http://schemas.microsoft.com/office/drawing/2014/main" id="{9AABA68B-9AD3-424D-A68F-B7D5D268D1D2}"/>
            </a:ext>
          </a:extLst>
        </xdr:cNvPr>
        <xdr:cNvSpPr/>
      </xdr:nvSpPr>
      <xdr:spPr>
        <a:xfrm>
          <a:off x="14649450" y="60458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a:extLst>
            <a:ext uri="{FF2B5EF4-FFF2-40B4-BE49-F238E27FC236}">
              <a16:creationId xmlns:a16="http://schemas.microsoft.com/office/drawing/2014/main" id="{D756F5C5-4BCB-4782-B556-97711C834C43}"/>
            </a:ext>
          </a:extLst>
        </xdr:cNvPr>
        <xdr:cNvSpPr/>
      </xdr:nvSpPr>
      <xdr:spPr>
        <a:xfrm>
          <a:off x="13887450" y="60471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a:extLst>
            <a:ext uri="{FF2B5EF4-FFF2-40B4-BE49-F238E27FC236}">
              <a16:creationId xmlns:a16="http://schemas.microsoft.com/office/drawing/2014/main" id="{798CE1BE-AE40-4F7C-952E-7A71BB4C621B}"/>
            </a:ext>
          </a:extLst>
        </xdr:cNvPr>
        <xdr:cNvSpPr/>
      </xdr:nvSpPr>
      <xdr:spPr>
        <a:xfrm>
          <a:off x="13096875" y="60471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a:extLst>
            <a:ext uri="{FF2B5EF4-FFF2-40B4-BE49-F238E27FC236}">
              <a16:creationId xmlns:a16="http://schemas.microsoft.com/office/drawing/2014/main" id="{BC6D23AB-79C5-4BD9-B884-C02FECD794F3}"/>
            </a:ext>
          </a:extLst>
        </xdr:cNvPr>
        <xdr:cNvSpPr/>
      </xdr:nvSpPr>
      <xdr:spPr>
        <a:xfrm>
          <a:off x="12296775" y="60198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a:extLst>
            <a:ext uri="{FF2B5EF4-FFF2-40B4-BE49-F238E27FC236}">
              <a16:creationId xmlns:a16="http://schemas.microsoft.com/office/drawing/2014/main" id="{1C567CD0-B5C7-4A77-8695-B78247175972}"/>
            </a:ext>
          </a:extLst>
        </xdr:cNvPr>
        <xdr:cNvSpPr/>
      </xdr:nvSpPr>
      <xdr:spPr>
        <a:xfrm>
          <a:off x="11487150" y="60090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4CAE1B58-FE4D-4C40-BF0D-3CD426509C0A}"/>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78B54419-2E81-4E77-9675-F656F94693CA}"/>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2572FA4-25FB-4B24-86FE-DEC2CB2C87E0}"/>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7E277CD-37CB-42D6-9C42-B4D6AD543888}"/>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11752DBB-7C7E-42A3-904F-DA638AAA074A}"/>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38100</xdr:rowOff>
    </xdr:from>
    <xdr:to>
      <xdr:col>85</xdr:col>
      <xdr:colOff>177800</xdr:colOff>
      <xdr:row>37</xdr:row>
      <xdr:rowOff>139700</xdr:rowOff>
    </xdr:to>
    <xdr:sp macro="" textlink="">
      <xdr:nvSpPr>
        <xdr:cNvPr id="431" name="楕円 430">
          <a:extLst>
            <a:ext uri="{FF2B5EF4-FFF2-40B4-BE49-F238E27FC236}">
              <a16:creationId xmlns:a16="http://schemas.microsoft.com/office/drawing/2014/main" id="{832BF2A8-C7DA-4DFA-9D4C-F592CCCE1957}"/>
            </a:ext>
          </a:extLst>
        </xdr:cNvPr>
        <xdr:cNvSpPr/>
      </xdr:nvSpPr>
      <xdr:spPr>
        <a:xfrm>
          <a:off x="14649450" y="60388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60977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E522130E-FE50-4DB7-A54C-20D9C4101AB3}"/>
            </a:ext>
          </a:extLst>
        </xdr:cNvPr>
        <xdr:cNvSpPr txBox="1"/>
      </xdr:nvSpPr>
      <xdr:spPr>
        <a:xfrm>
          <a:off x="14735175" y="5902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87630</xdr:rowOff>
    </xdr:from>
    <xdr:to>
      <xdr:col>81</xdr:col>
      <xdr:colOff>101600</xdr:colOff>
      <xdr:row>38</xdr:row>
      <xdr:rowOff>17780</xdr:rowOff>
    </xdr:to>
    <xdr:sp macro="" textlink="">
      <xdr:nvSpPr>
        <xdr:cNvPr id="433" name="楕円 432">
          <a:extLst>
            <a:ext uri="{FF2B5EF4-FFF2-40B4-BE49-F238E27FC236}">
              <a16:creationId xmlns:a16="http://schemas.microsoft.com/office/drawing/2014/main" id="{5734AAAA-131D-4A17-9EE6-C2BF49A380C1}"/>
            </a:ext>
          </a:extLst>
        </xdr:cNvPr>
        <xdr:cNvSpPr/>
      </xdr:nvSpPr>
      <xdr:spPr>
        <a:xfrm>
          <a:off x="13887450" y="60852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88900</xdr:rowOff>
    </xdr:from>
    <xdr:to>
      <xdr:col>85</xdr:col>
      <xdr:colOff>127000</xdr:colOff>
      <xdr:row>37</xdr:row>
      <xdr:rowOff>138430</xdr:rowOff>
    </xdr:to>
    <xdr:cxnSp macro="">
      <xdr:nvCxnSpPr>
        <xdr:cNvPr id="434" name="直線コネクタ 433">
          <a:extLst>
            <a:ext uri="{FF2B5EF4-FFF2-40B4-BE49-F238E27FC236}">
              <a16:creationId xmlns:a16="http://schemas.microsoft.com/office/drawing/2014/main" id="{F92BEACB-1F80-4143-952E-16E9DE26F960}"/>
            </a:ext>
          </a:extLst>
        </xdr:cNvPr>
        <xdr:cNvCxnSpPr/>
      </xdr:nvCxnSpPr>
      <xdr:spPr>
        <a:xfrm flipV="1">
          <a:off x="13935075" y="6086475"/>
          <a:ext cx="762000" cy="5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74930</xdr:rowOff>
    </xdr:from>
    <xdr:to>
      <xdr:col>76</xdr:col>
      <xdr:colOff>165100</xdr:colOff>
      <xdr:row>38</xdr:row>
      <xdr:rowOff>5080</xdr:rowOff>
    </xdr:to>
    <xdr:sp macro="" textlink="">
      <xdr:nvSpPr>
        <xdr:cNvPr id="435" name="楕円 434">
          <a:extLst>
            <a:ext uri="{FF2B5EF4-FFF2-40B4-BE49-F238E27FC236}">
              <a16:creationId xmlns:a16="http://schemas.microsoft.com/office/drawing/2014/main" id="{A1508F5D-6CC7-4597-BB75-51C5B92862CF}"/>
            </a:ext>
          </a:extLst>
        </xdr:cNvPr>
        <xdr:cNvSpPr/>
      </xdr:nvSpPr>
      <xdr:spPr>
        <a:xfrm>
          <a:off x="13096875" y="60756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125730</xdr:rowOff>
    </xdr:from>
    <xdr:to>
      <xdr:col>81</xdr:col>
      <xdr:colOff>50800</xdr:colOff>
      <xdr:row>37</xdr:row>
      <xdr:rowOff>138430</xdr:rowOff>
    </xdr:to>
    <xdr:cxnSp macro="">
      <xdr:nvCxnSpPr>
        <xdr:cNvPr id="436" name="直線コネクタ 435">
          <a:extLst>
            <a:ext uri="{FF2B5EF4-FFF2-40B4-BE49-F238E27FC236}">
              <a16:creationId xmlns:a16="http://schemas.microsoft.com/office/drawing/2014/main" id="{691F4C92-C661-4508-AA48-C187975160BC}"/>
            </a:ext>
          </a:extLst>
        </xdr:cNvPr>
        <xdr:cNvCxnSpPr/>
      </xdr:nvCxnSpPr>
      <xdr:spPr>
        <a:xfrm>
          <a:off x="13144500" y="6123305"/>
          <a:ext cx="7905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35560</xdr:rowOff>
    </xdr:from>
    <xdr:to>
      <xdr:col>72</xdr:col>
      <xdr:colOff>38100</xdr:colOff>
      <xdr:row>37</xdr:row>
      <xdr:rowOff>137160</xdr:rowOff>
    </xdr:to>
    <xdr:sp macro="" textlink="">
      <xdr:nvSpPr>
        <xdr:cNvPr id="437" name="楕円 436">
          <a:extLst>
            <a:ext uri="{FF2B5EF4-FFF2-40B4-BE49-F238E27FC236}">
              <a16:creationId xmlns:a16="http://schemas.microsoft.com/office/drawing/2014/main" id="{678D6814-60A4-4C92-9763-590959F3009B}"/>
            </a:ext>
          </a:extLst>
        </xdr:cNvPr>
        <xdr:cNvSpPr/>
      </xdr:nvSpPr>
      <xdr:spPr>
        <a:xfrm>
          <a:off x="12296775" y="603631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86360</xdr:rowOff>
    </xdr:from>
    <xdr:to>
      <xdr:col>76</xdr:col>
      <xdr:colOff>114300</xdr:colOff>
      <xdr:row>37</xdr:row>
      <xdr:rowOff>125730</xdr:rowOff>
    </xdr:to>
    <xdr:cxnSp macro="">
      <xdr:nvCxnSpPr>
        <xdr:cNvPr id="438" name="直線コネクタ 437">
          <a:extLst>
            <a:ext uri="{FF2B5EF4-FFF2-40B4-BE49-F238E27FC236}">
              <a16:creationId xmlns:a16="http://schemas.microsoft.com/office/drawing/2014/main" id="{F534FAAB-A538-4E14-947F-16A71D447514}"/>
            </a:ext>
          </a:extLst>
        </xdr:cNvPr>
        <xdr:cNvCxnSpPr/>
      </xdr:nvCxnSpPr>
      <xdr:spPr>
        <a:xfrm>
          <a:off x="12344400" y="6083935"/>
          <a:ext cx="8001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168910</xdr:rowOff>
    </xdr:from>
    <xdr:to>
      <xdr:col>67</xdr:col>
      <xdr:colOff>101600</xdr:colOff>
      <xdr:row>37</xdr:row>
      <xdr:rowOff>99060</xdr:rowOff>
    </xdr:to>
    <xdr:sp macro="" textlink="">
      <xdr:nvSpPr>
        <xdr:cNvPr id="439" name="楕円 438">
          <a:extLst>
            <a:ext uri="{FF2B5EF4-FFF2-40B4-BE49-F238E27FC236}">
              <a16:creationId xmlns:a16="http://schemas.microsoft.com/office/drawing/2014/main" id="{7FC820D8-2883-4382-9F5A-9630644A0A1A}"/>
            </a:ext>
          </a:extLst>
        </xdr:cNvPr>
        <xdr:cNvSpPr/>
      </xdr:nvSpPr>
      <xdr:spPr>
        <a:xfrm>
          <a:off x="11487150" y="59982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48260</xdr:rowOff>
    </xdr:from>
    <xdr:to>
      <xdr:col>71</xdr:col>
      <xdr:colOff>177800</xdr:colOff>
      <xdr:row>37</xdr:row>
      <xdr:rowOff>86360</xdr:rowOff>
    </xdr:to>
    <xdr:cxnSp macro="">
      <xdr:nvCxnSpPr>
        <xdr:cNvPr id="440" name="直線コネクタ 439">
          <a:extLst>
            <a:ext uri="{FF2B5EF4-FFF2-40B4-BE49-F238E27FC236}">
              <a16:creationId xmlns:a16="http://schemas.microsoft.com/office/drawing/2014/main" id="{75D0324F-877D-447A-BC59-78DB8B9015DB}"/>
            </a:ext>
          </a:extLst>
        </xdr:cNvPr>
        <xdr:cNvCxnSpPr/>
      </xdr:nvCxnSpPr>
      <xdr:spPr>
        <a:xfrm>
          <a:off x="11534775" y="6045835"/>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161307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D035AAE4-A7A0-4066-AC3D-A2A22C4B715B}"/>
            </a:ext>
          </a:extLst>
        </xdr:cNvPr>
        <xdr:cNvSpPr txBox="1"/>
      </xdr:nvSpPr>
      <xdr:spPr>
        <a:xfrm>
          <a:off x="13745219" y="584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161307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99AADD77-745A-4DB3-B21B-34C7A4AE14B5}"/>
            </a:ext>
          </a:extLst>
        </xdr:cNvPr>
        <xdr:cNvSpPr txBox="1"/>
      </xdr:nvSpPr>
      <xdr:spPr>
        <a:xfrm>
          <a:off x="12964169" y="584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C4163200-50AD-403F-9076-366DC8A8A889}"/>
            </a:ext>
          </a:extLst>
        </xdr:cNvPr>
        <xdr:cNvSpPr txBox="1"/>
      </xdr:nvSpPr>
      <xdr:spPr>
        <a:xfrm>
          <a:off x="12164069" y="5817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97807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953AEFB2-8F66-46FD-9EF3-487E51A9FF07}"/>
            </a:ext>
          </a:extLst>
        </xdr:cNvPr>
        <xdr:cNvSpPr txBox="1"/>
      </xdr:nvSpPr>
      <xdr:spPr>
        <a:xfrm>
          <a:off x="113544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8907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BB907CEA-9BF3-4EFF-93FF-8DE82BB1519D}"/>
            </a:ext>
          </a:extLst>
        </xdr:cNvPr>
        <xdr:cNvSpPr txBox="1"/>
      </xdr:nvSpPr>
      <xdr:spPr>
        <a:xfrm>
          <a:off x="13745219" y="617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167657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85A7FFB0-0ACF-41F8-8D38-FBABF6D1E1B2}"/>
            </a:ext>
          </a:extLst>
        </xdr:cNvPr>
        <xdr:cNvSpPr txBox="1"/>
      </xdr:nvSpPr>
      <xdr:spPr>
        <a:xfrm>
          <a:off x="12964169" y="616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128287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2E5A0A35-AE53-4D52-A51A-6613EB2D7462}"/>
            </a:ext>
          </a:extLst>
        </xdr:cNvPr>
        <xdr:cNvSpPr txBox="1"/>
      </xdr:nvSpPr>
      <xdr:spPr>
        <a:xfrm>
          <a:off x="12164069" y="6125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115587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728F8186-1E00-442A-A80D-81670C0E07AD}"/>
            </a:ext>
          </a:extLst>
        </xdr:cNvPr>
        <xdr:cNvSpPr txBox="1"/>
      </xdr:nvSpPr>
      <xdr:spPr>
        <a:xfrm>
          <a:off x="11354444" y="5792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D542B96D-CEBD-4327-B424-557B564A6316}"/>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20BF1437-A278-408E-8DBF-E0621B79EE12}"/>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76C2E64B-3BCB-4047-AC13-B5DC0359BCC4}"/>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8E425092-866D-4B55-BB5E-634212E1FD7D}"/>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F2618DA4-5A22-4133-9C2A-60ABD64445D7}"/>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D64A0AA0-6A85-4949-87EB-5C00A1046126}"/>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070E288E-8238-4578-B6B2-06CAE8C2C5FB}"/>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F4ED11C4-2FEB-49AB-8716-7C83423160C4}"/>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F1AA6BD2-C1CE-4A7E-88B3-CB29DFEC9308}"/>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F180BDD0-608E-4759-A90B-DE0CB7C02F4E}"/>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E0976C5E-2BD1-4CDB-96A7-4698614BB5D1}"/>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A221DCAE-FDCF-4346-B624-AED1CC7D0F63}"/>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57B65B1C-9829-41F6-8621-B753C6196796}"/>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9A13B88E-E3C7-4A55-881D-18DF3CD26209}"/>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A88911BE-3DEF-4149-A25D-FF7D4817B678}"/>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E46C2FFC-829B-42A2-A003-3ADF0B57817B}"/>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CE54C450-80C9-482E-970C-241FB1EB41F8}"/>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F9E1E809-B93B-4806-A3FB-5F9E86153DFE}"/>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E05213A4-4E1B-47D4-AF8C-1196F4E6F017}"/>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83EFC5AD-5AEA-4B44-A9D4-A9B62000DA00}"/>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4D470B3A-3E45-4AEB-991B-F775E797D345}"/>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a:extLst>
            <a:ext uri="{FF2B5EF4-FFF2-40B4-BE49-F238E27FC236}">
              <a16:creationId xmlns:a16="http://schemas.microsoft.com/office/drawing/2014/main" id="{84971417-2F28-4950-9637-0DF5AA413CD6}"/>
            </a:ext>
          </a:extLst>
        </xdr:cNvPr>
        <xdr:cNvCxnSpPr/>
      </xdr:nvCxnSpPr>
      <xdr:spPr>
        <a:xfrm flipV="1">
          <a:off x="19954239" y="5658866"/>
          <a:ext cx="0" cy="11046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4857E3F6-58EB-4F2C-8F21-5BFEF98A84BD}"/>
            </a:ext>
          </a:extLst>
        </xdr:cNvPr>
        <xdr:cNvSpPr txBox="1"/>
      </xdr:nvSpPr>
      <xdr:spPr>
        <a:xfrm>
          <a:off x="19992975" y="6770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a:extLst>
            <a:ext uri="{FF2B5EF4-FFF2-40B4-BE49-F238E27FC236}">
              <a16:creationId xmlns:a16="http://schemas.microsoft.com/office/drawing/2014/main" id="{10E2DB99-134F-4CF7-A721-35FA8A52E5B3}"/>
            </a:ext>
          </a:extLst>
        </xdr:cNvPr>
        <xdr:cNvCxnSpPr/>
      </xdr:nvCxnSpPr>
      <xdr:spPr>
        <a:xfrm>
          <a:off x="19878675" y="676351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FA269097-4C05-471B-BF3C-11A91571C72E}"/>
            </a:ext>
          </a:extLst>
        </xdr:cNvPr>
        <xdr:cNvSpPr txBox="1"/>
      </xdr:nvSpPr>
      <xdr:spPr>
        <a:xfrm>
          <a:off x="19992975" y="5446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a:extLst>
            <a:ext uri="{FF2B5EF4-FFF2-40B4-BE49-F238E27FC236}">
              <a16:creationId xmlns:a16="http://schemas.microsoft.com/office/drawing/2014/main" id="{BC808C35-EC86-4679-A536-05F6AD343AAA}"/>
            </a:ext>
          </a:extLst>
        </xdr:cNvPr>
        <xdr:cNvCxnSpPr/>
      </xdr:nvCxnSpPr>
      <xdr:spPr>
        <a:xfrm>
          <a:off x="19878675" y="56588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9415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39C30EBE-EC96-4FD7-9FC7-72C28033CE5A}"/>
            </a:ext>
          </a:extLst>
        </xdr:cNvPr>
        <xdr:cNvSpPr txBox="1"/>
      </xdr:nvSpPr>
      <xdr:spPr>
        <a:xfrm>
          <a:off x="19992975" y="6337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6" name="フローチャート: 判断 475">
          <a:extLst>
            <a:ext uri="{FF2B5EF4-FFF2-40B4-BE49-F238E27FC236}">
              <a16:creationId xmlns:a16="http://schemas.microsoft.com/office/drawing/2014/main" id="{F2420A0A-A5FE-4253-820A-18990411B908}"/>
            </a:ext>
          </a:extLst>
        </xdr:cNvPr>
        <xdr:cNvSpPr/>
      </xdr:nvSpPr>
      <xdr:spPr>
        <a:xfrm>
          <a:off x="19897725" y="648576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a:extLst>
            <a:ext uri="{FF2B5EF4-FFF2-40B4-BE49-F238E27FC236}">
              <a16:creationId xmlns:a16="http://schemas.microsoft.com/office/drawing/2014/main" id="{66F9CFF5-3CE3-4DD1-939F-B3A9BDA4DD7B}"/>
            </a:ext>
          </a:extLst>
        </xdr:cNvPr>
        <xdr:cNvSpPr/>
      </xdr:nvSpPr>
      <xdr:spPr>
        <a:xfrm>
          <a:off x="19154775" y="64757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8" name="フローチャート: 判断 477">
          <a:extLst>
            <a:ext uri="{FF2B5EF4-FFF2-40B4-BE49-F238E27FC236}">
              <a16:creationId xmlns:a16="http://schemas.microsoft.com/office/drawing/2014/main" id="{F97FB53C-A9B4-46AD-9298-A87A1B702C3F}"/>
            </a:ext>
          </a:extLst>
        </xdr:cNvPr>
        <xdr:cNvSpPr/>
      </xdr:nvSpPr>
      <xdr:spPr>
        <a:xfrm>
          <a:off x="18345150" y="64702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9" name="フローチャート: 判断 478">
          <a:extLst>
            <a:ext uri="{FF2B5EF4-FFF2-40B4-BE49-F238E27FC236}">
              <a16:creationId xmlns:a16="http://schemas.microsoft.com/office/drawing/2014/main" id="{7FA5D073-9C20-4AF8-9DC6-6FA0F71130BE}"/>
            </a:ext>
          </a:extLst>
        </xdr:cNvPr>
        <xdr:cNvSpPr/>
      </xdr:nvSpPr>
      <xdr:spPr>
        <a:xfrm>
          <a:off x="17554575" y="646569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0" name="フローチャート: 判断 479">
          <a:extLst>
            <a:ext uri="{FF2B5EF4-FFF2-40B4-BE49-F238E27FC236}">
              <a16:creationId xmlns:a16="http://schemas.microsoft.com/office/drawing/2014/main" id="{C161D44C-C132-4C68-A3C5-79F98E8FA35B}"/>
            </a:ext>
          </a:extLst>
        </xdr:cNvPr>
        <xdr:cNvSpPr/>
      </xdr:nvSpPr>
      <xdr:spPr>
        <a:xfrm>
          <a:off x="16754475" y="646518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A9BFE635-F64D-489B-BF5F-ED62D1DB4E88}"/>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29FFBD86-86EA-456D-99E5-E6C1403E11ED}"/>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AA0E512F-0B81-4897-98D0-F5A9A0187876}"/>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46C056A8-C0A3-4DBF-BD4C-4E862AE339BE}"/>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B85403EB-0B26-4BB0-B8A8-F066DCC762E3}"/>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27686</xdr:rowOff>
    </xdr:from>
    <xdr:to>
      <xdr:col>116</xdr:col>
      <xdr:colOff>114300</xdr:colOff>
      <xdr:row>40</xdr:row>
      <xdr:rowOff>129286</xdr:rowOff>
    </xdr:to>
    <xdr:sp macro="" textlink="">
      <xdr:nvSpPr>
        <xdr:cNvPr id="486" name="楕円 485">
          <a:extLst>
            <a:ext uri="{FF2B5EF4-FFF2-40B4-BE49-F238E27FC236}">
              <a16:creationId xmlns:a16="http://schemas.microsoft.com/office/drawing/2014/main" id="{D2F4DC1E-7220-4910-81ED-BFA28F4DBA51}"/>
            </a:ext>
          </a:extLst>
        </xdr:cNvPr>
        <xdr:cNvSpPr/>
      </xdr:nvSpPr>
      <xdr:spPr>
        <a:xfrm>
          <a:off x="19897725" y="65173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6113</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1BAAAB13-BC3B-4395-A5B4-67ED1C793448}"/>
            </a:ext>
          </a:extLst>
        </xdr:cNvPr>
        <xdr:cNvSpPr txBox="1"/>
      </xdr:nvSpPr>
      <xdr:spPr>
        <a:xfrm>
          <a:off x="19992975" y="6495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157988</xdr:rowOff>
    </xdr:from>
    <xdr:to>
      <xdr:col>112</xdr:col>
      <xdr:colOff>38100</xdr:colOff>
      <xdr:row>40</xdr:row>
      <xdr:rowOff>88138</xdr:rowOff>
    </xdr:to>
    <xdr:sp macro="" textlink="">
      <xdr:nvSpPr>
        <xdr:cNvPr id="488" name="楕円 487">
          <a:extLst>
            <a:ext uri="{FF2B5EF4-FFF2-40B4-BE49-F238E27FC236}">
              <a16:creationId xmlns:a16="http://schemas.microsoft.com/office/drawing/2014/main" id="{A7A717E6-814F-4BE8-9ACB-CA050622DB8D}"/>
            </a:ext>
          </a:extLst>
        </xdr:cNvPr>
        <xdr:cNvSpPr/>
      </xdr:nvSpPr>
      <xdr:spPr>
        <a:xfrm>
          <a:off x="19154775" y="648576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37338</xdr:rowOff>
    </xdr:from>
    <xdr:to>
      <xdr:col>116</xdr:col>
      <xdr:colOff>63500</xdr:colOff>
      <xdr:row>40</xdr:row>
      <xdr:rowOff>78486</xdr:rowOff>
    </xdr:to>
    <xdr:cxnSp macro="">
      <xdr:nvCxnSpPr>
        <xdr:cNvPr id="489" name="直線コネクタ 488">
          <a:extLst>
            <a:ext uri="{FF2B5EF4-FFF2-40B4-BE49-F238E27FC236}">
              <a16:creationId xmlns:a16="http://schemas.microsoft.com/office/drawing/2014/main" id="{C9C37A92-B2C3-478A-BBB1-0CA9BA5D1F82}"/>
            </a:ext>
          </a:extLst>
        </xdr:cNvPr>
        <xdr:cNvCxnSpPr/>
      </xdr:nvCxnSpPr>
      <xdr:spPr>
        <a:xfrm>
          <a:off x="19202400" y="6523863"/>
          <a:ext cx="752475"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155702</xdr:rowOff>
    </xdr:from>
    <xdr:to>
      <xdr:col>107</xdr:col>
      <xdr:colOff>101600</xdr:colOff>
      <xdr:row>40</xdr:row>
      <xdr:rowOff>85852</xdr:rowOff>
    </xdr:to>
    <xdr:sp macro="" textlink="">
      <xdr:nvSpPr>
        <xdr:cNvPr id="490" name="楕円 489">
          <a:extLst>
            <a:ext uri="{FF2B5EF4-FFF2-40B4-BE49-F238E27FC236}">
              <a16:creationId xmlns:a16="http://schemas.microsoft.com/office/drawing/2014/main" id="{59E6BBC5-9926-4DB3-AE9D-46EB4A37354B}"/>
            </a:ext>
          </a:extLst>
        </xdr:cNvPr>
        <xdr:cNvSpPr/>
      </xdr:nvSpPr>
      <xdr:spPr>
        <a:xfrm>
          <a:off x="18345150" y="648347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35052</xdr:rowOff>
    </xdr:from>
    <xdr:to>
      <xdr:col>111</xdr:col>
      <xdr:colOff>177800</xdr:colOff>
      <xdr:row>40</xdr:row>
      <xdr:rowOff>37338</xdr:rowOff>
    </xdr:to>
    <xdr:cxnSp macro="">
      <xdr:nvCxnSpPr>
        <xdr:cNvPr id="491" name="直線コネクタ 490">
          <a:extLst>
            <a:ext uri="{FF2B5EF4-FFF2-40B4-BE49-F238E27FC236}">
              <a16:creationId xmlns:a16="http://schemas.microsoft.com/office/drawing/2014/main" id="{CC14573D-D873-47F5-81D1-5A3DC306D800}"/>
            </a:ext>
          </a:extLst>
        </xdr:cNvPr>
        <xdr:cNvCxnSpPr/>
      </xdr:nvCxnSpPr>
      <xdr:spPr>
        <a:xfrm>
          <a:off x="18392775" y="6521577"/>
          <a:ext cx="80962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153416</xdr:rowOff>
    </xdr:from>
    <xdr:to>
      <xdr:col>102</xdr:col>
      <xdr:colOff>165100</xdr:colOff>
      <xdr:row>40</xdr:row>
      <xdr:rowOff>83566</xdr:rowOff>
    </xdr:to>
    <xdr:sp macro="" textlink="">
      <xdr:nvSpPr>
        <xdr:cNvPr id="492" name="楕円 491">
          <a:extLst>
            <a:ext uri="{FF2B5EF4-FFF2-40B4-BE49-F238E27FC236}">
              <a16:creationId xmlns:a16="http://schemas.microsoft.com/office/drawing/2014/main" id="{F10608C7-B4A6-417A-B1ED-18ED9390B197}"/>
            </a:ext>
          </a:extLst>
        </xdr:cNvPr>
        <xdr:cNvSpPr/>
      </xdr:nvSpPr>
      <xdr:spPr>
        <a:xfrm>
          <a:off x="17554575" y="647801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32766</xdr:rowOff>
    </xdr:from>
    <xdr:to>
      <xdr:col>107</xdr:col>
      <xdr:colOff>50800</xdr:colOff>
      <xdr:row>40</xdr:row>
      <xdr:rowOff>35052</xdr:rowOff>
    </xdr:to>
    <xdr:cxnSp macro="">
      <xdr:nvCxnSpPr>
        <xdr:cNvPr id="493" name="直線コネクタ 492">
          <a:extLst>
            <a:ext uri="{FF2B5EF4-FFF2-40B4-BE49-F238E27FC236}">
              <a16:creationId xmlns:a16="http://schemas.microsoft.com/office/drawing/2014/main" id="{FCFFCC9D-C0DB-4850-98CC-A7188F515EFD}"/>
            </a:ext>
          </a:extLst>
        </xdr:cNvPr>
        <xdr:cNvCxnSpPr/>
      </xdr:nvCxnSpPr>
      <xdr:spPr>
        <a:xfrm>
          <a:off x="17602200" y="6516116"/>
          <a:ext cx="790575" cy="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153416</xdr:rowOff>
    </xdr:from>
    <xdr:to>
      <xdr:col>98</xdr:col>
      <xdr:colOff>38100</xdr:colOff>
      <xdr:row>40</xdr:row>
      <xdr:rowOff>83566</xdr:rowOff>
    </xdr:to>
    <xdr:sp macro="" textlink="">
      <xdr:nvSpPr>
        <xdr:cNvPr id="494" name="楕円 493">
          <a:extLst>
            <a:ext uri="{FF2B5EF4-FFF2-40B4-BE49-F238E27FC236}">
              <a16:creationId xmlns:a16="http://schemas.microsoft.com/office/drawing/2014/main" id="{E1F0E36D-ADC0-4FCC-AA08-1DBD6E13FE65}"/>
            </a:ext>
          </a:extLst>
        </xdr:cNvPr>
        <xdr:cNvSpPr/>
      </xdr:nvSpPr>
      <xdr:spPr>
        <a:xfrm>
          <a:off x="16754475" y="647801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32766</xdr:rowOff>
    </xdr:from>
    <xdr:to>
      <xdr:col>102</xdr:col>
      <xdr:colOff>114300</xdr:colOff>
      <xdr:row>40</xdr:row>
      <xdr:rowOff>32766</xdr:rowOff>
    </xdr:to>
    <xdr:cxnSp macro="">
      <xdr:nvCxnSpPr>
        <xdr:cNvPr id="495" name="直線コネクタ 494">
          <a:extLst>
            <a:ext uri="{FF2B5EF4-FFF2-40B4-BE49-F238E27FC236}">
              <a16:creationId xmlns:a16="http://schemas.microsoft.com/office/drawing/2014/main" id="{76612A12-A3ED-41CD-8EAF-519C494B7C92}"/>
            </a:ext>
          </a:extLst>
        </xdr:cNvPr>
        <xdr:cNvCxnSpPr/>
      </xdr:nvCxnSpPr>
      <xdr:spPr>
        <a:xfrm>
          <a:off x="16802100" y="651611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0C82EBC0-D011-4B0B-A4F7-4B0DD5BA07DA}"/>
            </a:ext>
          </a:extLst>
        </xdr:cNvPr>
        <xdr:cNvSpPr txBox="1"/>
      </xdr:nvSpPr>
      <xdr:spPr>
        <a:xfrm>
          <a:off x="18983402" y="6260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2C2C520A-5975-45E2-8502-F019ACCB424B}"/>
            </a:ext>
          </a:extLst>
        </xdr:cNvPr>
        <xdr:cNvSpPr txBox="1"/>
      </xdr:nvSpPr>
      <xdr:spPr>
        <a:xfrm>
          <a:off x="18183302" y="6258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A66C08E3-4CD4-4F77-BD70-6FC9B8C00440}"/>
            </a:ext>
          </a:extLst>
        </xdr:cNvPr>
        <xdr:cNvSpPr txBox="1"/>
      </xdr:nvSpPr>
      <xdr:spPr>
        <a:xfrm>
          <a:off x="17383202" y="6250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0555496B-78A3-412E-A303-D142FAE1D6E2}"/>
            </a:ext>
          </a:extLst>
        </xdr:cNvPr>
        <xdr:cNvSpPr txBox="1"/>
      </xdr:nvSpPr>
      <xdr:spPr>
        <a:xfrm>
          <a:off x="16592627" y="624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79265</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2A7C8B66-3B56-4017-9A39-118758EC23AF}"/>
            </a:ext>
          </a:extLst>
        </xdr:cNvPr>
        <xdr:cNvSpPr txBox="1"/>
      </xdr:nvSpPr>
      <xdr:spPr>
        <a:xfrm>
          <a:off x="18983402" y="6565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76979</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AC042CFA-AB78-4DFD-947A-CE2BEDE3E3E6}"/>
            </a:ext>
          </a:extLst>
        </xdr:cNvPr>
        <xdr:cNvSpPr txBox="1"/>
      </xdr:nvSpPr>
      <xdr:spPr>
        <a:xfrm>
          <a:off x="18183302" y="6563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74693</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A553EB61-F27C-4BF4-B394-9EB73E6E8798}"/>
            </a:ext>
          </a:extLst>
        </xdr:cNvPr>
        <xdr:cNvSpPr txBox="1"/>
      </xdr:nvSpPr>
      <xdr:spPr>
        <a:xfrm>
          <a:off x="17383202" y="6561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74693</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05704606-26E1-4E59-8059-7395237AFF96}"/>
            </a:ext>
          </a:extLst>
        </xdr:cNvPr>
        <xdr:cNvSpPr txBox="1"/>
      </xdr:nvSpPr>
      <xdr:spPr>
        <a:xfrm>
          <a:off x="16592627" y="6561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597523E0-4241-4BE0-A7B2-74C7E298B090}"/>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EC13BEA1-84DF-41DF-9D84-A4D77AB111BE}"/>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4061AF3C-5D1C-4DF4-84FC-0027772F8D24}"/>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93455326-F9BC-4972-A900-86AD5264AF5B}"/>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B6D2C431-D4E8-431E-92A2-2E08BD6C5136}"/>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838BB912-8B82-4C57-A0DB-EE7A609907C9}"/>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E9647448-7866-427F-A393-110F50C14501}"/>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56A7977C-56E7-492C-B87D-66504EE08257}"/>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EFAF19B4-2F89-49EE-B36C-E38DB5618ECF}"/>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F70E5806-9B28-439A-97F4-BF3D5055B486}"/>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33CAAEDD-6BB2-4D02-A44E-DFE3D104666F}"/>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CCDFE429-F3C7-48D2-BFA5-F55787B438CF}"/>
            </a:ext>
          </a:extLst>
        </xdr:cNvPr>
        <xdr:cNvCxnSpPr/>
      </xdr:nvCxnSpPr>
      <xdr:spPr>
        <a:xfrm>
          <a:off x="11210925" y="1037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826AD6F2-7D40-4FCE-8070-6F3D3647D6D3}"/>
            </a:ext>
          </a:extLst>
        </xdr:cNvPr>
        <xdr:cNvSpPr txBox="1"/>
      </xdr:nvSpPr>
      <xdr:spPr>
        <a:xfrm>
          <a:off x="107945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A85C188F-A1E6-4C0E-BA71-506AFD8AC1C2}"/>
            </a:ext>
          </a:extLst>
        </xdr:cNvPr>
        <xdr:cNvCxnSpPr/>
      </xdr:nvCxnSpPr>
      <xdr:spPr>
        <a:xfrm>
          <a:off x="11210925" y="994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66A17A26-099C-44DE-98DD-FCAB7A17D8F3}"/>
            </a:ext>
          </a:extLst>
        </xdr:cNvPr>
        <xdr:cNvSpPr txBox="1"/>
      </xdr:nvSpPr>
      <xdr:spPr>
        <a:xfrm>
          <a:off x="10845966"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C4BCA313-F6CA-4F5C-B12B-CBE84EF12B76}"/>
            </a:ext>
          </a:extLst>
        </xdr:cNvPr>
        <xdr:cNvCxnSpPr/>
      </xdr:nvCxnSpPr>
      <xdr:spPr>
        <a:xfrm>
          <a:off x="11210925" y="951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6568F543-E62C-4F88-937A-854DCBE994C6}"/>
            </a:ext>
          </a:extLst>
        </xdr:cNvPr>
        <xdr:cNvSpPr txBox="1"/>
      </xdr:nvSpPr>
      <xdr:spPr>
        <a:xfrm>
          <a:off x="10845966"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382D226F-B17D-4664-8246-EA4A64FB26AA}"/>
            </a:ext>
          </a:extLst>
        </xdr:cNvPr>
        <xdr:cNvCxnSpPr/>
      </xdr:nvCxnSpPr>
      <xdr:spPr>
        <a:xfrm>
          <a:off x="11210925" y="9077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22C2098F-1F1D-42E3-B79A-4EC1537ABCD0}"/>
            </a:ext>
          </a:extLst>
        </xdr:cNvPr>
        <xdr:cNvSpPr txBox="1"/>
      </xdr:nvSpPr>
      <xdr:spPr>
        <a:xfrm>
          <a:off x="10845966"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C34D0CBC-F0D0-4136-AAA2-415F2A00CC18}"/>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3B8728AE-8AB1-41B6-A7FF-73C2E80BD9F1}"/>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D0EF88FE-D602-42BD-A964-1B0E70660847}"/>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a:extLst>
            <a:ext uri="{FF2B5EF4-FFF2-40B4-BE49-F238E27FC236}">
              <a16:creationId xmlns:a16="http://schemas.microsoft.com/office/drawing/2014/main" id="{F6EE7B46-FF73-4491-B9A1-3C03B3579E2B}"/>
            </a:ext>
          </a:extLst>
        </xdr:cNvPr>
        <xdr:cNvCxnSpPr/>
      </xdr:nvCxnSpPr>
      <xdr:spPr>
        <a:xfrm flipV="1">
          <a:off x="14696439" y="9076309"/>
          <a:ext cx="0" cy="11316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679D11F7-32CB-4EA0-BE9C-351A4BF0CB66}"/>
            </a:ext>
          </a:extLst>
        </xdr:cNvPr>
        <xdr:cNvSpPr txBox="1"/>
      </xdr:nvSpPr>
      <xdr:spPr>
        <a:xfrm>
          <a:off x="14735175" y="102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a:extLst>
            <a:ext uri="{FF2B5EF4-FFF2-40B4-BE49-F238E27FC236}">
              <a16:creationId xmlns:a16="http://schemas.microsoft.com/office/drawing/2014/main" id="{E29D9FDC-857D-41BF-9AEB-DF3D475B653E}"/>
            </a:ext>
          </a:extLst>
        </xdr:cNvPr>
        <xdr:cNvCxnSpPr/>
      </xdr:nvCxnSpPr>
      <xdr:spPr>
        <a:xfrm>
          <a:off x="14611350" y="1020800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F44034FD-BBE2-4547-9288-C73FCA5424A6}"/>
            </a:ext>
          </a:extLst>
        </xdr:cNvPr>
        <xdr:cNvSpPr txBox="1"/>
      </xdr:nvSpPr>
      <xdr:spPr>
        <a:xfrm>
          <a:off x="14735175" y="8861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a:extLst>
            <a:ext uri="{FF2B5EF4-FFF2-40B4-BE49-F238E27FC236}">
              <a16:creationId xmlns:a16="http://schemas.microsoft.com/office/drawing/2014/main" id="{F407C3F6-D33C-4BF8-85CD-94B65DE3A0E4}"/>
            </a:ext>
          </a:extLst>
        </xdr:cNvPr>
        <xdr:cNvCxnSpPr/>
      </xdr:nvCxnSpPr>
      <xdr:spPr>
        <a:xfrm>
          <a:off x="14611350" y="90763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37355</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13B2E501-B226-4A68-8B94-02CF0C28831B}"/>
            </a:ext>
          </a:extLst>
        </xdr:cNvPr>
        <xdr:cNvSpPr txBox="1"/>
      </xdr:nvSpPr>
      <xdr:spPr>
        <a:xfrm>
          <a:off x="14735175" y="96004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2" name="フローチャート: 判断 531">
          <a:extLst>
            <a:ext uri="{FF2B5EF4-FFF2-40B4-BE49-F238E27FC236}">
              <a16:creationId xmlns:a16="http://schemas.microsoft.com/office/drawing/2014/main" id="{E2F9B861-0FC1-422E-AED2-9772E4B3BA00}"/>
            </a:ext>
          </a:extLst>
        </xdr:cNvPr>
        <xdr:cNvSpPr/>
      </xdr:nvSpPr>
      <xdr:spPr>
        <a:xfrm>
          <a:off x="14649450" y="962202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3" name="フローチャート: 判断 532">
          <a:extLst>
            <a:ext uri="{FF2B5EF4-FFF2-40B4-BE49-F238E27FC236}">
              <a16:creationId xmlns:a16="http://schemas.microsoft.com/office/drawing/2014/main" id="{E839B012-526A-4004-BB20-FE2E72DA5645}"/>
            </a:ext>
          </a:extLst>
        </xdr:cNvPr>
        <xdr:cNvSpPr/>
      </xdr:nvSpPr>
      <xdr:spPr>
        <a:xfrm>
          <a:off x="13887450" y="95909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4" name="フローチャート: 判断 533">
          <a:extLst>
            <a:ext uri="{FF2B5EF4-FFF2-40B4-BE49-F238E27FC236}">
              <a16:creationId xmlns:a16="http://schemas.microsoft.com/office/drawing/2014/main" id="{44F208C4-912F-424A-A603-D9D951E8D3F6}"/>
            </a:ext>
          </a:extLst>
        </xdr:cNvPr>
        <xdr:cNvSpPr/>
      </xdr:nvSpPr>
      <xdr:spPr>
        <a:xfrm>
          <a:off x="13096875" y="958862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5" name="フローチャート: 判断 534">
          <a:extLst>
            <a:ext uri="{FF2B5EF4-FFF2-40B4-BE49-F238E27FC236}">
              <a16:creationId xmlns:a16="http://schemas.microsoft.com/office/drawing/2014/main" id="{5C3436AA-79CC-4C57-8FB4-65B1D1A60C6D}"/>
            </a:ext>
          </a:extLst>
        </xdr:cNvPr>
        <xdr:cNvSpPr/>
      </xdr:nvSpPr>
      <xdr:spPr>
        <a:xfrm>
          <a:off x="12296775" y="956386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6" name="フローチャート: 判断 535">
          <a:extLst>
            <a:ext uri="{FF2B5EF4-FFF2-40B4-BE49-F238E27FC236}">
              <a16:creationId xmlns:a16="http://schemas.microsoft.com/office/drawing/2014/main" id="{730F3685-F98E-4A2A-A51B-BB9F17B1F858}"/>
            </a:ext>
          </a:extLst>
        </xdr:cNvPr>
        <xdr:cNvSpPr/>
      </xdr:nvSpPr>
      <xdr:spPr>
        <a:xfrm>
          <a:off x="11487150" y="954557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086593FC-40A0-4A6F-9AD1-6E6218DA2D79}"/>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F09F0D55-CCCE-4C1A-A31F-7254ED0F6575}"/>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AD200DE1-9CFA-4D8C-844D-F6A810AA15CE}"/>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A927F847-39EB-46D1-BB2C-6821FAC1C98F}"/>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7A14D13C-D9FB-46DC-B97D-955A370BE418}"/>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134366</xdr:rowOff>
    </xdr:from>
    <xdr:to>
      <xdr:col>85</xdr:col>
      <xdr:colOff>177800</xdr:colOff>
      <xdr:row>56</xdr:row>
      <xdr:rowOff>64516</xdr:rowOff>
    </xdr:to>
    <xdr:sp macro="" textlink="">
      <xdr:nvSpPr>
        <xdr:cNvPr id="542" name="楕円 541">
          <a:extLst>
            <a:ext uri="{FF2B5EF4-FFF2-40B4-BE49-F238E27FC236}">
              <a16:creationId xmlns:a16="http://schemas.microsoft.com/office/drawing/2014/main" id="{287376BC-24DC-45C9-8305-556A3B1D2FEA}"/>
            </a:ext>
          </a:extLst>
        </xdr:cNvPr>
        <xdr:cNvSpPr/>
      </xdr:nvSpPr>
      <xdr:spPr>
        <a:xfrm>
          <a:off x="14649450" y="904976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59961</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2AB7C0C5-535D-4BF8-AAB0-9861F830D9A3}"/>
            </a:ext>
          </a:extLst>
        </xdr:cNvPr>
        <xdr:cNvSpPr txBox="1"/>
      </xdr:nvSpPr>
      <xdr:spPr>
        <a:xfrm>
          <a:off x="14735175" y="8975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95504</xdr:rowOff>
    </xdr:from>
    <xdr:to>
      <xdr:col>81</xdr:col>
      <xdr:colOff>101600</xdr:colOff>
      <xdr:row>56</xdr:row>
      <xdr:rowOff>25654</xdr:rowOff>
    </xdr:to>
    <xdr:sp macro="" textlink="">
      <xdr:nvSpPr>
        <xdr:cNvPr id="544" name="楕円 543">
          <a:extLst>
            <a:ext uri="{FF2B5EF4-FFF2-40B4-BE49-F238E27FC236}">
              <a16:creationId xmlns:a16="http://schemas.microsoft.com/office/drawing/2014/main" id="{E0D6B779-AC6D-42B7-AABC-2C690A9791A4}"/>
            </a:ext>
          </a:extLst>
        </xdr:cNvPr>
        <xdr:cNvSpPr/>
      </xdr:nvSpPr>
      <xdr:spPr>
        <a:xfrm>
          <a:off x="13887450" y="901090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55</xdr:row>
      <xdr:rowOff>146304</xdr:rowOff>
    </xdr:from>
    <xdr:to>
      <xdr:col>85</xdr:col>
      <xdr:colOff>127000</xdr:colOff>
      <xdr:row>56</xdr:row>
      <xdr:rowOff>13716</xdr:rowOff>
    </xdr:to>
    <xdr:cxnSp macro="">
      <xdr:nvCxnSpPr>
        <xdr:cNvPr id="545" name="直線コネクタ 544">
          <a:extLst>
            <a:ext uri="{FF2B5EF4-FFF2-40B4-BE49-F238E27FC236}">
              <a16:creationId xmlns:a16="http://schemas.microsoft.com/office/drawing/2014/main" id="{2FC6AA67-5168-4E65-9279-3F3EAA4668D3}"/>
            </a:ext>
          </a:extLst>
        </xdr:cNvPr>
        <xdr:cNvCxnSpPr/>
      </xdr:nvCxnSpPr>
      <xdr:spPr>
        <a:xfrm>
          <a:off x="13935075" y="9058529"/>
          <a:ext cx="762000" cy="2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74930</xdr:rowOff>
    </xdr:from>
    <xdr:to>
      <xdr:col>76</xdr:col>
      <xdr:colOff>165100</xdr:colOff>
      <xdr:row>56</xdr:row>
      <xdr:rowOff>5080</xdr:rowOff>
    </xdr:to>
    <xdr:sp macro="" textlink="">
      <xdr:nvSpPr>
        <xdr:cNvPr id="546" name="楕円 545">
          <a:extLst>
            <a:ext uri="{FF2B5EF4-FFF2-40B4-BE49-F238E27FC236}">
              <a16:creationId xmlns:a16="http://schemas.microsoft.com/office/drawing/2014/main" id="{70764E1E-F970-4B49-B6C5-DB625F02F3EA}"/>
            </a:ext>
          </a:extLst>
        </xdr:cNvPr>
        <xdr:cNvSpPr/>
      </xdr:nvSpPr>
      <xdr:spPr>
        <a:xfrm>
          <a:off x="13096875" y="89903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125730</xdr:rowOff>
    </xdr:from>
    <xdr:to>
      <xdr:col>81</xdr:col>
      <xdr:colOff>50800</xdr:colOff>
      <xdr:row>55</xdr:row>
      <xdr:rowOff>146304</xdr:rowOff>
    </xdr:to>
    <xdr:cxnSp macro="">
      <xdr:nvCxnSpPr>
        <xdr:cNvPr id="547" name="直線コネクタ 546">
          <a:extLst>
            <a:ext uri="{FF2B5EF4-FFF2-40B4-BE49-F238E27FC236}">
              <a16:creationId xmlns:a16="http://schemas.microsoft.com/office/drawing/2014/main" id="{19EEBBE6-DEA7-42DA-88B1-90E6665960C5}"/>
            </a:ext>
          </a:extLst>
        </xdr:cNvPr>
        <xdr:cNvCxnSpPr/>
      </xdr:nvCxnSpPr>
      <xdr:spPr>
        <a:xfrm>
          <a:off x="13144500" y="9037955"/>
          <a:ext cx="790575"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49784</xdr:rowOff>
    </xdr:from>
    <xdr:to>
      <xdr:col>72</xdr:col>
      <xdr:colOff>38100</xdr:colOff>
      <xdr:row>55</xdr:row>
      <xdr:rowOff>151384</xdr:rowOff>
    </xdr:to>
    <xdr:sp macro="" textlink="">
      <xdr:nvSpPr>
        <xdr:cNvPr id="548" name="楕円 547">
          <a:extLst>
            <a:ext uri="{FF2B5EF4-FFF2-40B4-BE49-F238E27FC236}">
              <a16:creationId xmlns:a16="http://schemas.microsoft.com/office/drawing/2014/main" id="{AAB64EA6-E223-4135-8EE4-6D1BC534EC59}"/>
            </a:ext>
          </a:extLst>
        </xdr:cNvPr>
        <xdr:cNvSpPr/>
      </xdr:nvSpPr>
      <xdr:spPr>
        <a:xfrm>
          <a:off x="12296775" y="896200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100584</xdr:rowOff>
    </xdr:from>
    <xdr:to>
      <xdr:col>76</xdr:col>
      <xdr:colOff>114300</xdr:colOff>
      <xdr:row>55</xdr:row>
      <xdr:rowOff>125730</xdr:rowOff>
    </xdr:to>
    <xdr:cxnSp macro="">
      <xdr:nvCxnSpPr>
        <xdr:cNvPr id="549" name="直線コネクタ 548">
          <a:extLst>
            <a:ext uri="{FF2B5EF4-FFF2-40B4-BE49-F238E27FC236}">
              <a16:creationId xmlns:a16="http://schemas.microsoft.com/office/drawing/2014/main" id="{CCDD27EE-6266-45C8-AD77-EC0CD21F7365}"/>
            </a:ext>
          </a:extLst>
        </xdr:cNvPr>
        <xdr:cNvCxnSpPr/>
      </xdr:nvCxnSpPr>
      <xdr:spPr>
        <a:xfrm>
          <a:off x="12344400" y="9019159"/>
          <a:ext cx="800100" cy="18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26924</xdr:rowOff>
    </xdr:from>
    <xdr:to>
      <xdr:col>67</xdr:col>
      <xdr:colOff>101600</xdr:colOff>
      <xdr:row>55</xdr:row>
      <xdr:rowOff>128524</xdr:rowOff>
    </xdr:to>
    <xdr:sp macro="" textlink="">
      <xdr:nvSpPr>
        <xdr:cNvPr id="550" name="楕円 549">
          <a:extLst>
            <a:ext uri="{FF2B5EF4-FFF2-40B4-BE49-F238E27FC236}">
              <a16:creationId xmlns:a16="http://schemas.microsoft.com/office/drawing/2014/main" id="{5B02EE1C-8EE4-4271-8680-6B6CE86062D3}"/>
            </a:ext>
          </a:extLst>
        </xdr:cNvPr>
        <xdr:cNvSpPr/>
      </xdr:nvSpPr>
      <xdr:spPr>
        <a:xfrm>
          <a:off x="11487150" y="894549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77724</xdr:rowOff>
    </xdr:from>
    <xdr:to>
      <xdr:col>71</xdr:col>
      <xdr:colOff>177800</xdr:colOff>
      <xdr:row>55</xdr:row>
      <xdr:rowOff>100584</xdr:rowOff>
    </xdr:to>
    <xdr:cxnSp macro="">
      <xdr:nvCxnSpPr>
        <xdr:cNvPr id="551" name="直線コネクタ 550">
          <a:extLst>
            <a:ext uri="{FF2B5EF4-FFF2-40B4-BE49-F238E27FC236}">
              <a16:creationId xmlns:a16="http://schemas.microsoft.com/office/drawing/2014/main" id="{BDACB5D7-624F-4507-A189-ED41A0234610}"/>
            </a:ext>
          </a:extLst>
        </xdr:cNvPr>
        <xdr:cNvCxnSpPr/>
      </xdr:nvCxnSpPr>
      <xdr:spPr>
        <a:xfrm>
          <a:off x="11534775" y="8993124"/>
          <a:ext cx="80962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117365</xdr:rowOff>
    </xdr:from>
    <xdr:ext cx="405111" cy="259045"/>
    <xdr:sp macro="" textlink="">
      <xdr:nvSpPr>
        <xdr:cNvPr id="552" name="n_1aveValue【学校施設】&#10;有形固定資産減価償却率">
          <a:extLst>
            <a:ext uri="{FF2B5EF4-FFF2-40B4-BE49-F238E27FC236}">
              <a16:creationId xmlns:a16="http://schemas.microsoft.com/office/drawing/2014/main" id="{0621638A-5EB7-4E1F-957E-4F00C7CD6F74}"/>
            </a:ext>
          </a:extLst>
        </xdr:cNvPr>
        <xdr:cNvSpPr txBox="1"/>
      </xdr:nvSpPr>
      <xdr:spPr>
        <a:xfrm>
          <a:off x="13745219" y="9680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115079</xdr:rowOff>
    </xdr:from>
    <xdr:ext cx="405111" cy="259045"/>
    <xdr:sp macro="" textlink="">
      <xdr:nvSpPr>
        <xdr:cNvPr id="553" name="n_2aveValue【学校施設】&#10;有形固定資産減価償却率">
          <a:extLst>
            <a:ext uri="{FF2B5EF4-FFF2-40B4-BE49-F238E27FC236}">
              <a16:creationId xmlns:a16="http://schemas.microsoft.com/office/drawing/2014/main" id="{9C6B20A1-0C9D-4070-9767-E867C48B374B}"/>
            </a:ext>
          </a:extLst>
        </xdr:cNvPr>
        <xdr:cNvSpPr txBox="1"/>
      </xdr:nvSpPr>
      <xdr:spPr>
        <a:xfrm>
          <a:off x="12964169" y="9678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80789</xdr:rowOff>
    </xdr:from>
    <xdr:ext cx="405111" cy="259045"/>
    <xdr:sp macro="" textlink="">
      <xdr:nvSpPr>
        <xdr:cNvPr id="554" name="n_3aveValue【学校施設】&#10;有形固定資産減価償却率">
          <a:extLst>
            <a:ext uri="{FF2B5EF4-FFF2-40B4-BE49-F238E27FC236}">
              <a16:creationId xmlns:a16="http://schemas.microsoft.com/office/drawing/2014/main" id="{E6D81754-23B2-4CD9-8030-866C771C18D2}"/>
            </a:ext>
          </a:extLst>
        </xdr:cNvPr>
        <xdr:cNvSpPr txBox="1"/>
      </xdr:nvSpPr>
      <xdr:spPr>
        <a:xfrm>
          <a:off x="12164069" y="9647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62501</xdr:rowOff>
    </xdr:from>
    <xdr:ext cx="405111" cy="259045"/>
    <xdr:sp macro="" textlink="">
      <xdr:nvSpPr>
        <xdr:cNvPr id="555" name="n_4aveValue【学校施設】&#10;有形固定資産減価償却率">
          <a:extLst>
            <a:ext uri="{FF2B5EF4-FFF2-40B4-BE49-F238E27FC236}">
              <a16:creationId xmlns:a16="http://schemas.microsoft.com/office/drawing/2014/main" id="{797D1C01-6F7F-41D2-82D5-39B3C53C8022}"/>
            </a:ext>
          </a:extLst>
        </xdr:cNvPr>
        <xdr:cNvSpPr txBox="1"/>
      </xdr:nvSpPr>
      <xdr:spPr>
        <a:xfrm>
          <a:off x="11354444" y="9628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42181</xdr:rowOff>
    </xdr:from>
    <xdr:ext cx="405111" cy="259045"/>
    <xdr:sp macro="" textlink="">
      <xdr:nvSpPr>
        <xdr:cNvPr id="556" name="n_1mainValue【学校施設】&#10;有形固定資産減価償却率">
          <a:extLst>
            <a:ext uri="{FF2B5EF4-FFF2-40B4-BE49-F238E27FC236}">
              <a16:creationId xmlns:a16="http://schemas.microsoft.com/office/drawing/2014/main" id="{23F038DF-5964-4E07-B687-33F865C2B5F3}"/>
            </a:ext>
          </a:extLst>
        </xdr:cNvPr>
        <xdr:cNvSpPr txBox="1"/>
      </xdr:nvSpPr>
      <xdr:spPr>
        <a:xfrm>
          <a:off x="13745219" y="8798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21607</xdr:rowOff>
    </xdr:from>
    <xdr:ext cx="405111" cy="259045"/>
    <xdr:sp macro="" textlink="">
      <xdr:nvSpPr>
        <xdr:cNvPr id="557" name="n_2mainValue【学校施設】&#10;有形固定資産減価償却率">
          <a:extLst>
            <a:ext uri="{FF2B5EF4-FFF2-40B4-BE49-F238E27FC236}">
              <a16:creationId xmlns:a16="http://schemas.microsoft.com/office/drawing/2014/main" id="{A4569D48-7450-4140-B986-C41F83605A5E}"/>
            </a:ext>
          </a:extLst>
        </xdr:cNvPr>
        <xdr:cNvSpPr txBox="1"/>
      </xdr:nvSpPr>
      <xdr:spPr>
        <a:xfrm>
          <a:off x="12964169" y="8775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53</xdr:row>
      <xdr:rowOff>167911</xdr:rowOff>
    </xdr:from>
    <xdr:ext cx="405111" cy="259045"/>
    <xdr:sp macro="" textlink="">
      <xdr:nvSpPr>
        <xdr:cNvPr id="558" name="n_3mainValue【学校施設】&#10;有形固定資産減価償却率">
          <a:extLst>
            <a:ext uri="{FF2B5EF4-FFF2-40B4-BE49-F238E27FC236}">
              <a16:creationId xmlns:a16="http://schemas.microsoft.com/office/drawing/2014/main" id="{3AD1B970-384E-47E9-A731-4862EC6F03FD}"/>
            </a:ext>
          </a:extLst>
        </xdr:cNvPr>
        <xdr:cNvSpPr txBox="1"/>
      </xdr:nvSpPr>
      <xdr:spPr>
        <a:xfrm>
          <a:off x="12164069" y="8756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53</xdr:row>
      <xdr:rowOff>145051</xdr:rowOff>
    </xdr:from>
    <xdr:ext cx="405111" cy="259045"/>
    <xdr:sp macro="" textlink="">
      <xdr:nvSpPr>
        <xdr:cNvPr id="559" name="n_4mainValue【学校施設】&#10;有形固定資産減価償却率">
          <a:extLst>
            <a:ext uri="{FF2B5EF4-FFF2-40B4-BE49-F238E27FC236}">
              <a16:creationId xmlns:a16="http://schemas.microsoft.com/office/drawing/2014/main" id="{F4B7CD30-4CE6-4425-B33A-54B746AE2CD6}"/>
            </a:ext>
          </a:extLst>
        </xdr:cNvPr>
        <xdr:cNvSpPr txBox="1"/>
      </xdr:nvSpPr>
      <xdr:spPr>
        <a:xfrm>
          <a:off x="11354444" y="8733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924FBDD3-A721-4B15-8886-3127F8DEA70C}"/>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2E76AC2C-5EFF-4FD5-B402-A3B9CA2E76A3}"/>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2AA16A01-FF79-4389-A4FF-75B5600BE031}"/>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85F316C9-9852-4218-AAB2-5AEE8031DEDB}"/>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8370C892-5D51-4F5A-BC1C-EF6337ACD27D}"/>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90159155-6390-485D-93EF-E8EDA3BEC3AA}"/>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A490AFC3-97AF-4293-877A-3257B15CD4EC}"/>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B91BE953-9515-4408-A68D-5CDA43241C42}"/>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1F8B83A1-9DE4-4445-A2ED-84944068108F}"/>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D936E5C8-B321-487E-A17B-84448103E1EC}"/>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FD7A9838-FEB5-4DA4-89F4-753A630FB4F6}"/>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979DF51C-13B6-48D6-AA4B-6C99197CCE64}"/>
            </a:ext>
          </a:extLst>
        </xdr:cNvPr>
        <xdr:cNvCxnSpPr/>
      </xdr:nvCxnSpPr>
      <xdr:spPr>
        <a:xfrm>
          <a:off x="16459200" y="1026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a:extLst>
            <a:ext uri="{FF2B5EF4-FFF2-40B4-BE49-F238E27FC236}">
              <a16:creationId xmlns:a16="http://schemas.microsoft.com/office/drawing/2014/main" id="{3BA6603C-B168-4F55-850C-D344B9F3F3EF}"/>
            </a:ext>
          </a:extLst>
        </xdr:cNvPr>
        <xdr:cNvSpPr txBox="1"/>
      </xdr:nvSpPr>
      <xdr:spPr>
        <a:xfrm>
          <a:off x="16052346" y="10132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2906E924-186F-4A94-9425-7014CECE5F9C}"/>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1E7C81C0-B422-4EA0-A8AF-F4621FD9D443}"/>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48815EEF-CC21-4BCA-A981-6FFAA2F39FBC}"/>
            </a:ext>
          </a:extLst>
        </xdr:cNvPr>
        <xdr:cNvCxnSpPr/>
      </xdr:nvCxnSpPr>
      <xdr:spPr>
        <a:xfrm>
          <a:off x="16459200" y="9191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a:extLst>
            <a:ext uri="{FF2B5EF4-FFF2-40B4-BE49-F238E27FC236}">
              <a16:creationId xmlns:a16="http://schemas.microsoft.com/office/drawing/2014/main" id="{9B93AE3F-3711-48B7-AA57-E5A961B6FFFE}"/>
            </a:ext>
          </a:extLst>
        </xdr:cNvPr>
        <xdr:cNvSpPr txBox="1"/>
      </xdr:nvSpPr>
      <xdr:spPr>
        <a:xfrm>
          <a:off x="16052346" y="905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1DDDC6F3-80E3-4A5D-913E-30F3DC255B08}"/>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28962361-4013-4AF4-B914-76628C3B2B6C}"/>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75D2E0A6-623D-4CBE-B5F2-6B0E9F32081C}"/>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a:extLst>
            <a:ext uri="{FF2B5EF4-FFF2-40B4-BE49-F238E27FC236}">
              <a16:creationId xmlns:a16="http://schemas.microsoft.com/office/drawing/2014/main" id="{2730214D-C6BB-4318-B27F-3E993D6D03C5}"/>
            </a:ext>
          </a:extLst>
        </xdr:cNvPr>
        <xdr:cNvCxnSpPr/>
      </xdr:nvCxnSpPr>
      <xdr:spPr>
        <a:xfrm flipV="1">
          <a:off x="19954239" y="9219374"/>
          <a:ext cx="0" cy="1095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1" name="【学校施設】&#10;一人当たり面積最小値テキスト">
          <a:extLst>
            <a:ext uri="{FF2B5EF4-FFF2-40B4-BE49-F238E27FC236}">
              <a16:creationId xmlns:a16="http://schemas.microsoft.com/office/drawing/2014/main" id="{FBFA80A3-AF04-473F-AF55-6BA34E3BB724}"/>
            </a:ext>
          </a:extLst>
        </xdr:cNvPr>
        <xdr:cNvSpPr txBox="1"/>
      </xdr:nvSpPr>
      <xdr:spPr>
        <a:xfrm>
          <a:off x="19992975" y="10312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a:extLst>
            <a:ext uri="{FF2B5EF4-FFF2-40B4-BE49-F238E27FC236}">
              <a16:creationId xmlns:a16="http://schemas.microsoft.com/office/drawing/2014/main" id="{941276E3-4A98-4360-90FF-51C659D6298C}"/>
            </a:ext>
          </a:extLst>
        </xdr:cNvPr>
        <xdr:cNvCxnSpPr/>
      </xdr:nvCxnSpPr>
      <xdr:spPr>
        <a:xfrm>
          <a:off x="19878675" y="103151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3" name="【学校施設】&#10;一人当たり面積最大値テキスト">
          <a:extLst>
            <a:ext uri="{FF2B5EF4-FFF2-40B4-BE49-F238E27FC236}">
              <a16:creationId xmlns:a16="http://schemas.microsoft.com/office/drawing/2014/main" id="{C9D17ACA-92E1-4C0F-97CE-3D263B29D4AC}"/>
            </a:ext>
          </a:extLst>
        </xdr:cNvPr>
        <xdr:cNvSpPr txBox="1"/>
      </xdr:nvSpPr>
      <xdr:spPr>
        <a:xfrm>
          <a:off x="19992975" y="9004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a:extLst>
            <a:ext uri="{FF2B5EF4-FFF2-40B4-BE49-F238E27FC236}">
              <a16:creationId xmlns:a16="http://schemas.microsoft.com/office/drawing/2014/main" id="{7CE3BC91-33C2-47CD-8530-76E3AA52292D}"/>
            </a:ext>
          </a:extLst>
        </xdr:cNvPr>
        <xdr:cNvCxnSpPr/>
      </xdr:nvCxnSpPr>
      <xdr:spPr>
        <a:xfrm>
          <a:off x="19878675" y="92193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585" name="【学校施設】&#10;一人当たり面積平均値テキスト">
          <a:extLst>
            <a:ext uri="{FF2B5EF4-FFF2-40B4-BE49-F238E27FC236}">
              <a16:creationId xmlns:a16="http://schemas.microsoft.com/office/drawing/2014/main" id="{58717DA0-C11B-4B76-B02B-FF2046D27945}"/>
            </a:ext>
          </a:extLst>
        </xdr:cNvPr>
        <xdr:cNvSpPr txBox="1"/>
      </xdr:nvSpPr>
      <xdr:spPr>
        <a:xfrm>
          <a:off x="19992975" y="97988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6" name="フローチャート: 判断 585">
          <a:extLst>
            <a:ext uri="{FF2B5EF4-FFF2-40B4-BE49-F238E27FC236}">
              <a16:creationId xmlns:a16="http://schemas.microsoft.com/office/drawing/2014/main" id="{E43533BE-DBE3-46C7-B9EB-7530C107EBEA}"/>
            </a:ext>
          </a:extLst>
        </xdr:cNvPr>
        <xdr:cNvSpPr/>
      </xdr:nvSpPr>
      <xdr:spPr>
        <a:xfrm>
          <a:off x="19897725" y="993470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7" name="フローチャート: 判断 586">
          <a:extLst>
            <a:ext uri="{FF2B5EF4-FFF2-40B4-BE49-F238E27FC236}">
              <a16:creationId xmlns:a16="http://schemas.microsoft.com/office/drawing/2014/main" id="{F1EE0C47-8912-4B38-AA5B-A95D29897C48}"/>
            </a:ext>
          </a:extLst>
        </xdr:cNvPr>
        <xdr:cNvSpPr/>
      </xdr:nvSpPr>
      <xdr:spPr>
        <a:xfrm>
          <a:off x="19154775" y="99513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8" name="フローチャート: 判断 587">
          <a:extLst>
            <a:ext uri="{FF2B5EF4-FFF2-40B4-BE49-F238E27FC236}">
              <a16:creationId xmlns:a16="http://schemas.microsoft.com/office/drawing/2014/main" id="{D336C30D-A548-4227-9B88-15ED151E6D52}"/>
            </a:ext>
          </a:extLst>
        </xdr:cNvPr>
        <xdr:cNvSpPr/>
      </xdr:nvSpPr>
      <xdr:spPr>
        <a:xfrm>
          <a:off x="18345150" y="995127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9" name="フローチャート: 判断 588">
          <a:extLst>
            <a:ext uri="{FF2B5EF4-FFF2-40B4-BE49-F238E27FC236}">
              <a16:creationId xmlns:a16="http://schemas.microsoft.com/office/drawing/2014/main" id="{1D14DDEB-FD61-4C36-B7D7-0678E7CD2E48}"/>
            </a:ext>
          </a:extLst>
        </xdr:cNvPr>
        <xdr:cNvSpPr/>
      </xdr:nvSpPr>
      <xdr:spPr>
        <a:xfrm>
          <a:off x="17554575" y="99441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0" name="フローチャート: 判断 589">
          <a:extLst>
            <a:ext uri="{FF2B5EF4-FFF2-40B4-BE49-F238E27FC236}">
              <a16:creationId xmlns:a16="http://schemas.microsoft.com/office/drawing/2014/main" id="{20728096-17D7-4CF7-8A05-4E9AB59284FE}"/>
            </a:ext>
          </a:extLst>
        </xdr:cNvPr>
        <xdr:cNvSpPr/>
      </xdr:nvSpPr>
      <xdr:spPr>
        <a:xfrm>
          <a:off x="16754475" y="995356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970D6D8F-EB7F-4EAF-B6B7-7433F441DF27}"/>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6ED91F16-3823-4787-A772-6578DE874A48}"/>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A175E956-7105-4C19-A938-E6ADCFF309E4}"/>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3FD75740-CD77-49ED-8172-860AB9011F74}"/>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DCE5CD75-4B32-4F5C-886C-F1E4E083161F}"/>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110363</xdr:rowOff>
    </xdr:from>
    <xdr:to>
      <xdr:col>116</xdr:col>
      <xdr:colOff>114300</xdr:colOff>
      <xdr:row>62</xdr:row>
      <xdr:rowOff>40513</xdr:rowOff>
    </xdr:to>
    <xdr:sp macro="" textlink="">
      <xdr:nvSpPr>
        <xdr:cNvPr id="596" name="楕円 595">
          <a:extLst>
            <a:ext uri="{FF2B5EF4-FFF2-40B4-BE49-F238E27FC236}">
              <a16:creationId xmlns:a16="http://schemas.microsoft.com/office/drawing/2014/main" id="{862DB44D-5999-459D-BE68-5DC7864748AD}"/>
            </a:ext>
          </a:extLst>
        </xdr:cNvPr>
        <xdr:cNvSpPr/>
      </xdr:nvSpPr>
      <xdr:spPr>
        <a:xfrm>
          <a:off x="19897725" y="999413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88790</xdr:rowOff>
    </xdr:from>
    <xdr:ext cx="469744" cy="259045"/>
    <xdr:sp macro="" textlink="">
      <xdr:nvSpPr>
        <xdr:cNvPr id="597" name="【学校施設】&#10;一人当たり面積該当値テキスト">
          <a:extLst>
            <a:ext uri="{FF2B5EF4-FFF2-40B4-BE49-F238E27FC236}">
              <a16:creationId xmlns:a16="http://schemas.microsoft.com/office/drawing/2014/main" id="{C69D75C8-0FBB-4200-9FAB-67AC347A5F08}"/>
            </a:ext>
          </a:extLst>
        </xdr:cNvPr>
        <xdr:cNvSpPr txBox="1"/>
      </xdr:nvSpPr>
      <xdr:spPr>
        <a:xfrm>
          <a:off x="19992975" y="9972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109220</xdr:rowOff>
    </xdr:from>
    <xdr:to>
      <xdr:col>112</xdr:col>
      <xdr:colOff>38100</xdr:colOff>
      <xdr:row>62</xdr:row>
      <xdr:rowOff>39370</xdr:rowOff>
    </xdr:to>
    <xdr:sp macro="" textlink="">
      <xdr:nvSpPr>
        <xdr:cNvPr id="598" name="楕円 597">
          <a:extLst>
            <a:ext uri="{FF2B5EF4-FFF2-40B4-BE49-F238E27FC236}">
              <a16:creationId xmlns:a16="http://schemas.microsoft.com/office/drawing/2014/main" id="{CF2F2D09-BBE8-4045-869A-B78A8B301921}"/>
            </a:ext>
          </a:extLst>
        </xdr:cNvPr>
        <xdr:cNvSpPr/>
      </xdr:nvSpPr>
      <xdr:spPr>
        <a:xfrm>
          <a:off x="19154775" y="99929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160020</xdr:rowOff>
    </xdr:from>
    <xdr:to>
      <xdr:col>116</xdr:col>
      <xdr:colOff>63500</xdr:colOff>
      <xdr:row>61</xdr:row>
      <xdr:rowOff>161163</xdr:rowOff>
    </xdr:to>
    <xdr:cxnSp macro="">
      <xdr:nvCxnSpPr>
        <xdr:cNvPr id="599" name="直線コネクタ 598">
          <a:extLst>
            <a:ext uri="{FF2B5EF4-FFF2-40B4-BE49-F238E27FC236}">
              <a16:creationId xmlns:a16="http://schemas.microsoft.com/office/drawing/2014/main" id="{1E0AE228-0941-4E05-B230-F5EE64D5E0F8}"/>
            </a:ext>
          </a:extLst>
        </xdr:cNvPr>
        <xdr:cNvCxnSpPr/>
      </xdr:nvCxnSpPr>
      <xdr:spPr>
        <a:xfrm>
          <a:off x="19202400" y="10050145"/>
          <a:ext cx="752475"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106363</xdr:rowOff>
    </xdr:from>
    <xdr:to>
      <xdr:col>107</xdr:col>
      <xdr:colOff>101600</xdr:colOff>
      <xdr:row>62</xdr:row>
      <xdr:rowOff>36513</xdr:rowOff>
    </xdr:to>
    <xdr:sp macro="" textlink="">
      <xdr:nvSpPr>
        <xdr:cNvPr id="600" name="楕円 599">
          <a:extLst>
            <a:ext uri="{FF2B5EF4-FFF2-40B4-BE49-F238E27FC236}">
              <a16:creationId xmlns:a16="http://schemas.microsoft.com/office/drawing/2014/main" id="{7491AD6A-D522-40FE-A842-4234C8F40F10}"/>
            </a:ext>
          </a:extLst>
        </xdr:cNvPr>
        <xdr:cNvSpPr/>
      </xdr:nvSpPr>
      <xdr:spPr>
        <a:xfrm>
          <a:off x="18345150" y="999013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157163</xdr:rowOff>
    </xdr:from>
    <xdr:to>
      <xdr:col>111</xdr:col>
      <xdr:colOff>177800</xdr:colOff>
      <xdr:row>61</xdr:row>
      <xdr:rowOff>160020</xdr:rowOff>
    </xdr:to>
    <xdr:cxnSp macro="">
      <xdr:nvCxnSpPr>
        <xdr:cNvPr id="601" name="直線コネクタ 600">
          <a:extLst>
            <a:ext uri="{FF2B5EF4-FFF2-40B4-BE49-F238E27FC236}">
              <a16:creationId xmlns:a16="http://schemas.microsoft.com/office/drawing/2014/main" id="{3630BE1D-3B76-4ED8-B823-83F9DD77A614}"/>
            </a:ext>
          </a:extLst>
        </xdr:cNvPr>
        <xdr:cNvCxnSpPr/>
      </xdr:nvCxnSpPr>
      <xdr:spPr>
        <a:xfrm>
          <a:off x="18392775" y="10047288"/>
          <a:ext cx="809625"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101791</xdr:rowOff>
    </xdr:from>
    <xdr:to>
      <xdr:col>102</xdr:col>
      <xdr:colOff>165100</xdr:colOff>
      <xdr:row>62</xdr:row>
      <xdr:rowOff>31941</xdr:rowOff>
    </xdr:to>
    <xdr:sp macro="" textlink="">
      <xdr:nvSpPr>
        <xdr:cNvPr id="602" name="楕円 601">
          <a:extLst>
            <a:ext uri="{FF2B5EF4-FFF2-40B4-BE49-F238E27FC236}">
              <a16:creationId xmlns:a16="http://schemas.microsoft.com/office/drawing/2014/main" id="{47DB1877-BC5A-4F4F-A7E8-FD61B9B646D6}"/>
            </a:ext>
          </a:extLst>
        </xdr:cNvPr>
        <xdr:cNvSpPr/>
      </xdr:nvSpPr>
      <xdr:spPr>
        <a:xfrm>
          <a:off x="17554575" y="999191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152591</xdr:rowOff>
    </xdr:from>
    <xdr:to>
      <xdr:col>107</xdr:col>
      <xdr:colOff>50800</xdr:colOff>
      <xdr:row>61</xdr:row>
      <xdr:rowOff>157163</xdr:rowOff>
    </xdr:to>
    <xdr:cxnSp macro="">
      <xdr:nvCxnSpPr>
        <xdr:cNvPr id="603" name="直線コネクタ 602">
          <a:extLst>
            <a:ext uri="{FF2B5EF4-FFF2-40B4-BE49-F238E27FC236}">
              <a16:creationId xmlns:a16="http://schemas.microsoft.com/office/drawing/2014/main" id="{AD8E8129-A485-49C9-A807-53D1DDA02ACF}"/>
            </a:ext>
          </a:extLst>
        </xdr:cNvPr>
        <xdr:cNvCxnSpPr/>
      </xdr:nvCxnSpPr>
      <xdr:spPr>
        <a:xfrm>
          <a:off x="17602200" y="10039541"/>
          <a:ext cx="79057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102362</xdr:rowOff>
    </xdr:from>
    <xdr:to>
      <xdr:col>98</xdr:col>
      <xdr:colOff>38100</xdr:colOff>
      <xdr:row>62</xdr:row>
      <xdr:rowOff>32512</xdr:rowOff>
    </xdr:to>
    <xdr:sp macro="" textlink="">
      <xdr:nvSpPr>
        <xdr:cNvPr id="604" name="楕円 603">
          <a:extLst>
            <a:ext uri="{FF2B5EF4-FFF2-40B4-BE49-F238E27FC236}">
              <a16:creationId xmlns:a16="http://schemas.microsoft.com/office/drawing/2014/main" id="{928403EA-E6B5-42C1-80FC-5D998D7E3A34}"/>
            </a:ext>
          </a:extLst>
        </xdr:cNvPr>
        <xdr:cNvSpPr/>
      </xdr:nvSpPr>
      <xdr:spPr>
        <a:xfrm>
          <a:off x="16754475" y="999248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152591</xdr:rowOff>
    </xdr:from>
    <xdr:to>
      <xdr:col>102</xdr:col>
      <xdr:colOff>114300</xdr:colOff>
      <xdr:row>61</xdr:row>
      <xdr:rowOff>153162</xdr:rowOff>
    </xdr:to>
    <xdr:cxnSp macro="">
      <xdr:nvCxnSpPr>
        <xdr:cNvPr id="605" name="直線コネクタ 604">
          <a:extLst>
            <a:ext uri="{FF2B5EF4-FFF2-40B4-BE49-F238E27FC236}">
              <a16:creationId xmlns:a16="http://schemas.microsoft.com/office/drawing/2014/main" id="{A9CDF20C-C070-4B6D-8A83-F3E9F763784B}"/>
            </a:ext>
          </a:extLst>
        </xdr:cNvPr>
        <xdr:cNvCxnSpPr/>
      </xdr:nvCxnSpPr>
      <xdr:spPr>
        <a:xfrm flipV="1">
          <a:off x="16802100" y="10039541"/>
          <a:ext cx="8001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606" name="n_1aveValue【学校施設】&#10;一人当たり面積">
          <a:extLst>
            <a:ext uri="{FF2B5EF4-FFF2-40B4-BE49-F238E27FC236}">
              <a16:creationId xmlns:a16="http://schemas.microsoft.com/office/drawing/2014/main" id="{B4BF2218-3FDC-4631-8DB4-46B750B466AC}"/>
            </a:ext>
          </a:extLst>
        </xdr:cNvPr>
        <xdr:cNvSpPr txBox="1"/>
      </xdr:nvSpPr>
      <xdr:spPr>
        <a:xfrm>
          <a:off x="18983402" y="9736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607" name="n_2aveValue【学校施設】&#10;一人当たり面積">
          <a:extLst>
            <a:ext uri="{FF2B5EF4-FFF2-40B4-BE49-F238E27FC236}">
              <a16:creationId xmlns:a16="http://schemas.microsoft.com/office/drawing/2014/main" id="{752FFF5C-36B7-4792-87FA-F9ED3F246075}"/>
            </a:ext>
          </a:extLst>
        </xdr:cNvPr>
        <xdr:cNvSpPr txBox="1"/>
      </xdr:nvSpPr>
      <xdr:spPr>
        <a:xfrm>
          <a:off x="18183302" y="9736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608" name="n_3aveValue【学校施設】&#10;一人当たり面積">
          <a:extLst>
            <a:ext uri="{FF2B5EF4-FFF2-40B4-BE49-F238E27FC236}">
              <a16:creationId xmlns:a16="http://schemas.microsoft.com/office/drawing/2014/main" id="{6186C8C8-6270-4657-9898-683A4FA21AC8}"/>
            </a:ext>
          </a:extLst>
        </xdr:cNvPr>
        <xdr:cNvSpPr txBox="1"/>
      </xdr:nvSpPr>
      <xdr:spPr>
        <a:xfrm>
          <a:off x="17383202" y="9732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609" name="n_4aveValue【学校施設】&#10;一人当たり面積">
          <a:extLst>
            <a:ext uri="{FF2B5EF4-FFF2-40B4-BE49-F238E27FC236}">
              <a16:creationId xmlns:a16="http://schemas.microsoft.com/office/drawing/2014/main" id="{3EEFAFBB-BEEF-4AE9-B48F-0035163C5A09}"/>
            </a:ext>
          </a:extLst>
        </xdr:cNvPr>
        <xdr:cNvSpPr txBox="1"/>
      </xdr:nvSpPr>
      <xdr:spPr>
        <a:xfrm>
          <a:off x="16592627" y="974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30497</xdr:rowOff>
    </xdr:from>
    <xdr:ext cx="469744" cy="259045"/>
    <xdr:sp macro="" textlink="">
      <xdr:nvSpPr>
        <xdr:cNvPr id="610" name="n_1mainValue【学校施設】&#10;一人当たり面積">
          <a:extLst>
            <a:ext uri="{FF2B5EF4-FFF2-40B4-BE49-F238E27FC236}">
              <a16:creationId xmlns:a16="http://schemas.microsoft.com/office/drawing/2014/main" id="{866E2549-98B7-493F-A6F1-DCD22949BFAB}"/>
            </a:ext>
          </a:extLst>
        </xdr:cNvPr>
        <xdr:cNvSpPr txBox="1"/>
      </xdr:nvSpPr>
      <xdr:spPr>
        <a:xfrm>
          <a:off x="18983402" y="1007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27640</xdr:rowOff>
    </xdr:from>
    <xdr:ext cx="469744" cy="259045"/>
    <xdr:sp macro="" textlink="">
      <xdr:nvSpPr>
        <xdr:cNvPr id="611" name="n_2mainValue【学校施設】&#10;一人当たり面積">
          <a:extLst>
            <a:ext uri="{FF2B5EF4-FFF2-40B4-BE49-F238E27FC236}">
              <a16:creationId xmlns:a16="http://schemas.microsoft.com/office/drawing/2014/main" id="{4AF99C9A-EBA8-4D37-9F44-BAC1B3C77940}"/>
            </a:ext>
          </a:extLst>
        </xdr:cNvPr>
        <xdr:cNvSpPr txBox="1"/>
      </xdr:nvSpPr>
      <xdr:spPr>
        <a:xfrm>
          <a:off x="18183302" y="10079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23068</xdr:rowOff>
    </xdr:from>
    <xdr:ext cx="469744" cy="259045"/>
    <xdr:sp macro="" textlink="">
      <xdr:nvSpPr>
        <xdr:cNvPr id="612" name="n_3mainValue【学校施設】&#10;一人当たり面積">
          <a:extLst>
            <a:ext uri="{FF2B5EF4-FFF2-40B4-BE49-F238E27FC236}">
              <a16:creationId xmlns:a16="http://schemas.microsoft.com/office/drawing/2014/main" id="{AA10840D-D5F9-40CA-A618-6FCF0D29E847}"/>
            </a:ext>
          </a:extLst>
        </xdr:cNvPr>
        <xdr:cNvSpPr txBox="1"/>
      </xdr:nvSpPr>
      <xdr:spPr>
        <a:xfrm>
          <a:off x="17383202" y="10075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23639</xdr:rowOff>
    </xdr:from>
    <xdr:ext cx="469744" cy="259045"/>
    <xdr:sp macro="" textlink="">
      <xdr:nvSpPr>
        <xdr:cNvPr id="613" name="n_4mainValue【学校施設】&#10;一人当たり面積">
          <a:extLst>
            <a:ext uri="{FF2B5EF4-FFF2-40B4-BE49-F238E27FC236}">
              <a16:creationId xmlns:a16="http://schemas.microsoft.com/office/drawing/2014/main" id="{DB8EAD70-A6EF-4EF7-A1DC-EAAD86EB351A}"/>
            </a:ext>
          </a:extLst>
        </xdr:cNvPr>
        <xdr:cNvSpPr txBox="1"/>
      </xdr:nvSpPr>
      <xdr:spPr>
        <a:xfrm>
          <a:off x="16592627" y="10075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99E2D655-39A4-4D42-B592-B34893751E5A}"/>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8BC8001B-C67D-422E-8BC5-5BC4481BBC32}"/>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93D49CC5-CF17-419F-A6B4-CDBA2C50B61B}"/>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1DD310E9-01AB-4BD6-86BE-418DEB5026FD}"/>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0EBC14C3-D6D2-4261-8D91-A2391BD5CC5B}"/>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61E59790-6FEF-4A0E-8AB8-98ED46C98D8F}"/>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63FC0697-A9BE-4BB4-ABED-75E9DAF98C40}"/>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BD8E75D1-BAF1-4E64-8CDF-926B248829FB}"/>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2" name="正方形/長方形 621">
          <a:extLst>
            <a:ext uri="{FF2B5EF4-FFF2-40B4-BE49-F238E27FC236}">
              <a16:creationId xmlns:a16="http://schemas.microsoft.com/office/drawing/2014/main" id="{80236B56-7D6C-408C-8E9B-73DACB364B84}"/>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3" name="正方形/長方形 622">
          <a:extLst>
            <a:ext uri="{FF2B5EF4-FFF2-40B4-BE49-F238E27FC236}">
              <a16:creationId xmlns:a16="http://schemas.microsoft.com/office/drawing/2014/main" id="{BF7FE27B-E631-4E07-AC9B-68FADBA03D5B}"/>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4" name="正方形/長方形 623">
          <a:extLst>
            <a:ext uri="{FF2B5EF4-FFF2-40B4-BE49-F238E27FC236}">
              <a16:creationId xmlns:a16="http://schemas.microsoft.com/office/drawing/2014/main" id="{096A74ED-ACD5-4EBD-854A-420E7A051708}"/>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5" name="正方形/長方形 624">
          <a:extLst>
            <a:ext uri="{FF2B5EF4-FFF2-40B4-BE49-F238E27FC236}">
              <a16:creationId xmlns:a16="http://schemas.microsoft.com/office/drawing/2014/main" id="{D298EC07-1FBA-4EAE-97BB-52735845276F}"/>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6" name="正方形/長方形 625">
          <a:extLst>
            <a:ext uri="{FF2B5EF4-FFF2-40B4-BE49-F238E27FC236}">
              <a16:creationId xmlns:a16="http://schemas.microsoft.com/office/drawing/2014/main" id="{C0BC2976-96A9-491E-8939-A023B6AB4BD2}"/>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7" name="正方形/長方形 626">
          <a:extLst>
            <a:ext uri="{FF2B5EF4-FFF2-40B4-BE49-F238E27FC236}">
              <a16:creationId xmlns:a16="http://schemas.microsoft.com/office/drawing/2014/main" id="{6922BD9D-B22B-465F-95B9-A02DC445954A}"/>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28" name="正方形/長方形 627">
          <a:extLst>
            <a:ext uri="{FF2B5EF4-FFF2-40B4-BE49-F238E27FC236}">
              <a16:creationId xmlns:a16="http://schemas.microsoft.com/office/drawing/2014/main" id="{79C06883-69EA-460A-AF4D-82D3BB0B1159}"/>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29" name="正方形/長方形 628">
          <a:extLst>
            <a:ext uri="{FF2B5EF4-FFF2-40B4-BE49-F238E27FC236}">
              <a16:creationId xmlns:a16="http://schemas.microsoft.com/office/drawing/2014/main" id="{D9D6F4DB-BB93-4B94-B9E2-880AC815F391}"/>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0" name="正方形/長方形 629">
          <a:extLst>
            <a:ext uri="{FF2B5EF4-FFF2-40B4-BE49-F238E27FC236}">
              <a16:creationId xmlns:a16="http://schemas.microsoft.com/office/drawing/2014/main" id="{C3D33C21-6C47-4E4D-94EB-1AF7BCF21442}"/>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1" name="正方形/長方形 630">
          <a:extLst>
            <a:ext uri="{FF2B5EF4-FFF2-40B4-BE49-F238E27FC236}">
              <a16:creationId xmlns:a16="http://schemas.microsoft.com/office/drawing/2014/main" id="{F5A7180A-D5BD-466A-AEBE-BEAF7A560CB4}"/>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2" name="正方形/長方形 631">
          <a:extLst>
            <a:ext uri="{FF2B5EF4-FFF2-40B4-BE49-F238E27FC236}">
              <a16:creationId xmlns:a16="http://schemas.microsoft.com/office/drawing/2014/main" id="{BEC73A88-73F6-47FF-92EE-2BE3C662ABD5}"/>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3" name="正方形/長方形 632">
          <a:extLst>
            <a:ext uri="{FF2B5EF4-FFF2-40B4-BE49-F238E27FC236}">
              <a16:creationId xmlns:a16="http://schemas.microsoft.com/office/drawing/2014/main" id="{55AF9E3F-1A37-4DFB-965E-5FE393E98B91}"/>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4" name="正方形/長方形 633">
          <a:extLst>
            <a:ext uri="{FF2B5EF4-FFF2-40B4-BE49-F238E27FC236}">
              <a16:creationId xmlns:a16="http://schemas.microsoft.com/office/drawing/2014/main" id="{F473DA1C-6ADD-4CF2-833B-7C93DF767415}"/>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5" name="正方形/長方形 634">
          <a:extLst>
            <a:ext uri="{FF2B5EF4-FFF2-40B4-BE49-F238E27FC236}">
              <a16:creationId xmlns:a16="http://schemas.microsoft.com/office/drawing/2014/main" id="{31DBA19C-C5BC-47CB-9760-1E14D13BF0CA}"/>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6" name="正方形/長方形 635">
          <a:extLst>
            <a:ext uri="{FF2B5EF4-FFF2-40B4-BE49-F238E27FC236}">
              <a16:creationId xmlns:a16="http://schemas.microsoft.com/office/drawing/2014/main" id="{5CCD81B2-4A03-42FA-B1A1-3560CB251FD2}"/>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7" name="正方形/長方形 636">
          <a:extLst>
            <a:ext uri="{FF2B5EF4-FFF2-40B4-BE49-F238E27FC236}">
              <a16:creationId xmlns:a16="http://schemas.microsoft.com/office/drawing/2014/main" id="{DA155072-C46E-4990-A431-B399D55A5D0F}"/>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8" name="テキスト ボックス 637">
          <a:extLst>
            <a:ext uri="{FF2B5EF4-FFF2-40B4-BE49-F238E27FC236}">
              <a16:creationId xmlns:a16="http://schemas.microsoft.com/office/drawing/2014/main" id="{9D2EE011-562F-4FC3-8231-9DD10B7D6868}"/>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9" name="直線コネクタ 638">
          <a:extLst>
            <a:ext uri="{FF2B5EF4-FFF2-40B4-BE49-F238E27FC236}">
              <a16:creationId xmlns:a16="http://schemas.microsoft.com/office/drawing/2014/main" id="{82D8BEE3-A68A-4D05-A863-0587033EFBFD}"/>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0" name="テキスト ボックス 639">
          <a:extLst>
            <a:ext uri="{FF2B5EF4-FFF2-40B4-BE49-F238E27FC236}">
              <a16:creationId xmlns:a16="http://schemas.microsoft.com/office/drawing/2014/main" id="{576FFA55-CB05-4C96-ABD9-7A39F7835A9A}"/>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1" name="直線コネクタ 640">
          <a:extLst>
            <a:ext uri="{FF2B5EF4-FFF2-40B4-BE49-F238E27FC236}">
              <a16:creationId xmlns:a16="http://schemas.microsoft.com/office/drawing/2014/main" id="{94E369F4-7FDD-49EC-B891-F82AB558A8D4}"/>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2" name="テキスト ボックス 641">
          <a:extLst>
            <a:ext uri="{FF2B5EF4-FFF2-40B4-BE49-F238E27FC236}">
              <a16:creationId xmlns:a16="http://schemas.microsoft.com/office/drawing/2014/main" id="{9A9ED2BC-7380-4E5C-8B6C-A2D7943B47B3}"/>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3" name="直線コネクタ 642">
          <a:extLst>
            <a:ext uri="{FF2B5EF4-FFF2-40B4-BE49-F238E27FC236}">
              <a16:creationId xmlns:a16="http://schemas.microsoft.com/office/drawing/2014/main" id="{DA3A2587-CD1B-4686-B8B3-BE33938CB7F2}"/>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4" name="テキスト ボックス 643">
          <a:extLst>
            <a:ext uri="{FF2B5EF4-FFF2-40B4-BE49-F238E27FC236}">
              <a16:creationId xmlns:a16="http://schemas.microsoft.com/office/drawing/2014/main" id="{03A059AA-4CB2-4887-A022-05716184FDEB}"/>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5" name="直線コネクタ 644">
          <a:extLst>
            <a:ext uri="{FF2B5EF4-FFF2-40B4-BE49-F238E27FC236}">
              <a16:creationId xmlns:a16="http://schemas.microsoft.com/office/drawing/2014/main" id="{DA302B01-3E1D-4FF4-ADD4-66FF12E37E30}"/>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46" name="テキスト ボックス 645">
          <a:extLst>
            <a:ext uri="{FF2B5EF4-FFF2-40B4-BE49-F238E27FC236}">
              <a16:creationId xmlns:a16="http://schemas.microsoft.com/office/drawing/2014/main" id="{5F0A3C27-CDD1-4568-BF27-A3C598EF6FB9}"/>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47" name="直線コネクタ 646">
          <a:extLst>
            <a:ext uri="{FF2B5EF4-FFF2-40B4-BE49-F238E27FC236}">
              <a16:creationId xmlns:a16="http://schemas.microsoft.com/office/drawing/2014/main" id="{2226FD88-041C-47EA-83B1-5AEDD9F59F6C}"/>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48" name="テキスト ボックス 647">
          <a:extLst>
            <a:ext uri="{FF2B5EF4-FFF2-40B4-BE49-F238E27FC236}">
              <a16:creationId xmlns:a16="http://schemas.microsoft.com/office/drawing/2014/main" id="{94CDB544-9616-4EFB-91A5-79A619456F94}"/>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49" name="直線コネクタ 648">
          <a:extLst>
            <a:ext uri="{FF2B5EF4-FFF2-40B4-BE49-F238E27FC236}">
              <a16:creationId xmlns:a16="http://schemas.microsoft.com/office/drawing/2014/main" id="{6B0E3776-A56B-4713-B26E-4866C31E210B}"/>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0" name="テキスト ボックス 649">
          <a:extLst>
            <a:ext uri="{FF2B5EF4-FFF2-40B4-BE49-F238E27FC236}">
              <a16:creationId xmlns:a16="http://schemas.microsoft.com/office/drawing/2014/main" id="{0A98B817-BFD2-4F76-BB53-EDA7679BF63D}"/>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1" name="直線コネクタ 650">
          <a:extLst>
            <a:ext uri="{FF2B5EF4-FFF2-40B4-BE49-F238E27FC236}">
              <a16:creationId xmlns:a16="http://schemas.microsoft.com/office/drawing/2014/main" id="{4C1C923B-2FA3-45DE-A940-1B9880A0B232}"/>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2" name="テキスト ボックス 651">
          <a:extLst>
            <a:ext uri="{FF2B5EF4-FFF2-40B4-BE49-F238E27FC236}">
              <a16:creationId xmlns:a16="http://schemas.microsoft.com/office/drawing/2014/main" id="{7C4D224F-8DA8-4A78-96F9-CEFD440FAEFB}"/>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a:extLst>
            <a:ext uri="{FF2B5EF4-FFF2-40B4-BE49-F238E27FC236}">
              <a16:creationId xmlns:a16="http://schemas.microsoft.com/office/drawing/2014/main" id="{8C6AC32C-0741-4A50-BDD9-6B2CBEF58B2E}"/>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公民館】&#10;有形固定資産減価償却率グラフ枠">
          <a:extLst>
            <a:ext uri="{FF2B5EF4-FFF2-40B4-BE49-F238E27FC236}">
              <a16:creationId xmlns:a16="http://schemas.microsoft.com/office/drawing/2014/main" id="{5DEE5141-07E5-4DE2-9DDD-D73D4C92E337}"/>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655" name="直線コネクタ 654">
          <a:extLst>
            <a:ext uri="{FF2B5EF4-FFF2-40B4-BE49-F238E27FC236}">
              <a16:creationId xmlns:a16="http://schemas.microsoft.com/office/drawing/2014/main" id="{18DCBEDA-6F6D-4565-A84C-0F1784DFD24F}"/>
            </a:ext>
          </a:extLst>
        </xdr:cNvPr>
        <xdr:cNvCxnSpPr/>
      </xdr:nvCxnSpPr>
      <xdr:spPr>
        <a:xfrm flipV="1">
          <a:off x="14696439" y="1645865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56" name="【公民館】&#10;有形固定資産減価償却率最小値テキスト">
          <a:extLst>
            <a:ext uri="{FF2B5EF4-FFF2-40B4-BE49-F238E27FC236}">
              <a16:creationId xmlns:a16="http://schemas.microsoft.com/office/drawing/2014/main" id="{B07532BF-F8CA-4A67-B895-E67C8F752B9E}"/>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57" name="直線コネクタ 656">
          <a:extLst>
            <a:ext uri="{FF2B5EF4-FFF2-40B4-BE49-F238E27FC236}">
              <a16:creationId xmlns:a16="http://schemas.microsoft.com/office/drawing/2014/main" id="{7B2BC7EE-0A22-4AF2-9747-30784922604C}"/>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658" name="【公民館】&#10;有形固定資産減価償却率最大値テキスト">
          <a:extLst>
            <a:ext uri="{FF2B5EF4-FFF2-40B4-BE49-F238E27FC236}">
              <a16:creationId xmlns:a16="http://schemas.microsoft.com/office/drawing/2014/main" id="{A99D6307-CBA1-4ACB-A1BF-1E0F941843F3}"/>
            </a:ext>
          </a:extLst>
        </xdr:cNvPr>
        <xdr:cNvSpPr txBox="1"/>
      </xdr:nvSpPr>
      <xdr:spPr>
        <a:xfrm>
          <a:off x="14735175" y="16237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659" name="直線コネクタ 658">
          <a:extLst>
            <a:ext uri="{FF2B5EF4-FFF2-40B4-BE49-F238E27FC236}">
              <a16:creationId xmlns:a16="http://schemas.microsoft.com/office/drawing/2014/main" id="{9BB5F7A4-7A6E-42BF-8E09-0FEA0B6B7755}"/>
            </a:ext>
          </a:extLst>
        </xdr:cNvPr>
        <xdr:cNvCxnSpPr/>
      </xdr:nvCxnSpPr>
      <xdr:spPr>
        <a:xfrm>
          <a:off x="14611350" y="164586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96900</xdr:rowOff>
    </xdr:from>
    <xdr:ext cx="405111" cy="259045"/>
    <xdr:sp macro="" textlink="">
      <xdr:nvSpPr>
        <xdr:cNvPr id="660" name="【公民館】&#10;有形固定資産減価償却率平均値テキスト">
          <a:extLst>
            <a:ext uri="{FF2B5EF4-FFF2-40B4-BE49-F238E27FC236}">
              <a16:creationId xmlns:a16="http://schemas.microsoft.com/office/drawing/2014/main" id="{3BAACE04-E37A-4740-BB3D-53CC6DF75BDF}"/>
            </a:ext>
          </a:extLst>
        </xdr:cNvPr>
        <xdr:cNvSpPr txBox="1"/>
      </xdr:nvSpPr>
      <xdr:spPr>
        <a:xfrm>
          <a:off x="14735175" y="172419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661" name="フローチャート: 判断 660">
          <a:extLst>
            <a:ext uri="{FF2B5EF4-FFF2-40B4-BE49-F238E27FC236}">
              <a16:creationId xmlns:a16="http://schemas.microsoft.com/office/drawing/2014/main" id="{0CDC32F1-F4BB-4C74-9475-4FE229FB6373}"/>
            </a:ext>
          </a:extLst>
        </xdr:cNvPr>
        <xdr:cNvSpPr/>
      </xdr:nvSpPr>
      <xdr:spPr>
        <a:xfrm>
          <a:off x="14649450" y="1726664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662" name="フローチャート: 判断 661">
          <a:extLst>
            <a:ext uri="{FF2B5EF4-FFF2-40B4-BE49-F238E27FC236}">
              <a16:creationId xmlns:a16="http://schemas.microsoft.com/office/drawing/2014/main" id="{C3BB499A-B05A-4AB3-93FA-CA42CD1AE0AC}"/>
            </a:ext>
          </a:extLst>
        </xdr:cNvPr>
        <xdr:cNvSpPr/>
      </xdr:nvSpPr>
      <xdr:spPr>
        <a:xfrm>
          <a:off x="13887450" y="172602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663" name="フローチャート: 判断 662">
          <a:extLst>
            <a:ext uri="{FF2B5EF4-FFF2-40B4-BE49-F238E27FC236}">
              <a16:creationId xmlns:a16="http://schemas.microsoft.com/office/drawing/2014/main" id="{58EFA938-7DDD-4CC6-A8BF-794C5A420E58}"/>
            </a:ext>
          </a:extLst>
        </xdr:cNvPr>
        <xdr:cNvSpPr/>
      </xdr:nvSpPr>
      <xdr:spPr>
        <a:xfrm>
          <a:off x="13096875" y="1724061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664" name="フローチャート: 判断 663">
          <a:extLst>
            <a:ext uri="{FF2B5EF4-FFF2-40B4-BE49-F238E27FC236}">
              <a16:creationId xmlns:a16="http://schemas.microsoft.com/office/drawing/2014/main" id="{0BC03BCB-898B-4212-9FC4-50949524C62C}"/>
            </a:ext>
          </a:extLst>
        </xdr:cNvPr>
        <xdr:cNvSpPr/>
      </xdr:nvSpPr>
      <xdr:spPr>
        <a:xfrm>
          <a:off x="12296775" y="172127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665" name="フローチャート: 判断 664">
          <a:extLst>
            <a:ext uri="{FF2B5EF4-FFF2-40B4-BE49-F238E27FC236}">
              <a16:creationId xmlns:a16="http://schemas.microsoft.com/office/drawing/2014/main" id="{A7391351-8A69-487B-9D8A-53D14B96AE45}"/>
            </a:ext>
          </a:extLst>
        </xdr:cNvPr>
        <xdr:cNvSpPr/>
      </xdr:nvSpPr>
      <xdr:spPr>
        <a:xfrm>
          <a:off x="11487150" y="172309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6" name="テキスト ボックス 665">
          <a:extLst>
            <a:ext uri="{FF2B5EF4-FFF2-40B4-BE49-F238E27FC236}">
              <a16:creationId xmlns:a16="http://schemas.microsoft.com/office/drawing/2014/main" id="{D5862C3E-11A5-42A5-957F-4E2B799242B0}"/>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73590AF9-1858-4D08-A68B-8FA5686971FE}"/>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90D99E09-5272-4BFF-B1C1-A979E4725D0D}"/>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2109446C-7F99-4A24-B3D0-877CDD42710B}"/>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29763DAB-0D95-49DF-9AF9-B363F9E86CF0}"/>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58057</xdr:rowOff>
    </xdr:from>
    <xdr:to>
      <xdr:col>85</xdr:col>
      <xdr:colOff>177800</xdr:colOff>
      <xdr:row>103</xdr:row>
      <xdr:rowOff>159657</xdr:rowOff>
    </xdr:to>
    <xdr:sp macro="" textlink="">
      <xdr:nvSpPr>
        <xdr:cNvPr id="671" name="楕円 670">
          <a:extLst>
            <a:ext uri="{FF2B5EF4-FFF2-40B4-BE49-F238E27FC236}">
              <a16:creationId xmlns:a16="http://schemas.microsoft.com/office/drawing/2014/main" id="{832F19F8-682C-40C2-AEE9-40589312D10C}"/>
            </a:ext>
          </a:extLst>
        </xdr:cNvPr>
        <xdr:cNvSpPr/>
      </xdr:nvSpPr>
      <xdr:spPr>
        <a:xfrm>
          <a:off x="14649450" y="1686015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80934</xdr:rowOff>
    </xdr:from>
    <xdr:ext cx="405111" cy="259045"/>
    <xdr:sp macro="" textlink="">
      <xdr:nvSpPr>
        <xdr:cNvPr id="672" name="【公民館】&#10;有形固定資産減価償却率該当値テキスト">
          <a:extLst>
            <a:ext uri="{FF2B5EF4-FFF2-40B4-BE49-F238E27FC236}">
              <a16:creationId xmlns:a16="http://schemas.microsoft.com/office/drawing/2014/main" id="{55F7F061-DC92-47E3-ADC7-A782C9A7AAAA}"/>
            </a:ext>
          </a:extLst>
        </xdr:cNvPr>
        <xdr:cNvSpPr txBox="1"/>
      </xdr:nvSpPr>
      <xdr:spPr>
        <a:xfrm>
          <a:off x="14735175" y="16714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5806</xdr:rowOff>
    </xdr:from>
    <xdr:to>
      <xdr:col>81</xdr:col>
      <xdr:colOff>101600</xdr:colOff>
      <xdr:row>103</xdr:row>
      <xdr:rowOff>107406</xdr:rowOff>
    </xdr:to>
    <xdr:sp macro="" textlink="">
      <xdr:nvSpPr>
        <xdr:cNvPr id="673" name="楕円 672">
          <a:extLst>
            <a:ext uri="{FF2B5EF4-FFF2-40B4-BE49-F238E27FC236}">
              <a16:creationId xmlns:a16="http://schemas.microsoft.com/office/drawing/2014/main" id="{72DA48E3-D8FF-4E41-AF8B-A6B5DDD7273D}"/>
            </a:ext>
          </a:extLst>
        </xdr:cNvPr>
        <xdr:cNvSpPr/>
      </xdr:nvSpPr>
      <xdr:spPr>
        <a:xfrm>
          <a:off x="13887450" y="1681108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56606</xdr:rowOff>
    </xdr:from>
    <xdr:to>
      <xdr:col>85</xdr:col>
      <xdr:colOff>127000</xdr:colOff>
      <xdr:row>103</xdr:row>
      <xdr:rowOff>108857</xdr:rowOff>
    </xdr:to>
    <xdr:cxnSp macro="">
      <xdr:nvCxnSpPr>
        <xdr:cNvPr id="674" name="直線コネクタ 673">
          <a:extLst>
            <a:ext uri="{FF2B5EF4-FFF2-40B4-BE49-F238E27FC236}">
              <a16:creationId xmlns:a16="http://schemas.microsoft.com/office/drawing/2014/main" id="{2827F721-72E2-4083-B307-61BBD21EB91B}"/>
            </a:ext>
          </a:extLst>
        </xdr:cNvPr>
        <xdr:cNvCxnSpPr/>
      </xdr:nvCxnSpPr>
      <xdr:spPr>
        <a:xfrm>
          <a:off x="13935075" y="16858706"/>
          <a:ext cx="762000" cy="49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136434</xdr:rowOff>
    </xdr:from>
    <xdr:to>
      <xdr:col>76</xdr:col>
      <xdr:colOff>165100</xdr:colOff>
      <xdr:row>103</xdr:row>
      <xdr:rowOff>66584</xdr:rowOff>
    </xdr:to>
    <xdr:sp macro="" textlink="">
      <xdr:nvSpPr>
        <xdr:cNvPr id="675" name="楕円 674">
          <a:extLst>
            <a:ext uri="{FF2B5EF4-FFF2-40B4-BE49-F238E27FC236}">
              <a16:creationId xmlns:a16="http://schemas.microsoft.com/office/drawing/2014/main" id="{D5FAB9C4-D80F-4289-9346-A962B8F28117}"/>
            </a:ext>
          </a:extLst>
        </xdr:cNvPr>
        <xdr:cNvSpPr/>
      </xdr:nvSpPr>
      <xdr:spPr>
        <a:xfrm>
          <a:off x="13096875" y="1676708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15784</xdr:rowOff>
    </xdr:from>
    <xdr:to>
      <xdr:col>81</xdr:col>
      <xdr:colOff>50800</xdr:colOff>
      <xdr:row>103</xdr:row>
      <xdr:rowOff>56606</xdr:rowOff>
    </xdr:to>
    <xdr:cxnSp macro="">
      <xdr:nvCxnSpPr>
        <xdr:cNvPr id="676" name="直線コネクタ 675">
          <a:extLst>
            <a:ext uri="{FF2B5EF4-FFF2-40B4-BE49-F238E27FC236}">
              <a16:creationId xmlns:a16="http://schemas.microsoft.com/office/drawing/2014/main" id="{AB97DEC2-5C59-46EF-AC9E-10404F5B6E67}"/>
            </a:ext>
          </a:extLst>
        </xdr:cNvPr>
        <xdr:cNvCxnSpPr/>
      </xdr:nvCxnSpPr>
      <xdr:spPr>
        <a:xfrm>
          <a:off x="13144500" y="16814709"/>
          <a:ext cx="790575" cy="43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74386</xdr:rowOff>
    </xdr:from>
    <xdr:to>
      <xdr:col>72</xdr:col>
      <xdr:colOff>38100</xdr:colOff>
      <xdr:row>104</xdr:row>
      <xdr:rowOff>4536</xdr:rowOff>
    </xdr:to>
    <xdr:sp macro="" textlink="">
      <xdr:nvSpPr>
        <xdr:cNvPr id="677" name="楕円 676">
          <a:extLst>
            <a:ext uri="{FF2B5EF4-FFF2-40B4-BE49-F238E27FC236}">
              <a16:creationId xmlns:a16="http://schemas.microsoft.com/office/drawing/2014/main" id="{7F1ECD1E-B065-4C5B-AABD-15D97B8955BF}"/>
            </a:ext>
          </a:extLst>
        </xdr:cNvPr>
        <xdr:cNvSpPr/>
      </xdr:nvSpPr>
      <xdr:spPr>
        <a:xfrm>
          <a:off x="12296775" y="168764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15784</xdr:rowOff>
    </xdr:from>
    <xdr:to>
      <xdr:col>76</xdr:col>
      <xdr:colOff>114300</xdr:colOff>
      <xdr:row>103</xdr:row>
      <xdr:rowOff>125186</xdr:rowOff>
    </xdr:to>
    <xdr:cxnSp macro="">
      <xdr:nvCxnSpPr>
        <xdr:cNvPr id="678" name="直線コネクタ 677">
          <a:extLst>
            <a:ext uri="{FF2B5EF4-FFF2-40B4-BE49-F238E27FC236}">
              <a16:creationId xmlns:a16="http://schemas.microsoft.com/office/drawing/2014/main" id="{F7D94A10-20FC-4734-9C95-A50D59112ED0}"/>
            </a:ext>
          </a:extLst>
        </xdr:cNvPr>
        <xdr:cNvCxnSpPr/>
      </xdr:nvCxnSpPr>
      <xdr:spPr>
        <a:xfrm flipV="1">
          <a:off x="12344400" y="16814709"/>
          <a:ext cx="800100" cy="109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12337</xdr:rowOff>
    </xdr:from>
    <xdr:to>
      <xdr:col>67</xdr:col>
      <xdr:colOff>101600</xdr:colOff>
      <xdr:row>103</xdr:row>
      <xdr:rowOff>113937</xdr:rowOff>
    </xdr:to>
    <xdr:sp macro="" textlink="">
      <xdr:nvSpPr>
        <xdr:cNvPr id="679" name="楕円 678">
          <a:extLst>
            <a:ext uri="{FF2B5EF4-FFF2-40B4-BE49-F238E27FC236}">
              <a16:creationId xmlns:a16="http://schemas.microsoft.com/office/drawing/2014/main" id="{BCEB7E9A-E57B-4E6A-9358-2CF9551D3313}"/>
            </a:ext>
          </a:extLst>
        </xdr:cNvPr>
        <xdr:cNvSpPr/>
      </xdr:nvSpPr>
      <xdr:spPr>
        <a:xfrm>
          <a:off x="11487150" y="1681126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63137</xdr:rowOff>
    </xdr:from>
    <xdr:to>
      <xdr:col>71</xdr:col>
      <xdr:colOff>177800</xdr:colOff>
      <xdr:row>103</xdr:row>
      <xdr:rowOff>125186</xdr:rowOff>
    </xdr:to>
    <xdr:cxnSp macro="">
      <xdr:nvCxnSpPr>
        <xdr:cNvPr id="680" name="直線コネクタ 679">
          <a:extLst>
            <a:ext uri="{FF2B5EF4-FFF2-40B4-BE49-F238E27FC236}">
              <a16:creationId xmlns:a16="http://schemas.microsoft.com/office/drawing/2014/main" id="{2B0C7583-57B8-4819-B166-3DC9EF9390EA}"/>
            </a:ext>
          </a:extLst>
        </xdr:cNvPr>
        <xdr:cNvCxnSpPr/>
      </xdr:nvCxnSpPr>
      <xdr:spPr>
        <a:xfrm>
          <a:off x="11534775" y="16868412"/>
          <a:ext cx="809625" cy="55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36484</xdr:rowOff>
    </xdr:from>
    <xdr:ext cx="405111" cy="259045"/>
    <xdr:sp macro="" textlink="">
      <xdr:nvSpPr>
        <xdr:cNvPr id="681" name="n_1aveValue【公民館】&#10;有形固定資産減価償却率">
          <a:extLst>
            <a:ext uri="{FF2B5EF4-FFF2-40B4-BE49-F238E27FC236}">
              <a16:creationId xmlns:a16="http://schemas.microsoft.com/office/drawing/2014/main" id="{357FEB7A-BC53-40AC-93F0-1C6AD6CE6321}"/>
            </a:ext>
          </a:extLst>
        </xdr:cNvPr>
        <xdr:cNvSpPr txBox="1"/>
      </xdr:nvSpPr>
      <xdr:spPr>
        <a:xfrm>
          <a:off x="13745219" y="17352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16890</xdr:rowOff>
    </xdr:from>
    <xdr:ext cx="405111" cy="259045"/>
    <xdr:sp macro="" textlink="">
      <xdr:nvSpPr>
        <xdr:cNvPr id="682" name="n_2aveValue【公民館】&#10;有形固定資産減価償却率">
          <a:extLst>
            <a:ext uri="{FF2B5EF4-FFF2-40B4-BE49-F238E27FC236}">
              <a16:creationId xmlns:a16="http://schemas.microsoft.com/office/drawing/2014/main" id="{0D7777D7-78C2-40A3-86F2-41BFB2D207B7}"/>
            </a:ext>
          </a:extLst>
        </xdr:cNvPr>
        <xdr:cNvSpPr txBox="1"/>
      </xdr:nvSpPr>
      <xdr:spPr>
        <a:xfrm>
          <a:off x="12964169" y="17333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157315</xdr:rowOff>
    </xdr:from>
    <xdr:ext cx="405111" cy="259045"/>
    <xdr:sp macro="" textlink="">
      <xdr:nvSpPr>
        <xdr:cNvPr id="683" name="n_3aveValue【公民館】&#10;有形固定資産減価償却率">
          <a:extLst>
            <a:ext uri="{FF2B5EF4-FFF2-40B4-BE49-F238E27FC236}">
              <a16:creationId xmlns:a16="http://schemas.microsoft.com/office/drawing/2014/main" id="{9C61DBA6-3826-4A5A-AF61-1237D2EFC02F}"/>
            </a:ext>
          </a:extLst>
        </xdr:cNvPr>
        <xdr:cNvSpPr txBox="1"/>
      </xdr:nvSpPr>
      <xdr:spPr>
        <a:xfrm>
          <a:off x="12164069" y="17305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10358</xdr:rowOff>
    </xdr:from>
    <xdr:ext cx="405111" cy="259045"/>
    <xdr:sp macro="" textlink="">
      <xdr:nvSpPr>
        <xdr:cNvPr id="684" name="n_4aveValue【公民館】&#10;有形固定資産減価償却率">
          <a:extLst>
            <a:ext uri="{FF2B5EF4-FFF2-40B4-BE49-F238E27FC236}">
              <a16:creationId xmlns:a16="http://schemas.microsoft.com/office/drawing/2014/main" id="{1492F596-E9D2-40A9-B1E5-4BCE0470CC76}"/>
            </a:ext>
          </a:extLst>
        </xdr:cNvPr>
        <xdr:cNvSpPr txBox="1"/>
      </xdr:nvSpPr>
      <xdr:spPr>
        <a:xfrm>
          <a:off x="11354444" y="1732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123933</xdr:rowOff>
    </xdr:from>
    <xdr:ext cx="405111" cy="259045"/>
    <xdr:sp macro="" textlink="">
      <xdr:nvSpPr>
        <xdr:cNvPr id="685" name="n_1mainValue【公民館】&#10;有形固定資産減価償却率">
          <a:extLst>
            <a:ext uri="{FF2B5EF4-FFF2-40B4-BE49-F238E27FC236}">
              <a16:creationId xmlns:a16="http://schemas.microsoft.com/office/drawing/2014/main" id="{0F991D24-6554-4C8F-9949-A65128D7B09F}"/>
            </a:ext>
          </a:extLst>
        </xdr:cNvPr>
        <xdr:cNvSpPr txBox="1"/>
      </xdr:nvSpPr>
      <xdr:spPr>
        <a:xfrm>
          <a:off x="13745219" y="16579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83111</xdr:rowOff>
    </xdr:from>
    <xdr:ext cx="405111" cy="259045"/>
    <xdr:sp macro="" textlink="">
      <xdr:nvSpPr>
        <xdr:cNvPr id="686" name="n_2mainValue【公民館】&#10;有形固定資産減価償却率">
          <a:extLst>
            <a:ext uri="{FF2B5EF4-FFF2-40B4-BE49-F238E27FC236}">
              <a16:creationId xmlns:a16="http://schemas.microsoft.com/office/drawing/2014/main" id="{673D8410-63CA-4A84-AC92-87B05CD2742B}"/>
            </a:ext>
          </a:extLst>
        </xdr:cNvPr>
        <xdr:cNvSpPr txBox="1"/>
      </xdr:nvSpPr>
      <xdr:spPr>
        <a:xfrm>
          <a:off x="12964169" y="16545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21063</xdr:rowOff>
    </xdr:from>
    <xdr:ext cx="405111" cy="259045"/>
    <xdr:sp macro="" textlink="">
      <xdr:nvSpPr>
        <xdr:cNvPr id="687" name="n_3mainValue【公民館】&#10;有形固定資産減価償却率">
          <a:extLst>
            <a:ext uri="{FF2B5EF4-FFF2-40B4-BE49-F238E27FC236}">
              <a16:creationId xmlns:a16="http://schemas.microsoft.com/office/drawing/2014/main" id="{F455DE95-AD12-4EBF-B0DD-C9949F4BB1BB}"/>
            </a:ext>
          </a:extLst>
        </xdr:cNvPr>
        <xdr:cNvSpPr txBox="1"/>
      </xdr:nvSpPr>
      <xdr:spPr>
        <a:xfrm>
          <a:off x="12164069" y="16651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130464</xdr:rowOff>
    </xdr:from>
    <xdr:ext cx="405111" cy="259045"/>
    <xdr:sp macro="" textlink="">
      <xdr:nvSpPr>
        <xdr:cNvPr id="688" name="n_4mainValue【公民館】&#10;有形固定資産減価償却率">
          <a:extLst>
            <a:ext uri="{FF2B5EF4-FFF2-40B4-BE49-F238E27FC236}">
              <a16:creationId xmlns:a16="http://schemas.microsoft.com/office/drawing/2014/main" id="{37C48C1D-1845-4AAA-B1A5-2EE73FFB55E6}"/>
            </a:ext>
          </a:extLst>
        </xdr:cNvPr>
        <xdr:cNvSpPr txBox="1"/>
      </xdr:nvSpPr>
      <xdr:spPr>
        <a:xfrm>
          <a:off x="11354444" y="16589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9" name="正方形/長方形 688">
          <a:extLst>
            <a:ext uri="{FF2B5EF4-FFF2-40B4-BE49-F238E27FC236}">
              <a16:creationId xmlns:a16="http://schemas.microsoft.com/office/drawing/2014/main" id="{8686FA03-3B26-410C-9BDD-E225E4F5BFFB}"/>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0" name="正方形/長方形 689">
          <a:extLst>
            <a:ext uri="{FF2B5EF4-FFF2-40B4-BE49-F238E27FC236}">
              <a16:creationId xmlns:a16="http://schemas.microsoft.com/office/drawing/2014/main" id="{D61DFA96-1324-4063-9418-BDBFAB2164F4}"/>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1" name="正方形/長方形 690">
          <a:extLst>
            <a:ext uri="{FF2B5EF4-FFF2-40B4-BE49-F238E27FC236}">
              <a16:creationId xmlns:a16="http://schemas.microsoft.com/office/drawing/2014/main" id="{DCF3DD64-590F-4433-9ADA-B17B4B1EEA95}"/>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2" name="正方形/長方形 691">
          <a:extLst>
            <a:ext uri="{FF2B5EF4-FFF2-40B4-BE49-F238E27FC236}">
              <a16:creationId xmlns:a16="http://schemas.microsoft.com/office/drawing/2014/main" id="{8C08EB80-6276-4964-9DCF-A420AE61A1FE}"/>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3" name="正方形/長方形 692">
          <a:extLst>
            <a:ext uri="{FF2B5EF4-FFF2-40B4-BE49-F238E27FC236}">
              <a16:creationId xmlns:a16="http://schemas.microsoft.com/office/drawing/2014/main" id="{D2EC89F1-698C-47B3-9A19-81DE9B69EE43}"/>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4" name="正方形/長方形 693">
          <a:extLst>
            <a:ext uri="{FF2B5EF4-FFF2-40B4-BE49-F238E27FC236}">
              <a16:creationId xmlns:a16="http://schemas.microsoft.com/office/drawing/2014/main" id="{E9C28A51-70D4-48A9-B464-7CEF3018AB9E}"/>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5" name="正方形/長方形 694">
          <a:extLst>
            <a:ext uri="{FF2B5EF4-FFF2-40B4-BE49-F238E27FC236}">
              <a16:creationId xmlns:a16="http://schemas.microsoft.com/office/drawing/2014/main" id="{EA5C0B26-A6A5-45A0-A87E-21F9954CF3F7}"/>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6" name="正方形/長方形 695">
          <a:extLst>
            <a:ext uri="{FF2B5EF4-FFF2-40B4-BE49-F238E27FC236}">
              <a16:creationId xmlns:a16="http://schemas.microsoft.com/office/drawing/2014/main" id="{D3FF1E17-1223-4508-8014-E6D25D1449EA}"/>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7" name="テキスト ボックス 696">
          <a:extLst>
            <a:ext uri="{FF2B5EF4-FFF2-40B4-BE49-F238E27FC236}">
              <a16:creationId xmlns:a16="http://schemas.microsoft.com/office/drawing/2014/main" id="{827F5F6F-CF27-469C-99A4-15A87FEE66CD}"/>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8" name="直線コネクタ 697">
          <a:extLst>
            <a:ext uri="{FF2B5EF4-FFF2-40B4-BE49-F238E27FC236}">
              <a16:creationId xmlns:a16="http://schemas.microsoft.com/office/drawing/2014/main" id="{694F7D0B-63BC-4347-AA60-0A6BA90D7D74}"/>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99" name="直線コネクタ 698">
          <a:extLst>
            <a:ext uri="{FF2B5EF4-FFF2-40B4-BE49-F238E27FC236}">
              <a16:creationId xmlns:a16="http://schemas.microsoft.com/office/drawing/2014/main" id="{0E52C99A-3F9C-4778-849C-9317224BBD6A}"/>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0" name="テキスト ボックス 699">
          <a:extLst>
            <a:ext uri="{FF2B5EF4-FFF2-40B4-BE49-F238E27FC236}">
              <a16:creationId xmlns:a16="http://schemas.microsoft.com/office/drawing/2014/main" id="{F9F32743-3EB0-4A51-ACC7-18DB0F8CEA86}"/>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1" name="直線コネクタ 700">
          <a:extLst>
            <a:ext uri="{FF2B5EF4-FFF2-40B4-BE49-F238E27FC236}">
              <a16:creationId xmlns:a16="http://schemas.microsoft.com/office/drawing/2014/main" id="{EAB5E427-6427-40ED-9CD9-F514B93D2A75}"/>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2" name="テキスト ボックス 701">
          <a:extLst>
            <a:ext uri="{FF2B5EF4-FFF2-40B4-BE49-F238E27FC236}">
              <a16:creationId xmlns:a16="http://schemas.microsoft.com/office/drawing/2014/main" id="{03DDC0B5-8491-4D76-8EAF-CE7EE7D5C064}"/>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3" name="直線コネクタ 702">
          <a:extLst>
            <a:ext uri="{FF2B5EF4-FFF2-40B4-BE49-F238E27FC236}">
              <a16:creationId xmlns:a16="http://schemas.microsoft.com/office/drawing/2014/main" id="{79B945B0-5CD8-4F0F-BB56-DD95AE19327E}"/>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4" name="テキスト ボックス 703">
          <a:extLst>
            <a:ext uri="{FF2B5EF4-FFF2-40B4-BE49-F238E27FC236}">
              <a16:creationId xmlns:a16="http://schemas.microsoft.com/office/drawing/2014/main" id="{C9F4DF03-2368-473D-818E-F41BF2945884}"/>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5" name="直線コネクタ 704">
          <a:extLst>
            <a:ext uri="{FF2B5EF4-FFF2-40B4-BE49-F238E27FC236}">
              <a16:creationId xmlns:a16="http://schemas.microsoft.com/office/drawing/2014/main" id="{0F8A7989-5BA4-483B-9E0F-1BA82E3DBBF7}"/>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06" name="テキスト ボックス 705">
          <a:extLst>
            <a:ext uri="{FF2B5EF4-FFF2-40B4-BE49-F238E27FC236}">
              <a16:creationId xmlns:a16="http://schemas.microsoft.com/office/drawing/2014/main" id="{B5F396EF-910E-4B9F-B103-82CD8699B4BF}"/>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07" name="直線コネクタ 706">
          <a:extLst>
            <a:ext uri="{FF2B5EF4-FFF2-40B4-BE49-F238E27FC236}">
              <a16:creationId xmlns:a16="http://schemas.microsoft.com/office/drawing/2014/main" id="{26EB0EC5-0BE4-468A-8588-E8F638FD8C00}"/>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08" name="テキスト ボックス 707">
          <a:extLst>
            <a:ext uri="{FF2B5EF4-FFF2-40B4-BE49-F238E27FC236}">
              <a16:creationId xmlns:a16="http://schemas.microsoft.com/office/drawing/2014/main" id="{6843CF6D-7358-41CA-93B4-FA9D97FE3A00}"/>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09" name="直線コネクタ 708">
          <a:extLst>
            <a:ext uri="{FF2B5EF4-FFF2-40B4-BE49-F238E27FC236}">
              <a16:creationId xmlns:a16="http://schemas.microsoft.com/office/drawing/2014/main" id="{87DC2044-43F5-4504-9D7D-B7AB382C581F}"/>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0" name="テキスト ボックス 709">
          <a:extLst>
            <a:ext uri="{FF2B5EF4-FFF2-40B4-BE49-F238E27FC236}">
              <a16:creationId xmlns:a16="http://schemas.microsoft.com/office/drawing/2014/main" id="{8C5AAC79-D4F2-41E8-9949-7C0A24A42C36}"/>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1" name="直線コネクタ 710">
          <a:extLst>
            <a:ext uri="{FF2B5EF4-FFF2-40B4-BE49-F238E27FC236}">
              <a16:creationId xmlns:a16="http://schemas.microsoft.com/office/drawing/2014/main" id="{BA22317C-25BD-4F3A-99CE-1EF502C7B485}"/>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2" name="テキスト ボックス 711">
          <a:extLst>
            <a:ext uri="{FF2B5EF4-FFF2-40B4-BE49-F238E27FC236}">
              <a16:creationId xmlns:a16="http://schemas.microsoft.com/office/drawing/2014/main" id="{274CB1FB-919C-4B99-9C14-790933EBB124}"/>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3" name="【公民館】&#10;一人当たり面積グラフ枠">
          <a:extLst>
            <a:ext uri="{FF2B5EF4-FFF2-40B4-BE49-F238E27FC236}">
              <a16:creationId xmlns:a16="http://schemas.microsoft.com/office/drawing/2014/main" id="{3A7B9750-D0E4-4DC2-A436-79EBE891263B}"/>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714" name="直線コネクタ 713">
          <a:extLst>
            <a:ext uri="{FF2B5EF4-FFF2-40B4-BE49-F238E27FC236}">
              <a16:creationId xmlns:a16="http://schemas.microsoft.com/office/drawing/2014/main" id="{60394E34-406B-4722-8976-94F5124EDE27}"/>
            </a:ext>
          </a:extLst>
        </xdr:cNvPr>
        <xdr:cNvCxnSpPr/>
      </xdr:nvCxnSpPr>
      <xdr:spPr>
        <a:xfrm flipV="1">
          <a:off x="19954239" y="16409761"/>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715" name="【公民館】&#10;一人当たり面積最小値テキスト">
          <a:extLst>
            <a:ext uri="{FF2B5EF4-FFF2-40B4-BE49-F238E27FC236}">
              <a16:creationId xmlns:a16="http://schemas.microsoft.com/office/drawing/2014/main" id="{305522A8-882F-4C59-A463-2ED4A64EF31E}"/>
            </a:ext>
          </a:extLst>
        </xdr:cNvPr>
        <xdr:cNvSpPr txBox="1"/>
      </xdr:nvSpPr>
      <xdr:spPr>
        <a:xfrm>
          <a:off x="19992975" y="17866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716" name="直線コネクタ 715">
          <a:extLst>
            <a:ext uri="{FF2B5EF4-FFF2-40B4-BE49-F238E27FC236}">
              <a16:creationId xmlns:a16="http://schemas.microsoft.com/office/drawing/2014/main" id="{EA86049E-0562-45B7-A1E3-DB5E0E60546D}"/>
            </a:ext>
          </a:extLst>
        </xdr:cNvPr>
        <xdr:cNvCxnSpPr/>
      </xdr:nvCxnSpPr>
      <xdr:spPr>
        <a:xfrm>
          <a:off x="19878675" y="178597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717" name="【公民館】&#10;一人当たり面積最大値テキスト">
          <a:extLst>
            <a:ext uri="{FF2B5EF4-FFF2-40B4-BE49-F238E27FC236}">
              <a16:creationId xmlns:a16="http://schemas.microsoft.com/office/drawing/2014/main" id="{7F1DF9B0-7C6C-4830-8E51-7FB894903079}"/>
            </a:ext>
          </a:extLst>
        </xdr:cNvPr>
        <xdr:cNvSpPr txBox="1"/>
      </xdr:nvSpPr>
      <xdr:spPr>
        <a:xfrm>
          <a:off x="19992975" y="1618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718" name="直線コネクタ 717">
          <a:extLst>
            <a:ext uri="{FF2B5EF4-FFF2-40B4-BE49-F238E27FC236}">
              <a16:creationId xmlns:a16="http://schemas.microsoft.com/office/drawing/2014/main" id="{8B18D6BA-15CD-4E81-A5E8-9D3BD96AB9D2}"/>
            </a:ext>
          </a:extLst>
        </xdr:cNvPr>
        <xdr:cNvCxnSpPr/>
      </xdr:nvCxnSpPr>
      <xdr:spPr>
        <a:xfrm>
          <a:off x="19878675" y="164097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62609</xdr:rowOff>
    </xdr:from>
    <xdr:ext cx="469744" cy="259045"/>
    <xdr:sp macro="" textlink="">
      <xdr:nvSpPr>
        <xdr:cNvPr id="719" name="【公民館】&#10;一人当たり面積平均値テキスト">
          <a:extLst>
            <a:ext uri="{FF2B5EF4-FFF2-40B4-BE49-F238E27FC236}">
              <a16:creationId xmlns:a16="http://schemas.microsoft.com/office/drawing/2014/main" id="{76B9C048-A9C9-469B-84F1-D9D7395170E4}"/>
            </a:ext>
          </a:extLst>
        </xdr:cNvPr>
        <xdr:cNvSpPr txBox="1"/>
      </xdr:nvSpPr>
      <xdr:spPr>
        <a:xfrm>
          <a:off x="19992975" y="173822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720" name="フローチャート: 判断 719">
          <a:extLst>
            <a:ext uri="{FF2B5EF4-FFF2-40B4-BE49-F238E27FC236}">
              <a16:creationId xmlns:a16="http://schemas.microsoft.com/office/drawing/2014/main" id="{BC10CBD5-A5A5-4234-8545-6BAC007D9F38}"/>
            </a:ext>
          </a:extLst>
        </xdr:cNvPr>
        <xdr:cNvSpPr/>
      </xdr:nvSpPr>
      <xdr:spPr>
        <a:xfrm>
          <a:off x="19897725" y="174038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721" name="フローチャート: 判断 720">
          <a:extLst>
            <a:ext uri="{FF2B5EF4-FFF2-40B4-BE49-F238E27FC236}">
              <a16:creationId xmlns:a16="http://schemas.microsoft.com/office/drawing/2014/main" id="{BCBEBF8F-F6F9-4F0C-BACC-218354B671DF}"/>
            </a:ext>
          </a:extLst>
        </xdr:cNvPr>
        <xdr:cNvSpPr/>
      </xdr:nvSpPr>
      <xdr:spPr>
        <a:xfrm>
          <a:off x="19154775" y="174104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722" name="フローチャート: 判断 721">
          <a:extLst>
            <a:ext uri="{FF2B5EF4-FFF2-40B4-BE49-F238E27FC236}">
              <a16:creationId xmlns:a16="http://schemas.microsoft.com/office/drawing/2014/main" id="{1D56C3DF-0D0C-4936-A54B-95F7BB48F60E}"/>
            </a:ext>
          </a:extLst>
        </xdr:cNvPr>
        <xdr:cNvSpPr/>
      </xdr:nvSpPr>
      <xdr:spPr>
        <a:xfrm>
          <a:off x="18345150" y="1742013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723" name="フローチャート: 判断 722">
          <a:extLst>
            <a:ext uri="{FF2B5EF4-FFF2-40B4-BE49-F238E27FC236}">
              <a16:creationId xmlns:a16="http://schemas.microsoft.com/office/drawing/2014/main" id="{61C4A393-1648-4626-8A7A-A2501B51E9B4}"/>
            </a:ext>
          </a:extLst>
        </xdr:cNvPr>
        <xdr:cNvSpPr/>
      </xdr:nvSpPr>
      <xdr:spPr>
        <a:xfrm>
          <a:off x="17554575" y="1742358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724" name="フローチャート: 判断 723">
          <a:extLst>
            <a:ext uri="{FF2B5EF4-FFF2-40B4-BE49-F238E27FC236}">
              <a16:creationId xmlns:a16="http://schemas.microsoft.com/office/drawing/2014/main" id="{6DE0F488-6686-46B0-B0B4-944FCFD1E608}"/>
            </a:ext>
          </a:extLst>
        </xdr:cNvPr>
        <xdr:cNvSpPr/>
      </xdr:nvSpPr>
      <xdr:spPr>
        <a:xfrm>
          <a:off x="16754475" y="1742340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95F8BF88-515C-474B-A9FB-343F983551BF}"/>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8FE271E6-8E55-4391-964B-1C689439C299}"/>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58829316-31B4-4ED6-8433-0DDC72301747}"/>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319491EE-B7EC-4E75-A75C-29139B8A91CA}"/>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958BBF24-FCC0-4EC9-843D-1CB0A80B744B}"/>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41729</xdr:rowOff>
    </xdr:from>
    <xdr:to>
      <xdr:col>116</xdr:col>
      <xdr:colOff>114300</xdr:colOff>
      <xdr:row>106</xdr:row>
      <xdr:rowOff>143329</xdr:rowOff>
    </xdr:to>
    <xdr:sp macro="" textlink="">
      <xdr:nvSpPr>
        <xdr:cNvPr id="730" name="楕円 729">
          <a:extLst>
            <a:ext uri="{FF2B5EF4-FFF2-40B4-BE49-F238E27FC236}">
              <a16:creationId xmlns:a16="http://schemas.microsoft.com/office/drawing/2014/main" id="{161BDB1A-CF8D-44C1-9A27-E9950697582F}"/>
            </a:ext>
          </a:extLst>
        </xdr:cNvPr>
        <xdr:cNvSpPr/>
      </xdr:nvSpPr>
      <xdr:spPr>
        <a:xfrm>
          <a:off x="19897725" y="173613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64606</xdr:rowOff>
    </xdr:from>
    <xdr:ext cx="469744" cy="259045"/>
    <xdr:sp macro="" textlink="">
      <xdr:nvSpPr>
        <xdr:cNvPr id="731" name="【公民館】&#10;一人当たり面積該当値テキスト">
          <a:extLst>
            <a:ext uri="{FF2B5EF4-FFF2-40B4-BE49-F238E27FC236}">
              <a16:creationId xmlns:a16="http://schemas.microsoft.com/office/drawing/2014/main" id="{7278322C-7E8C-48A8-B128-513952F36500}"/>
            </a:ext>
          </a:extLst>
        </xdr:cNvPr>
        <xdr:cNvSpPr txBox="1"/>
      </xdr:nvSpPr>
      <xdr:spPr>
        <a:xfrm>
          <a:off x="19992975" y="17212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41729</xdr:rowOff>
    </xdr:from>
    <xdr:to>
      <xdr:col>112</xdr:col>
      <xdr:colOff>38100</xdr:colOff>
      <xdr:row>106</xdr:row>
      <xdr:rowOff>143329</xdr:rowOff>
    </xdr:to>
    <xdr:sp macro="" textlink="">
      <xdr:nvSpPr>
        <xdr:cNvPr id="732" name="楕円 731">
          <a:extLst>
            <a:ext uri="{FF2B5EF4-FFF2-40B4-BE49-F238E27FC236}">
              <a16:creationId xmlns:a16="http://schemas.microsoft.com/office/drawing/2014/main" id="{3B9A775D-79C2-43CD-B6FA-60269990C87C}"/>
            </a:ext>
          </a:extLst>
        </xdr:cNvPr>
        <xdr:cNvSpPr/>
      </xdr:nvSpPr>
      <xdr:spPr>
        <a:xfrm>
          <a:off x="19154775" y="1736135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92529</xdr:rowOff>
    </xdr:from>
    <xdr:to>
      <xdr:col>116</xdr:col>
      <xdr:colOff>63500</xdr:colOff>
      <xdr:row>106</xdr:row>
      <xdr:rowOff>92529</xdr:rowOff>
    </xdr:to>
    <xdr:cxnSp macro="">
      <xdr:nvCxnSpPr>
        <xdr:cNvPr id="733" name="直線コネクタ 732">
          <a:extLst>
            <a:ext uri="{FF2B5EF4-FFF2-40B4-BE49-F238E27FC236}">
              <a16:creationId xmlns:a16="http://schemas.microsoft.com/office/drawing/2014/main" id="{85BB36BA-BC54-4D90-990A-C90718E55953}"/>
            </a:ext>
          </a:extLst>
        </xdr:cNvPr>
        <xdr:cNvCxnSpPr/>
      </xdr:nvCxnSpPr>
      <xdr:spPr>
        <a:xfrm>
          <a:off x="19202400" y="17408979"/>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41729</xdr:rowOff>
    </xdr:from>
    <xdr:to>
      <xdr:col>107</xdr:col>
      <xdr:colOff>101600</xdr:colOff>
      <xdr:row>106</xdr:row>
      <xdr:rowOff>143329</xdr:rowOff>
    </xdr:to>
    <xdr:sp macro="" textlink="">
      <xdr:nvSpPr>
        <xdr:cNvPr id="734" name="楕円 733">
          <a:extLst>
            <a:ext uri="{FF2B5EF4-FFF2-40B4-BE49-F238E27FC236}">
              <a16:creationId xmlns:a16="http://schemas.microsoft.com/office/drawing/2014/main" id="{019E729B-DEF1-4E21-A36F-BDD7E3C37AE0}"/>
            </a:ext>
          </a:extLst>
        </xdr:cNvPr>
        <xdr:cNvSpPr/>
      </xdr:nvSpPr>
      <xdr:spPr>
        <a:xfrm>
          <a:off x="18345150" y="173613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92529</xdr:rowOff>
    </xdr:from>
    <xdr:to>
      <xdr:col>111</xdr:col>
      <xdr:colOff>177800</xdr:colOff>
      <xdr:row>106</xdr:row>
      <xdr:rowOff>92529</xdr:rowOff>
    </xdr:to>
    <xdr:cxnSp macro="">
      <xdr:nvCxnSpPr>
        <xdr:cNvPr id="735" name="直線コネクタ 734">
          <a:extLst>
            <a:ext uri="{FF2B5EF4-FFF2-40B4-BE49-F238E27FC236}">
              <a16:creationId xmlns:a16="http://schemas.microsoft.com/office/drawing/2014/main" id="{ED908E26-EC33-4E4A-BA8C-BB52F2E7BACA}"/>
            </a:ext>
          </a:extLst>
        </xdr:cNvPr>
        <xdr:cNvCxnSpPr/>
      </xdr:nvCxnSpPr>
      <xdr:spPr>
        <a:xfrm>
          <a:off x="18392775" y="17408979"/>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84182</xdr:rowOff>
    </xdr:from>
    <xdr:to>
      <xdr:col>102</xdr:col>
      <xdr:colOff>165100</xdr:colOff>
      <xdr:row>107</xdr:row>
      <xdr:rowOff>14332</xdr:rowOff>
    </xdr:to>
    <xdr:sp macro="" textlink="">
      <xdr:nvSpPr>
        <xdr:cNvPr id="736" name="楕円 735">
          <a:extLst>
            <a:ext uri="{FF2B5EF4-FFF2-40B4-BE49-F238E27FC236}">
              <a16:creationId xmlns:a16="http://schemas.microsoft.com/office/drawing/2014/main" id="{2108C75D-3CBF-4AD3-926F-40C872030CFC}"/>
            </a:ext>
          </a:extLst>
        </xdr:cNvPr>
        <xdr:cNvSpPr/>
      </xdr:nvSpPr>
      <xdr:spPr>
        <a:xfrm>
          <a:off x="17554575" y="1740380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92529</xdr:rowOff>
    </xdr:from>
    <xdr:to>
      <xdr:col>107</xdr:col>
      <xdr:colOff>50800</xdr:colOff>
      <xdr:row>106</xdr:row>
      <xdr:rowOff>134982</xdr:rowOff>
    </xdr:to>
    <xdr:cxnSp macro="">
      <xdr:nvCxnSpPr>
        <xdr:cNvPr id="737" name="直線コネクタ 736">
          <a:extLst>
            <a:ext uri="{FF2B5EF4-FFF2-40B4-BE49-F238E27FC236}">
              <a16:creationId xmlns:a16="http://schemas.microsoft.com/office/drawing/2014/main" id="{0AC93D94-F986-4798-AE8E-4734239FEEBC}"/>
            </a:ext>
          </a:extLst>
        </xdr:cNvPr>
        <xdr:cNvCxnSpPr/>
      </xdr:nvCxnSpPr>
      <xdr:spPr>
        <a:xfrm flipV="1">
          <a:off x="17602200" y="17408979"/>
          <a:ext cx="790575"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84182</xdr:rowOff>
    </xdr:from>
    <xdr:to>
      <xdr:col>98</xdr:col>
      <xdr:colOff>38100</xdr:colOff>
      <xdr:row>107</xdr:row>
      <xdr:rowOff>14332</xdr:rowOff>
    </xdr:to>
    <xdr:sp macro="" textlink="">
      <xdr:nvSpPr>
        <xdr:cNvPr id="738" name="楕円 737">
          <a:extLst>
            <a:ext uri="{FF2B5EF4-FFF2-40B4-BE49-F238E27FC236}">
              <a16:creationId xmlns:a16="http://schemas.microsoft.com/office/drawing/2014/main" id="{69E246AF-125B-424E-8CA4-B432167B12C1}"/>
            </a:ext>
          </a:extLst>
        </xdr:cNvPr>
        <xdr:cNvSpPr/>
      </xdr:nvSpPr>
      <xdr:spPr>
        <a:xfrm>
          <a:off x="16754475" y="1740380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134982</xdr:rowOff>
    </xdr:from>
    <xdr:to>
      <xdr:col>102</xdr:col>
      <xdr:colOff>114300</xdr:colOff>
      <xdr:row>106</xdr:row>
      <xdr:rowOff>134982</xdr:rowOff>
    </xdr:to>
    <xdr:cxnSp macro="">
      <xdr:nvCxnSpPr>
        <xdr:cNvPr id="739" name="直線コネクタ 738">
          <a:extLst>
            <a:ext uri="{FF2B5EF4-FFF2-40B4-BE49-F238E27FC236}">
              <a16:creationId xmlns:a16="http://schemas.microsoft.com/office/drawing/2014/main" id="{C2920280-F4C2-42A8-B77A-F5DA47D2BAF4}"/>
            </a:ext>
          </a:extLst>
        </xdr:cNvPr>
        <xdr:cNvCxnSpPr/>
      </xdr:nvCxnSpPr>
      <xdr:spPr>
        <a:xfrm>
          <a:off x="16802100" y="1745143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15257</xdr:rowOff>
    </xdr:from>
    <xdr:ext cx="469744" cy="259045"/>
    <xdr:sp macro="" textlink="">
      <xdr:nvSpPr>
        <xdr:cNvPr id="740" name="n_1aveValue【公民館】&#10;一人当たり面積">
          <a:extLst>
            <a:ext uri="{FF2B5EF4-FFF2-40B4-BE49-F238E27FC236}">
              <a16:creationId xmlns:a16="http://schemas.microsoft.com/office/drawing/2014/main" id="{1EEE7E79-7CF6-4AC8-999A-CF0B7A9F165C}"/>
            </a:ext>
          </a:extLst>
        </xdr:cNvPr>
        <xdr:cNvSpPr txBox="1"/>
      </xdr:nvSpPr>
      <xdr:spPr>
        <a:xfrm>
          <a:off x="18983402" y="1749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21789</xdr:rowOff>
    </xdr:from>
    <xdr:ext cx="469744" cy="259045"/>
    <xdr:sp macro="" textlink="">
      <xdr:nvSpPr>
        <xdr:cNvPr id="741" name="n_2aveValue【公民館】&#10;一人当たり面積">
          <a:extLst>
            <a:ext uri="{FF2B5EF4-FFF2-40B4-BE49-F238E27FC236}">
              <a16:creationId xmlns:a16="http://schemas.microsoft.com/office/drawing/2014/main" id="{0A91BC8B-8AC6-4D82-A72C-E89031539CB4}"/>
            </a:ext>
          </a:extLst>
        </xdr:cNvPr>
        <xdr:cNvSpPr txBox="1"/>
      </xdr:nvSpPr>
      <xdr:spPr>
        <a:xfrm>
          <a:off x="18183302" y="17509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31585</xdr:rowOff>
    </xdr:from>
    <xdr:ext cx="469744" cy="259045"/>
    <xdr:sp macro="" textlink="">
      <xdr:nvSpPr>
        <xdr:cNvPr id="742" name="n_3aveValue【公民館】&#10;一人当たり面積">
          <a:extLst>
            <a:ext uri="{FF2B5EF4-FFF2-40B4-BE49-F238E27FC236}">
              <a16:creationId xmlns:a16="http://schemas.microsoft.com/office/drawing/2014/main" id="{9896E4D1-F4BB-48B8-9DCA-DAD1EDCBE176}"/>
            </a:ext>
          </a:extLst>
        </xdr:cNvPr>
        <xdr:cNvSpPr txBox="1"/>
      </xdr:nvSpPr>
      <xdr:spPr>
        <a:xfrm>
          <a:off x="17383202" y="17516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25054</xdr:rowOff>
    </xdr:from>
    <xdr:ext cx="469744" cy="259045"/>
    <xdr:sp macro="" textlink="">
      <xdr:nvSpPr>
        <xdr:cNvPr id="743" name="n_4aveValue【公民館】&#10;一人当たり面積">
          <a:extLst>
            <a:ext uri="{FF2B5EF4-FFF2-40B4-BE49-F238E27FC236}">
              <a16:creationId xmlns:a16="http://schemas.microsoft.com/office/drawing/2014/main" id="{BC160CB2-A6F0-4125-9648-F86667423CE9}"/>
            </a:ext>
          </a:extLst>
        </xdr:cNvPr>
        <xdr:cNvSpPr txBox="1"/>
      </xdr:nvSpPr>
      <xdr:spPr>
        <a:xfrm>
          <a:off x="16592627" y="17516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159856</xdr:rowOff>
    </xdr:from>
    <xdr:ext cx="469744" cy="259045"/>
    <xdr:sp macro="" textlink="">
      <xdr:nvSpPr>
        <xdr:cNvPr id="744" name="n_1mainValue【公民館】&#10;一人当たり面積">
          <a:extLst>
            <a:ext uri="{FF2B5EF4-FFF2-40B4-BE49-F238E27FC236}">
              <a16:creationId xmlns:a16="http://schemas.microsoft.com/office/drawing/2014/main" id="{CB4D4ACF-9389-4739-BA92-5C77FE66B6FD}"/>
            </a:ext>
          </a:extLst>
        </xdr:cNvPr>
        <xdr:cNvSpPr txBox="1"/>
      </xdr:nvSpPr>
      <xdr:spPr>
        <a:xfrm>
          <a:off x="18983402" y="17136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159856</xdr:rowOff>
    </xdr:from>
    <xdr:ext cx="469744" cy="259045"/>
    <xdr:sp macro="" textlink="">
      <xdr:nvSpPr>
        <xdr:cNvPr id="745" name="n_2mainValue【公民館】&#10;一人当たり面積">
          <a:extLst>
            <a:ext uri="{FF2B5EF4-FFF2-40B4-BE49-F238E27FC236}">
              <a16:creationId xmlns:a16="http://schemas.microsoft.com/office/drawing/2014/main" id="{E76CC267-98E8-4B99-B82B-1F2C4C9E24ED}"/>
            </a:ext>
          </a:extLst>
        </xdr:cNvPr>
        <xdr:cNvSpPr txBox="1"/>
      </xdr:nvSpPr>
      <xdr:spPr>
        <a:xfrm>
          <a:off x="18183302" y="17136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30859</xdr:rowOff>
    </xdr:from>
    <xdr:ext cx="469744" cy="259045"/>
    <xdr:sp macro="" textlink="">
      <xdr:nvSpPr>
        <xdr:cNvPr id="746" name="n_3mainValue【公民館】&#10;一人当たり面積">
          <a:extLst>
            <a:ext uri="{FF2B5EF4-FFF2-40B4-BE49-F238E27FC236}">
              <a16:creationId xmlns:a16="http://schemas.microsoft.com/office/drawing/2014/main" id="{627B2FAE-F53D-454F-AA8D-59D886FB35A5}"/>
            </a:ext>
          </a:extLst>
        </xdr:cNvPr>
        <xdr:cNvSpPr txBox="1"/>
      </xdr:nvSpPr>
      <xdr:spPr>
        <a:xfrm>
          <a:off x="17383202" y="1717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30859</xdr:rowOff>
    </xdr:from>
    <xdr:ext cx="469744" cy="259045"/>
    <xdr:sp macro="" textlink="">
      <xdr:nvSpPr>
        <xdr:cNvPr id="747" name="n_4mainValue【公民館】&#10;一人当たり面積">
          <a:extLst>
            <a:ext uri="{FF2B5EF4-FFF2-40B4-BE49-F238E27FC236}">
              <a16:creationId xmlns:a16="http://schemas.microsoft.com/office/drawing/2014/main" id="{D9DB5F7F-67F1-4CED-A0E3-E56796D87C1E}"/>
            </a:ext>
          </a:extLst>
        </xdr:cNvPr>
        <xdr:cNvSpPr txBox="1"/>
      </xdr:nvSpPr>
      <xdr:spPr>
        <a:xfrm>
          <a:off x="16592627" y="1717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8" name="正方形/長方形 747">
          <a:extLst>
            <a:ext uri="{FF2B5EF4-FFF2-40B4-BE49-F238E27FC236}">
              <a16:creationId xmlns:a16="http://schemas.microsoft.com/office/drawing/2014/main" id="{8B172B33-B15F-4D5A-AEC2-CAEFDD8CEC81}"/>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9" name="正方形/長方形 748">
          <a:extLst>
            <a:ext uri="{FF2B5EF4-FFF2-40B4-BE49-F238E27FC236}">
              <a16:creationId xmlns:a16="http://schemas.microsoft.com/office/drawing/2014/main" id="{EE4162F8-C092-47C3-A3BB-8A2C350014C2}"/>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0" name="テキスト ボックス 749">
          <a:extLst>
            <a:ext uri="{FF2B5EF4-FFF2-40B4-BE49-F238E27FC236}">
              <a16:creationId xmlns:a16="http://schemas.microsoft.com/office/drawing/2014/main" id="{8F806012-649A-49F3-9F8B-336DF285FEE7}"/>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道路は、有形固定資産減価償却率が</a:t>
          </a:r>
          <a:r>
            <a:rPr kumimoji="1" lang="en-US" altLang="ja-JP" sz="1100">
              <a:latin typeface="ＭＳ Ｐゴシック" panose="020B0600070205080204" pitchFamily="50" charset="-128"/>
              <a:ea typeface="ＭＳ Ｐゴシック" panose="020B0600070205080204" pitchFamily="50" charset="-128"/>
            </a:rPr>
            <a:t>67.2</a:t>
          </a:r>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年度）から</a:t>
          </a:r>
          <a:r>
            <a:rPr kumimoji="1" lang="en-US" altLang="ja-JP" sz="1100">
              <a:latin typeface="ＭＳ Ｐゴシック" panose="020B0600070205080204" pitchFamily="50" charset="-128"/>
              <a:ea typeface="ＭＳ Ｐゴシック" panose="020B0600070205080204" pitchFamily="50" charset="-128"/>
            </a:rPr>
            <a:t>68.2</a:t>
          </a:r>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年度）へ</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ポイント上昇したが、これは平成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年熊本地震からの復旧・復興に伴う道路改良工事（町道秋永中砥川線外</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路道路改良工事、町道潮井公園線道路改良事業、テクノ</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号線道路改良事業等）が順次完了したものであり、全国平均（</a:t>
          </a:r>
          <a:r>
            <a:rPr kumimoji="1" lang="en-US" altLang="ja-JP" sz="1100">
              <a:latin typeface="ＭＳ Ｐゴシック" panose="020B0600070205080204" pitchFamily="50" charset="-128"/>
              <a:ea typeface="ＭＳ Ｐゴシック" panose="020B0600070205080204" pitchFamily="50" charset="-128"/>
            </a:rPr>
            <a:t>68.6</a:t>
          </a:r>
          <a:r>
            <a:rPr kumimoji="1" lang="ja-JP" altLang="en-US" sz="1100">
              <a:latin typeface="ＭＳ Ｐゴシック" panose="020B0600070205080204" pitchFamily="50" charset="-128"/>
              <a:ea typeface="ＭＳ Ｐゴシック" panose="020B0600070205080204" pitchFamily="50" charset="-128"/>
            </a:rPr>
            <a:t>％）、熊本県平均（</a:t>
          </a:r>
          <a:r>
            <a:rPr kumimoji="1" lang="en-US" altLang="ja-JP" sz="1100">
              <a:latin typeface="ＭＳ Ｐゴシック" panose="020B0600070205080204" pitchFamily="50" charset="-128"/>
              <a:ea typeface="ＭＳ Ｐゴシック" panose="020B0600070205080204" pitchFamily="50" charset="-128"/>
            </a:rPr>
            <a:t>61.1</a:t>
          </a:r>
          <a:r>
            <a:rPr kumimoji="1" lang="ja-JP" altLang="en-US" sz="1100">
              <a:latin typeface="ＭＳ Ｐゴシック" panose="020B0600070205080204" pitchFamily="50" charset="-128"/>
              <a:ea typeface="ＭＳ Ｐゴシック" panose="020B0600070205080204" pitchFamily="50" charset="-128"/>
            </a:rPr>
            <a:t>％）と概ね同水準にある（類似団体内順位</a:t>
          </a:r>
          <a:r>
            <a:rPr kumimoji="1" lang="en-US" altLang="ja-JP" sz="1100">
              <a:latin typeface="ＭＳ Ｐゴシック" panose="020B0600070205080204" pitchFamily="50" charset="-128"/>
              <a:ea typeface="ＭＳ Ｐゴシック" panose="020B0600070205080204" pitchFamily="50" charset="-128"/>
            </a:rPr>
            <a:t>50/98</a:t>
          </a:r>
          <a:r>
            <a:rPr kumimoji="1" lang="ja-JP" altLang="en-US" sz="1100">
              <a:latin typeface="ＭＳ Ｐゴシック" panose="020B0600070205080204" pitchFamily="50" charset="-128"/>
              <a:ea typeface="ＭＳ Ｐゴシック" panose="020B0600070205080204" pitchFamily="50" charset="-128"/>
            </a:rPr>
            <a:t>）。橋りょう・トンネルは</a:t>
          </a:r>
          <a:r>
            <a:rPr kumimoji="1" lang="en-US" altLang="ja-JP" sz="1100">
              <a:latin typeface="ＭＳ Ｐゴシック" panose="020B0600070205080204" pitchFamily="50" charset="-128"/>
              <a:ea typeface="ＭＳ Ｐゴシック" panose="020B0600070205080204" pitchFamily="50" charset="-128"/>
            </a:rPr>
            <a:t>35.5</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37.1</a:t>
          </a:r>
          <a:r>
            <a:rPr kumimoji="1" lang="ja-JP" altLang="en-US" sz="1100">
              <a:latin typeface="ＭＳ Ｐゴシック" panose="020B0600070205080204" pitchFamily="50" charset="-128"/>
              <a:ea typeface="ＭＳ Ｐゴシック" panose="020B0600070205080204" pitchFamily="50" charset="-128"/>
            </a:rPr>
            <a:t>％へ</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ポイント上昇したが、全国平均（</a:t>
          </a:r>
          <a:r>
            <a:rPr kumimoji="1" lang="en-US" altLang="ja-JP" sz="1100">
              <a:latin typeface="ＭＳ Ｐゴシック" panose="020B0600070205080204" pitchFamily="50" charset="-128"/>
              <a:ea typeface="ＭＳ Ｐゴシック" panose="020B0600070205080204" pitchFamily="50" charset="-128"/>
            </a:rPr>
            <a:t>65.5</a:t>
          </a:r>
          <a:r>
            <a:rPr kumimoji="1" lang="ja-JP" altLang="en-US" sz="1100">
              <a:latin typeface="ＭＳ Ｐゴシック" panose="020B0600070205080204" pitchFamily="50" charset="-128"/>
              <a:ea typeface="ＭＳ Ｐゴシック" panose="020B0600070205080204" pitchFamily="50" charset="-128"/>
            </a:rPr>
            <a:t>％）、熊本県平均（</a:t>
          </a:r>
          <a:r>
            <a:rPr kumimoji="1" lang="en-US" altLang="ja-JP" sz="1100">
              <a:latin typeface="ＭＳ Ｐゴシック" panose="020B0600070205080204" pitchFamily="50" charset="-128"/>
              <a:ea typeface="ＭＳ Ｐゴシック" panose="020B0600070205080204" pitchFamily="50" charset="-128"/>
            </a:rPr>
            <a:t>64.0</a:t>
          </a:r>
          <a:r>
            <a:rPr kumimoji="1" lang="ja-JP" altLang="en-US" sz="1100">
              <a:latin typeface="ＭＳ Ｐゴシック" panose="020B0600070205080204" pitchFamily="50" charset="-128"/>
              <a:ea typeface="ＭＳ Ｐゴシック" panose="020B0600070205080204" pitchFamily="50" charset="-128"/>
            </a:rPr>
            <a:t>％）を大きく下回る低い水準（類似団体内順位</a:t>
          </a:r>
          <a:r>
            <a:rPr kumimoji="1" lang="en-US" altLang="ja-JP" sz="1100">
              <a:latin typeface="ＭＳ Ｐゴシック" panose="020B0600070205080204" pitchFamily="50" charset="-128"/>
              <a:ea typeface="ＭＳ Ｐゴシック" panose="020B0600070205080204" pitchFamily="50" charset="-128"/>
            </a:rPr>
            <a:t>8/94</a:t>
          </a:r>
          <a:r>
            <a:rPr kumimoji="1" lang="ja-JP" altLang="en-US" sz="1100">
              <a:latin typeface="ＭＳ Ｐゴシック" panose="020B0600070205080204" pitchFamily="50" charset="-128"/>
              <a:ea typeface="ＭＳ Ｐゴシック" panose="020B0600070205080204" pitchFamily="50" charset="-128"/>
            </a:rPr>
            <a:t>）にあり、震災による損傷を受けた橋りょうの架け替え等が近年進んだ結果である。</a:t>
          </a:r>
          <a:br>
            <a:rPr kumimoji="1" lang="ja-JP" altLang="en-US" sz="1100">
              <a:latin typeface="ＭＳ Ｐゴシック" panose="020B0600070205080204" pitchFamily="50" charset="-128"/>
              <a:ea typeface="ＭＳ Ｐゴシック" panose="020B0600070205080204" pitchFamily="50" charset="-128"/>
            </a:rPr>
          </a:br>
          <a:r>
            <a:rPr kumimoji="1" lang="ja-JP" altLang="en-US" sz="1100">
              <a:latin typeface="ＭＳ Ｐゴシック" panose="020B0600070205080204" pitchFamily="50" charset="-128"/>
              <a:ea typeface="ＭＳ Ｐゴシック" panose="020B0600070205080204" pitchFamily="50" charset="-128"/>
            </a:rPr>
            <a:t>　公営住宅は、</a:t>
          </a:r>
          <a:r>
            <a:rPr kumimoji="1" lang="en-US" altLang="ja-JP" sz="1100">
              <a:latin typeface="ＭＳ Ｐゴシック" panose="020B0600070205080204" pitchFamily="50" charset="-128"/>
              <a:ea typeface="ＭＳ Ｐゴシック" panose="020B0600070205080204" pitchFamily="50" charset="-128"/>
            </a:rPr>
            <a:t>23.4</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25.8</a:t>
          </a:r>
          <a:r>
            <a:rPr kumimoji="1" lang="ja-JP" altLang="en-US" sz="1100">
              <a:latin typeface="ＭＳ Ｐゴシック" panose="020B0600070205080204" pitchFamily="50" charset="-128"/>
              <a:ea typeface="ＭＳ Ｐゴシック" panose="020B0600070205080204" pitchFamily="50" charset="-128"/>
            </a:rPr>
            <a:t>％へ</a:t>
          </a:r>
          <a:r>
            <a:rPr kumimoji="1" lang="en-US" altLang="ja-JP" sz="1100">
              <a:latin typeface="ＭＳ Ｐゴシック" panose="020B0600070205080204" pitchFamily="50" charset="-128"/>
              <a:ea typeface="ＭＳ Ｐゴシック" panose="020B0600070205080204" pitchFamily="50" charset="-128"/>
            </a:rPr>
            <a:t>2.4</a:t>
          </a:r>
          <a:r>
            <a:rPr kumimoji="1" lang="ja-JP" altLang="en-US" sz="1100">
              <a:latin typeface="ＭＳ Ｐゴシック" panose="020B0600070205080204" pitchFamily="50" charset="-128"/>
              <a:ea typeface="ＭＳ Ｐゴシック" panose="020B0600070205080204" pitchFamily="50" charset="-128"/>
            </a:rPr>
            <a:t>ポイント上昇した。しかし有形固定資産減価償却率は全国平均（</a:t>
          </a:r>
          <a:r>
            <a:rPr kumimoji="1" lang="en-US" altLang="ja-JP" sz="1100">
              <a:latin typeface="ＭＳ Ｐゴシック" panose="020B0600070205080204" pitchFamily="50" charset="-128"/>
              <a:ea typeface="ＭＳ Ｐゴシック" panose="020B0600070205080204" pitchFamily="50" charset="-128"/>
            </a:rPr>
            <a:t>68.9</a:t>
          </a:r>
          <a:r>
            <a:rPr kumimoji="1" lang="ja-JP" altLang="en-US" sz="1100">
              <a:latin typeface="ＭＳ Ｐゴシック" panose="020B0600070205080204" pitchFamily="50" charset="-128"/>
              <a:ea typeface="ＭＳ Ｐゴシック" panose="020B0600070205080204" pitchFamily="50" charset="-128"/>
            </a:rPr>
            <a:t>％）、熊本県平均（</a:t>
          </a:r>
          <a:r>
            <a:rPr kumimoji="1" lang="en-US" altLang="ja-JP" sz="1100">
              <a:latin typeface="ＭＳ Ｐゴシック" panose="020B0600070205080204" pitchFamily="50" charset="-128"/>
              <a:ea typeface="ＭＳ Ｐゴシック" panose="020B0600070205080204" pitchFamily="50" charset="-128"/>
            </a:rPr>
            <a:t>69.6</a:t>
          </a:r>
          <a:r>
            <a:rPr kumimoji="1" lang="ja-JP" altLang="en-US" sz="1100">
              <a:latin typeface="ＭＳ Ｐゴシック" panose="020B0600070205080204" pitchFamily="50" charset="-128"/>
              <a:ea typeface="ＭＳ Ｐゴシック" panose="020B0600070205080204" pitchFamily="50" charset="-128"/>
            </a:rPr>
            <a:t>％）を大幅に下回っており（類似団体内順位</a:t>
          </a:r>
          <a:r>
            <a:rPr kumimoji="1" lang="en-US" altLang="ja-JP" sz="1100">
              <a:latin typeface="ＭＳ Ｐゴシック" panose="020B0600070205080204" pitchFamily="50" charset="-128"/>
              <a:ea typeface="ＭＳ Ｐゴシック" panose="020B0600070205080204" pitchFamily="50" charset="-128"/>
            </a:rPr>
            <a:t>2/79</a:t>
          </a:r>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年熊本地震後に整備した災害公営住宅を中心に、比較的新しい施設が多いことを反映している。</a:t>
          </a:r>
          <a:br>
            <a:rPr kumimoji="1" lang="ja-JP" altLang="en-US" sz="1100">
              <a:latin typeface="ＭＳ Ｐゴシック" panose="020B0600070205080204" pitchFamily="50" charset="-128"/>
              <a:ea typeface="ＭＳ Ｐゴシック" panose="020B0600070205080204" pitchFamily="50" charset="-128"/>
            </a:rPr>
          </a:br>
          <a:r>
            <a:rPr kumimoji="1" lang="ja-JP" altLang="en-US" sz="1100">
              <a:latin typeface="ＭＳ Ｐゴシック" panose="020B0600070205080204" pitchFamily="50" charset="-128"/>
              <a:ea typeface="ＭＳ Ｐゴシック" panose="020B0600070205080204" pitchFamily="50" charset="-128"/>
            </a:rPr>
            <a:t>　認定こども園・幼稚園・保育所は、有形固定資産減価償却率が</a:t>
          </a:r>
          <a:r>
            <a:rPr kumimoji="1" lang="en-US" altLang="ja-JP" sz="1100">
              <a:latin typeface="ＭＳ Ｐゴシック" panose="020B0600070205080204" pitchFamily="50" charset="-128"/>
              <a:ea typeface="ＭＳ Ｐゴシック" panose="020B0600070205080204" pitchFamily="50" charset="-128"/>
            </a:rPr>
            <a:t>60.4</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56.5</a:t>
          </a:r>
          <a:r>
            <a:rPr kumimoji="1" lang="ja-JP" altLang="en-US" sz="1100">
              <a:latin typeface="ＭＳ Ｐゴシック" panose="020B0600070205080204" pitchFamily="50" charset="-128"/>
              <a:ea typeface="ＭＳ Ｐゴシック" panose="020B0600070205080204" pitchFamily="50" charset="-128"/>
            </a:rPr>
            <a:t>％へ</a:t>
          </a:r>
          <a:r>
            <a:rPr kumimoji="1" lang="en-US" altLang="ja-JP" sz="1100">
              <a:latin typeface="ＭＳ Ｐゴシック" panose="020B0600070205080204" pitchFamily="50" charset="-128"/>
              <a:ea typeface="ＭＳ Ｐゴシック" panose="020B0600070205080204" pitchFamily="50" charset="-128"/>
            </a:rPr>
            <a:t>3.9</a:t>
          </a:r>
          <a:r>
            <a:rPr kumimoji="1" lang="ja-JP" altLang="en-US" sz="1100">
              <a:latin typeface="ＭＳ Ｐゴシック" panose="020B0600070205080204" pitchFamily="50" charset="-128"/>
              <a:ea typeface="ＭＳ Ｐゴシック" panose="020B0600070205080204" pitchFamily="50" charset="-128"/>
            </a:rPr>
            <a:t>ポイント改善した。これは、老朽化していた第</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保育所（昭和</a:t>
          </a:r>
          <a:r>
            <a:rPr kumimoji="1" lang="en-US" altLang="ja-JP" sz="1100">
              <a:latin typeface="ＭＳ Ｐゴシック" panose="020B0600070205080204" pitchFamily="50" charset="-128"/>
              <a:ea typeface="ＭＳ Ｐゴシック" panose="020B0600070205080204" pitchFamily="50" charset="-128"/>
            </a:rPr>
            <a:t>57</a:t>
          </a:r>
          <a:r>
            <a:rPr kumimoji="1" lang="ja-JP" altLang="en-US" sz="1100">
              <a:latin typeface="ＭＳ Ｐゴシック" panose="020B0600070205080204" pitchFamily="50" charset="-128"/>
              <a:ea typeface="ＭＳ Ｐゴシック" panose="020B0600070205080204" pitchFamily="50" charset="-128"/>
            </a:rPr>
            <a:t>年取得）を用途廃止（滅失）としたことにより、残存する施設の平均償却率が相対的に改善したためであり、延べ床面積も</a:t>
          </a:r>
          <a:r>
            <a:rPr kumimoji="1" lang="en-US" altLang="ja-JP" sz="1100">
              <a:latin typeface="ＭＳ Ｐゴシック" panose="020B0600070205080204" pitchFamily="50" charset="-128"/>
              <a:ea typeface="ＭＳ Ｐゴシック" panose="020B0600070205080204" pitchFamily="50" charset="-128"/>
            </a:rPr>
            <a:t>3,982㎡</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3,362㎡</a:t>
          </a:r>
          <a:r>
            <a:rPr kumimoji="1" lang="ja-JP" altLang="en-US" sz="1100">
              <a:latin typeface="ＭＳ Ｐゴシック" panose="020B0600070205080204" pitchFamily="50" charset="-128"/>
              <a:ea typeface="ＭＳ Ｐゴシック" panose="020B0600070205080204" pitchFamily="50" charset="-128"/>
            </a:rPr>
            <a:t>へ</a:t>
          </a:r>
          <a:r>
            <a:rPr kumimoji="1" lang="en-US" altLang="ja-JP" sz="1100">
              <a:latin typeface="ＭＳ Ｐゴシック" panose="020B0600070205080204" pitchFamily="50" charset="-128"/>
              <a:ea typeface="ＭＳ Ｐゴシック" panose="020B0600070205080204" pitchFamily="50" charset="-128"/>
            </a:rPr>
            <a:t>620㎡</a:t>
          </a:r>
          <a:r>
            <a:rPr kumimoji="1" lang="ja-JP" altLang="en-US" sz="1100">
              <a:latin typeface="ＭＳ Ｐゴシック" panose="020B0600070205080204" pitchFamily="50" charset="-128"/>
              <a:ea typeface="ＭＳ Ｐゴシック" panose="020B0600070205080204" pitchFamily="50" charset="-128"/>
            </a:rPr>
            <a:t>減少している。</a:t>
          </a:r>
          <a:br>
            <a:rPr kumimoji="1" lang="ja-JP" altLang="en-US" sz="1100">
              <a:latin typeface="ＭＳ Ｐゴシック" panose="020B0600070205080204" pitchFamily="50" charset="-128"/>
              <a:ea typeface="ＭＳ Ｐゴシック" panose="020B0600070205080204" pitchFamily="50" charset="-128"/>
            </a:rPr>
          </a:br>
          <a:r>
            <a:rPr kumimoji="1" lang="ja-JP" altLang="en-US" sz="1100">
              <a:latin typeface="ＭＳ Ｐゴシック" panose="020B0600070205080204" pitchFamily="50" charset="-128"/>
              <a:ea typeface="ＭＳ Ｐゴシック" panose="020B0600070205080204" pitchFamily="50" charset="-128"/>
            </a:rPr>
            <a:t>　学校施設は</a:t>
          </a:r>
          <a:r>
            <a:rPr kumimoji="1" lang="en-US" altLang="ja-JP" sz="1100">
              <a:latin typeface="ＭＳ Ｐゴシック" panose="020B0600070205080204" pitchFamily="50" charset="-128"/>
              <a:ea typeface="ＭＳ Ｐゴシック" panose="020B0600070205080204" pitchFamily="50" charset="-128"/>
            </a:rPr>
            <a:t>38.9</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40.6</a:t>
          </a:r>
          <a:r>
            <a:rPr kumimoji="1" lang="ja-JP" altLang="en-US" sz="1100">
              <a:latin typeface="ＭＳ Ｐゴシック" panose="020B0600070205080204" pitchFamily="50" charset="-128"/>
              <a:ea typeface="ＭＳ Ｐゴシック" panose="020B0600070205080204" pitchFamily="50" charset="-128"/>
            </a:rPr>
            <a:t>％へ</a:t>
          </a:r>
          <a:r>
            <a:rPr kumimoji="1" lang="en-US" altLang="ja-JP" sz="1100">
              <a:latin typeface="ＭＳ Ｐゴシック" panose="020B0600070205080204" pitchFamily="50" charset="-128"/>
              <a:ea typeface="ＭＳ Ｐゴシック" panose="020B0600070205080204" pitchFamily="50" charset="-128"/>
            </a:rPr>
            <a:t>1.7</a:t>
          </a:r>
          <a:r>
            <a:rPr kumimoji="1" lang="ja-JP" altLang="en-US" sz="1100">
              <a:latin typeface="ＭＳ Ｐゴシック" panose="020B0600070205080204" pitchFamily="50" charset="-128"/>
              <a:ea typeface="ＭＳ Ｐゴシック" panose="020B0600070205080204" pitchFamily="50" charset="-128"/>
            </a:rPr>
            <a:t>ポイント上昇したものの、全国平均（</a:t>
          </a:r>
          <a:r>
            <a:rPr kumimoji="1" lang="en-US" altLang="ja-JP" sz="1100">
              <a:latin typeface="ＭＳ Ｐゴシック" panose="020B0600070205080204" pitchFamily="50" charset="-128"/>
              <a:ea typeface="ＭＳ Ｐゴシック" panose="020B0600070205080204" pitchFamily="50" charset="-128"/>
            </a:rPr>
            <a:t>65.6</a:t>
          </a:r>
          <a:r>
            <a:rPr kumimoji="1" lang="ja-JP" altLang="en-US" sz="1100">
              <a:latin typeface="ＭＳ Ｐゴシック" panose="020B0600070205080204" pitchFamily="50" charset="-128"/>
              <a:ea typeface="ＭＳ Ｐゴシック" panose="020B0600070205080204" pitchFamily="50" charset="-128"/>
            </a:rPr>
            <a:t>％）、熊本県平均（</a:t>
          </a:r>
          <a:r>
            <a:rPr kumimoji="1" lang="en-US" altLang="ja-JP" sz="1100">
              <a:latin typeface="ＭＳ Ｐゴシック" panose="020B0600070205080204" pitchFamily="50" charset="-128"/>
              <a:ea typeface="ＭＳ Ｐゴシック" panose="020B0600070205080204" pitchFamily="50" charset="-128"/>
            </a:rPr>
            <a:t>64.5</a:t>
          </a:r>
          <a:r>
            <a:rPr kumimoji="1" lang="ja-JP" altLang="en-US" sz="1100">
              <a:latin typeface="ＭＳ Ｐゴシック" panose="020B0600070205080204" pitchFamily="50" charset="-128"/>
              <a:ea typeface="ＭＳ Ｐゴシック" panose="020B0600070205080204" pitchFamily="50" charset="-128"/>
            </a:rPr>
            <a:t>％）を大幅に下回り、類似団体内順位は</a:t>
          </a:r>
          <a:r>
            <a:rPr kumimoji="1" lang="en-US" altLang="ja-JP" sz="1100">
              <a:latin typeface="ＭＳ Ｐゴシック" panose="020B0600070205080204" pitchFamily="50" charset="-128"/>
              <a:ea typeface="ＭＳ Ｐゴシック" panose="020B0600070205080204" pitchFamily="50" charset="-128"/>
            </a:rPr>
            <a:t>2/98</a:t>
          </a:r>
          <a:r>
            <a:rPr kumimoji="1" lang="ja-JP" altLang="en-US" sz="1100">
              <a:latin typeface="ＭＳ Ｐゴシック" panose="020B0600070205080204" pitchFamily="50" charset="-128"/>
              <a:ea typeface="ＭＳ Ｐゴシック" panose="020B0600070205080204" pitchFamily="50" charset="-128"/>
            </a:rPr>
            <a:t>と極めて低い水準にある。これは、平成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年熊本地震で被災した校舎の再建（飯野小学校給水設備改修工事、益城中学校増築工事設計、津森小学校エレベーター棟増築等）を進めてきたことによるものであり、延べ床面積（</a:t>
          </a:r>
          <a:r>
            <a:rPr kumimoji="1" lang="en-US" altLang="ja-JP" sz="1100">
              <a:latin typeface="ＭＳ Ｐゴシック" panose="020B0600070205080204" pitchFamily="50" charset="-128"/>
              <a:ea typeface="ＭＳ Ｐゴシック" panose="020B0600070205080204" pitchFamily="50" charset="-128"/>
            </a:rPr>
            <a:t>48,340㎡→48,372㎡</a:t>
          </a:r>
          <a:r>
            <a:rPr kumimoji="1" lang="ja-JP" altLang="en-US" sz="1100">
              <a:latin typeface="ＭＳ Ｐゴシック" panose="020B0600070205080204" pitchFamily="50" charset="-128"/>
              <a:ea typeface="ＭＳ Ｐゴシック" panose="020B0600070205080204" pitchFamily="50" charset="-128"/>
            </a:rPr>
            <a:t>）、有形固定資産額（</a:t>
          </a:r>
          <a:r>
            <a:rPr kumimoji="1" lang="en-US" altLang="ja-JP" sz="1100">
              <a:latin typeface="ＭＳ Ｐゴシック" panose="020B0600070205080204" pitchFamily="50" charset="-128"/>
              <a:ea typeface="ＭＳ Ｐゴシック" panose="020B0600070205080204" pitchFamily="50" charset="-128"/>
            </a:rPr>
            <a:t>12,373.6</a:t>
          </a:r>
          <a:r>
            <a:rPr kumimoji="1" lang="ja-JP" altLang="en-US" sz="1100">
              <a:latin typeface="ＭＳ Ｐゴシック" panose="020B0600070205080204" pitchFamily="50" charset="-128"/>
              <a:ea typeface="ＭＳ Ｐゴシック" panose="020B0600070205080204" pitchFamily="50" charset="-128"/>
            </a:rPr>
            <a:t>百万円→</a:t>
          </a:r>
          <a:r>
            <a:rPr kumimoji="1" lang="en-US" altLang="ja-JP" sz="1100">
              <a:latin typeface="ＭＳ Ｐゴシック" panose="020B0600070205080204" pitchFamily="50" charset="-128"/>
              <a:ea typeface="ＭＳ Ｐゴシック" panose="020B0600070205080204" pitchFamily="50" charset="-128"/>
            </a:rPr>
            <a:t>12,592.2</a:t>
          </a:r>
          <a:r>
            <a:rPr kumimoji="1" lang="ja-JP" altLang="en-US" sz="1100">
              <a:latin typeface="ＭＳ Ｐゴシック" panose="020B0600070205080204" pitchFamily="50" charset="-128"/>
              <a:ea typeface="ＭＳ Ｐゴシック" panose="020B0600070205080204" pitchFamily="50" charset="-128"/>
            </a:rPr>
            <a:t>百万円、</a:t>
          </a:r>
          <a:r>
            <a:rPr kumimoji="1" lang="en-US" altLang="ja-JP" sz="1100">
              <a:latin typeface="ＭＳ Ｐゴシック" panose="020B0600070205080204" pitchFamily="50" charset="-128"/>
              <a:ea typeface="ＭＳ Ｐゴシック" panose="020B0600070205080204" pitchFamily="50" charset="-128"/>
            </a:rPr>
            <a:t>+218.6</a:t>
          </a:r>
          <a:r>
            <a:rPr kumimoji="1" lang="ja-JP" altLang="en-US" sz="1100">
              <a:latin typeface="ＭＳ Ｐゴシック" panose="020B0600070205080204" pitchFamily="50" charset="-128"/>
              <a:ea typeface="ＭＳ Ｐゴシック" panose="020B0600070205080204" pitchFamily="50" charset="-128"/>
            </a:rPr>
            <a:t>百万円）ともに増加している。（</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公営住宅</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一人当たり面積については、令和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年度まで</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施設の計上が漏れており、令和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年度に訂正したことから</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施設分上昇している。）</a:t>
          </a:r>
          <a:br>
            <a:rPr kumimoji="1" lang="ja-JP" altLang="en-US" sz="1100">
              <a:latin typeface="ＭＳ Ｐゴシック" panose="020B0600070205080204" pitchFamily="50" charset="-128"/>
              <a:ea typeface="ＭＳ Ｐゴシック" panose="020B0600070205080204" pitchFamily="50" charset="-128"/>
            </a:rPr>
          </a:br>
          <a:r>
            <a:rPr kumimoji="1" lang="ja-JP" altLang="en-US" sz="1100">
              <a:latin typeface="ＭＳ Ｐゴシック" panose="020B0600070205080204" pitchFamily="50" charset="-128"/>
              <a:ea typeface="ＭＳ Ｐゴシック" panose="020B0600070205080204" pitchFamily="50" charset="-128"/>
            </a:rPr>
            <a:t>　今後も公共施設等総合管理計画に基づき、老朽化が進む施設については計画的な更新・長寿命化を図るとともに、震災復興により整備した比較的新しい施設についても適切な維持管理により長寿命化を図り、将来の維持更新経費の平準化に努める。 </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A5F731B-A99B-4C44-9309-13854F34BBB1}"/>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5E6EC43-34EA-40FE-AF7D-9001A5CBF264}"/>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1E52068-2650-45AA-BB31-AF797634593A}"/>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F3B8941-630C-4FE0-B97F-D38DACCD7116}"/>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熊本県益城町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86972A1-BA02-4533-ADB5-B8DBC04042F6}"/>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7E48F6C-A538-4E50-96D0-94A997282456}"/>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5170219-01C1-41E1-80E2-E7FBCB0AA907}"/>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0F92C49-C90E-417E-9B5E-7C7933E38222}"/>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A008FDB-A909-493F-9C08-F98586A1121D}"/>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ABC65F1-4A03-495C-978C-EF5AD66713E4}"/>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34,107
33,885
65.68
23,502,433
22,425,121
876,849
9,707,957
50,275,930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3CF855F-CEF5-4B1D-A9D8-5E3F90058F81}"/>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59D1B61-2137-428D-98F7-BB5B73B8211D}"/>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4352399-FEE6-44A9-8269-45B097082917}"/>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38.7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BA01A98-3818-4704-A55C-ADA85697D794}"/>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1EEF72A-9C57-4CA9-BE8A-DE28000584C5}"/>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601EFAF-40CE-476D-8960-1369DCF86B07}"/>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1361348-8FF8-45E0-8D89-C56E9E31B109}"/>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AADA822-EBF7-408F-BD65-1DA9F0475166}"/>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17C23BA-33FE-4597-BCEE-E323B7C0238E}"/>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4F6F990-1760-450E-B73A-73328BA9627B}"/>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8283212-85C5-48B5-B960-7901968CA978}"/>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77E48FC-33BA-4FB3-8E07-249233992C4B}"/>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E50CE8E-C1DC-4A9B-B499-30EA93BC9052}"/>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2545360-1F00-452A-83D2-BE0DF733A070}"/>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218006D-135F-46A0-B1A7-3110D2E3BCA8}"/>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85A6677-2A2B-4B15-9AAF-18B1D23A5B86}"/>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25B0AA6-BFCF-4088-A277-AF065707AFF1}"/>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C8ADECA-9288-4612-8DBA-6907883F53AA}"/>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E70FEA9-C59C-40A0-A0CA-12E0866A4D7B}"/>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EB0D764-DFFB-452B-AC7F-EDED90D986F8}"/>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91A576E-2A17-4FD6-AE6C-8AD0D31FC2B2}"/>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873AFA3-F2F4-45E4-859F-DFDFD6935900}"/>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433F152-190A-4A69-B1B7-D6BDE6EF9BEB}"/>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7A334EB-C577-4749-9591-08C220F4FC87}"/>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BD8C0B0-9683-4BD2-8595-2E9175B1C056}"/>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D6D4D14-9FC7-484B-8B7F-2DA7ED8E00E0}"/>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98942EB-481F-4C2F-87A1-DD627D8275D5}"/>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9E814D5-E203-48EE-91A9-E26B06BDB37E}"/>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5F19700-A972-4876-B1D0-9F9732F3AD85}"/>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E51A2376-763D-4501-A72C-B3030E84C140}"/>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23E37939-D8DE-4614-B7F1-66F031AFA1C5}"/>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892FA977-DC89-4D34-8700-2FC2D324731C}"/>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6FE3BB61-D534-4AD1-8B2F-4A296D0E9D32}"/>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CA10B769-CE62-4C9D-906E-2828B3607162}"/>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81541A19-DF0D-4FE5-B718-4C5053E166D5}"/>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3B07C6DC-A7D0-4294-92F6-4CF07CDC197A}"/>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11FB5344-FC7A-4F60-92CE-F4A353445EBF}"/>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50623843-5881-48D7-A5AB-332D87D725C0}"/>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9F575D1D-8C6C-4BAC-893C-9C349B664212}"/>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1349BBED-39E7-41DC-AF21-05CE974C1A84}"/>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D78D44B8-139D-43E6-96D7-0166D1570FB4}"/>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A63C8453-EB9E-4EFE-9C3A-2626C7FDB517}"/>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2A1CF490-035C-41FA-9DB3-AF3510839A99}"/>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35FDC137-96AA-459A-B6CA-5A6B29E199CE}"/>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6DC03269-D3DF-46A0-BC24-DCFB0C9FDE48}"/>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8BD6C8B5-2442-45B5-A8EC-ED402C019F29}"/>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4F4717B2-4CE7-46E2-A5C2-43BF01651ACF}"/>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8460E586-6BBC-4EFE-8EFB-691138064E3C}"/>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B8C4E551-F09B-47EF-973D-84A42DC7EDE4}"/>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2372C31C-2DFB-4AFE-9AA4-F724BA4B43F1}"/>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F286203A-DA78-4B35-BC2E-B5D3A4BC9288}"/>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A7F2F987-321F-4466-8CD9-A64A95AD41C1}"/>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38390524-2F6C-421D-9859-042DB3573A07}"/>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83CD6AA5-0A8C-4283-B133-1E1509CFB1FD}"/>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F134598A-40B5-4488-9109-9ADF9E964E43}"/>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063BA46D-EA18-40D7-81A1-9FCD4238E5DC}"/>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E146870E-7357-4E56-B08D-F0065DD5E220}"/>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9B51A7FC-5306-46A8-8A50-F53EB43A5F2E}"/>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D2C03CB0-11DD-41A8-A89A-3489F2AF55B2}"/>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05A1E5D7-EEAC-4C6F-9EC9-4449EC0B7A9D}"/>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D3614918-1D67-4DCE-BC39-847F67879EA3}"/>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4E4EF7F3-3F2D-43A8-B60F-B6C275092B19}"/>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DF302121-69D4-4F0C-BA01-3EE195DB1444}"/>
            </a:ext>
          </a:extLst>
        </xdr:cNvPr>
        <xdr:cNvCxnSpPr/>
      </xdr:nvCxnSpPr>
      <xdr:spPr>
        <a:xfrm flipV="1">
          <a:off x="4180840" y="9096919"/>
          <a:ext cx="0" cy="1406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FA137919-2E68-4FFC-B1DE-6A68CB62E421}"/>
            </a:ext>
          </a:extLst>
        </xdr:cNvPr>
        <xdr:cNvSpPr txBox="1"/>
      </xdr:nvSpPr>
      <xdr:spPr>
        <a:xfrm>
          <a:off x="42195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05F74D4B-6A42-4C9F-9117-16292D2FC24C}"/>
            </a:ext>
          </a:extLst>
        </xdr:cNvPr>
        <xdr:cNvCxnSpPr/>
      </xdr:nvCxnSpPr>
      <xdr:spPr>
        <a:xfrm>
          <a:off x="4105275"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D6F79C7B-5103-4DA0-87CF-6857978F1D38}"/>
            </a:ext>
          </a:extLst>
        </xdr:cNvPr>
        <xdr:cNvSpPr txBox="1"/>
      </xdr:nvSpPr>
      <xdr:spPr>
        <a:xfrm>
          <a:off x="4219575" y="88943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78" name="直線コネクタ 77">
          <a:extLst>
            <a:ext uri="{FF2B5EF4-FFF2-40B4-BE49-F238E27FC236}">
              <a16:creationId xmlns:a16="http://schemas.microsoft.com/office/drawing/2014/main" id="{21D99503-10A9-4763-AABA-F51AC16317B1}"/>
            </a:ext>
          </a:extLst>
        </xdr:cNvPr>
        <xdr:cNvCxnSpPr/>
      </xdr:nvCxnSpPr>
      <xdr:spPr>
        <a:xfrm>
          <a:off x="4105275" y="909691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164392</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8149344E-B224-4F31-894E-E51D6C441EA3}"/>
            </a:ext>
          </a:extLst>
        </xdr:cNvPr>
        <xdr:cNvSpPr txBox="1"/>
      </xdr:nvSpPr>
      <xdr:spPr>
        <a:xfrm>
          <a:off x="4219575" y="98862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80" name="フローチャート: 判断 79">
          <a:extLst>
            <a:ext uri="{FF2B5EF4-FFF2-40B4-BE49-F238E27FC236}">
              <a16:creationId xmlns:a16="http://schemas.microsoft.com/office/drawing/2014/main" id="{F2972445-0CD9-4683-90CA-0F6C2E7ED78A}"/>
            </a:ext>
          </a:extLst>
        </xdr:cNvPr>
        <xdr:cNvSpPr/>
      </xdr:nvSpPr>
      <xdr:spPr>
        <a:xfrm>
          <a:off x="4124325" y="989829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81" name="フローチャート: 判断 80">
          <a:extLst>
            <a:ext uri="{FF2B5EF4-FFF2-40B4-BE49-F238E27FC236}">
              <a16:creationId xmlns:a16="http://schemas.microsoft.com/office/drawing/2014/main" id="{093F8C0C-7001-42A9-815F-5384D6137B15}"/>
            </a:ext>
          </a:extLst>
        </xdr:cNvPr>
        <xdr:cNvSpPr/>
      </xdr:nvSpPr>
      <xdr:spPr>
        <a:xfrm>
          <a:off x="3381375" y="991770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82" name="フローチャート: 判断 81">
          <a:extLst>
            <a:ext uri="{FF2B5EF4-FFF2-40B4-BE49-F238E27FC236}">
              <a16:creationId xmlns:a16="http://schemas.microsoft.com/office/drawing/2014/main" id="{F7475D3C-3587-45B4-B707-1AD5F1D7D160}"/>
            </a:ext>
          </a:extLst>
        </xdr:cNvPr>
        <xdr:cNvSpPr/>
      </xdr:nvSpPr>
      <xdr:spPr>
        <a:xfrm>
          <a:off x="2571750" y="991788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83" name="フローチャート: 判断 82">
          <a:extLst>
            <a:ext uri="{FF2B5EF4-FFF2-40B4-BE49-F238E27FC236}">
              <a16:creationId xmlns:a16="http://schemas.microsoft.com/office/drawing/2014/main" id="{100E9AA1-7BC5-45AB-B56E-9519F171E9AE}"/>
            </a:ext>
          </a:extLst>
        </xdr:cNvPr>
        <xdr:cNvSpPr/>
      </xdr:nvSpPr>
      <xdr:spPr>
        <a:xfrm>
          <a:off x="1781175" y="99160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84" name="フローチャート: 判断 83">
          <a:extLst>
            <a:ext uri="{FF2B5EF4-FFF2-40B4-BE49-F238E27FC236}">
              <a16:creationId xmlns:a16="http://schemas.microsoft.com/office/drawing/2014/main" id="{AD3560CD-8659-4EDF-815E-40CCF5CF4DF2}"/>
            </a:ext>
          </a:extLst>
        </xdr:cNvPr>
        <xdr:cNvSpPr/>
      </xdr:nvSpPr>
      <xdr:spPr>
        <a:xfrm>
          <a:off x="981075" y="99047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9D4F81DB-A2ED-464E-9814-D8F364C4562C}"/>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E1F17889-9EFA-4883-A84E-1802C1683E2C}"/>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396208E1-FD9D-4479-8C9F-31A99B7B2CF3}"/>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8AE9C17-ABD0-4807-8963-19D01EC5BE96}"/>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021F62CC-7BEE-4184-B683-6D208E2E19AC}"/>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169635</xdr:rowOff>
    </xdr:from>
    <xdr:to>
      <xdr:col>24</xdr:col>
      <xdr:colOff>114300</xdr:colOff>
      <xdr:row>56</xdr:row>
      <xdr:rowOff>99785</xdr:rowOff>
    </xdr:to>
    <xdr:sp macro="" textlink="">
      <xdr:nvSpPr>
        <xdr:cNvPr id="90" name="楕円 89">
          <a:extLst>
            <a:ext uri="{FF2B5EF4-FFF2-40B4-BE49-F238E27FC236}">
              <a16:creationId xmlns:a16="http://schemas.microsoft.com/office/drawing/2014/main" id="{85ECBF76-0F79-4029-A3F6-236D7D2910B6}"/>
            </a:ext>
          </a:extLst>
        </xdr:cNvPr>
        <xdr:cNvSpPr/>
      </xdr:nvSpPr>
      <xdr:spPr>
        <a:xfrm>
          <a:off x="4124325" y="90755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93271</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46AE8E78-7408-42E7-BF00-B0F573710855}"/>
            </a:ext>
          </a:extLst>
        </xdr:cNvPr>
        <xdr:cNvSpPr txBox="1"/>
      </xdr:nvSpPr>
      <xdr:spPr>
        <a:xfrm>
          <a:off x="4219575" y="9008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133713</xdr:rowOff>
    </xdr:from>
    <xdr:to>
      <xdr:col>20</xdr:col>
      <xdr:colOff>38100</xdr:colOff>
      <xdr:row>56</xdr:row>
      <xdr:rowOff>63863</xdr:rowOff>
    </xdr:to>
    <xdr:sp macro="" textlink="">
      <xdr:nvSpPr>
        <xdr:cNvPr id="92" name="楕円 91">
          <a:extLst>
            <a:ext uri="{FF2B5EF4-FFF2-40B4-BE49-F238E27FC236}">
              <a16:creationId xmlns:a16="http://schemas.microsoft.com/office/drawing/2014/main" id="{82574A31-8DF7-4576-BDC3-7BC021B733AA}"/>
            </a:ext>
          </a:extLst>
        </xdr:cNvPr>
        <xdr:cNvSpPr/>
      </xdr:nvSpPr>
      <xdr:spPr>
        <a:xfrm>
          <a:off x="3381375" y="904911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13063</xdr:rowOff>
    </xdr:from>
    <xdr:to>
      <xdr:col>24</xdr:col>
      <xdr:colOff>63500</xdr:colOff>
      <xdr:row>56</xdr:row>
      <xdr:rowOff>48985</xdr:rowOff>
    </xdr:to>
    <xdr:cxnSp macro="">
      <xdr:nvCxnSpPr>
        <xdr:cNvPr id="93" name="直線コネクタ 92">
          <a:extLst>
            <a:ext uri="{FF2B5EF4-FFF2-40B4-BE49-F238E27FC236}">
              <a16:creationId xmlns:a16="http://schemas.microsoft.com/office/drawing/2014/main" id="{F88143E6-4CFA-4FD6-9A17-2D79CCBE9F29}"/>
            </a:ext>
          </a:extLst>
        </xdr:cNvPr>
        <xdr:cNvCxnSpPr/>
      </xdr:nvCxnSpPr>
      <xdr:spPr>
        <a:xfrm>
          <a:off x="3429000" y="9087213"/>
          <a:ext cx="752475"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97790</xdr:rowOff>
    </xdr:from>
    <xdr:to>
      <xdr:col>15</xdr:col>
      <xdr:colOff>101600</xdr:colOff>
      <xdr:row>56</xdr:row>
      <xdr:rowOff>27940</xdr:rowOff>
    </xdr:to>
    <xdr:sp macro="" textlink="">
      <xdr:nvSpPr>
        <xdr:cNvPr id="94" name="楕円 93">
          <a:extLst>
            <a:ext uri="{FF2B5EF4-FFF2-40B4-BE49-F238E27FC236}">
              <a16:creationId xmlns:a16="http://schemas.microsoft.com/office/drawing/2014/main" id="{3CFC0E82-0591-4049-BDFF-914AB6730287}"/>
            </a:ext>
          </a:extLst>
        </xdr:cNvPr>
        <xdr:cNvSpPr/>
      </xdr:nvSpPr>
      <xdr:spPr>
        <a:xfrm>
          <a:off x="2571750" y="90131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148590</xdr:rowOff>
    </xdr:from>
    <xdr:to>
      <xdr:col>19</xdr:col>
      <xdr:colOff>177800</xdr:colOff>
      <xdr:row>56</xdr:row>
      <xdr:rowOff>13063</xdr:rowOff>
    </xdr:to>
    <xdr:cxnSp macro="">
      <xdr:nvCxnSpPr>
        <xdr:cNvPr id="95" name="直線コネクタ 94">
          <a:extLst>
            <a:ext uri="{FF2B5EF4-FFF2-40B4-BE49-F238E27FC236}">
              <a16:creationId xmlns:a16="http://schemas.microsoft.com/office/drawing/2014/main" id="{00CE17B7-63E0-49A9-8D58-5754C209FEB7}"/>
            </a:ext>
          </a:extLst>
        </xdr:cNvPr>
        <xdr:cNvCxnSpPr/>
      </xdr:nvCxnSpPr>
      <xdr:spPr>
        <a:xfrm>
          <a:off x="2619375" y="9060815"/>
          <a:ext cx="809625" cy="2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61867</xdr:rowOff>
    </xdr:from>
    <xdr:to>
      <xdr:col>10</xdr:col>
      <xdr:colOff>165100</xdr:colOff>
      <xdr:row>55</xdr:row>
      <xdr:rowOff>163467</xdr:rowOff>
    </xdr:to>
    <xdr:sp macro="" textlink="">
      <xdr:nvSpPr>
        <xdr:cNvPr id="96" name="楕円 95">
          <a:extLst>
            <a:ext uri="{FF2B5EF4-FFF2-40B4-BE49-F238E27FC236}">
              <a16:creationId xmlns:a16="http://schemas.microsoft.com/office/drawing/2014/main" id="{66787691-C368-48C7-BAB7-AB62D9A9ED3B}"/>
            </a:ext>
          </a:extLst>
        </xdr:cNvPr>
        <xdr:cNvSpPr/>
      </xdr:nvSpPr>
      <xdr:spPr>
        <a:xfrm>
          <a:off x="1781175" y="898044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112667</xdr:rowOff>
    </xdr:from>
    <xdr:to>
      <xdr:col>15</xdr:col>
      <xdr:colOff>50800</xdr:colOff>
      <xdr:row>55</xdr:row>
      <xdr:rowOff>148590</xdr:rowOff>
    </xdr:to>
    <xdr:cxnSp macro="">
      <xdr:nvCxnSpPr>
        <xdr:cNvPr id="97" name="直線コネクタ 96">
          <a:extLst>
            <a:ext uri="{FF2B5EF4-FFF2-40B4-BE49-F238E27FC236}">
              <a16:creationId xmlns:a16="http://schemas.microsoft.com/office/drawing/2014/main" id="{76B51153-5C21-4597-AAF0-0C87C151F7FF}"/>
            </a:ext>
          </a:extLst>
        </xdr:cNvPr>
        <xdr:cNvCxnSpPr/>
      </xdr:nvCxnSpPr>
      <xdr:spPr>
        <a:xfrm>
          <a:off x="1828800" y="9028067"/>
          <a:ext cx="790575" cy="3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25944</xdr:rowOff>
    </xdr:from>
    <xdr:to>
      <xdr:col>6</xdr:col>
      <xdr:colOff>38100</xdr:colOff>
      <xdr:row>55</xdr:row>
      <xdr:rowOff>127544</xdr:rowOff>
    </xdr:to>
    <xdr:sp macro="" textlink="">
      <xdr:nvSpPr>
        <xdr:cNvPr id="98" name="楕円 97">
          <a:extLst>
            <a:ext uri="{FF2B5EF4-FFF2-40B4-BE49-F238E27FC236}">
              <a16:creationId xmlns:a16="http://schemas.microsoft.com/office/drawing/2014/main" id="{3CC345BC-F174-416B-8435-FE900D299F77}"/>
            </a:ext>
          </a:extLst>
        </xdr:cNvPr>
        <xdr:cNvSpPr/>
      </xdr:nvSpPr>
      <xdr:spPr>
        <a:xfrm>
          <a:off x="981075" y="89445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76744</xdr:rowOff>
    </xdr:from>
    <xdr:to>
      <xdr:col>10</xdr:col>
      <xdr:colOff>114300</xdr:colOff>
      <xdr:row>55</xdr:row>
      <xdr:rowOff>112667</xdr:rowOff>
    </xdr:to>
    <xdr:cxnSp macro="">
      <xdr:nvCxnSpPr>
        <xdr:cNvPr id="99" name="直線コネクタ 98">
          <a:extLst>
            <a:ext uri="{FF2B5EF4-FFF2-40B4-BE49-F238E27FC236}">
              <a16:creationId xmlns:a16="http://schemas.microsoft.com/office/drawing/2014/main" id="{52BB0070-AB68-48CF-81BC-2F99D151DF24}"/>
            </a:ext>
          </a:extLst>
        </xdr:cNvPr>
        <xdr:cNvCxnSpPr/>
      </xdr:nvCxnSpPr>
      <xdr:spPr>
        <a:xfrm>
          <a:off x="1028700" y="8992144"/>
          <a:ext cx="8001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120304</xdr:rowOff>
    </xdr:from>
    <xdr:ext cx="405111" cy="259045"/>
    <xdr:sp macro="" textlink="">
      <xdr:nvSpPr>
        <xdr:cNvPr id="100" name="n_1aveValue【体育館・プール】&#10;有形固定資産減価償却率">
          <a:extLst>
            <a:ext uri="{FF2B5EF4-FFF2-40B4-BE49-F238E27FC236}">
              <a16:creationId xmlns:a16="http://schemas.microsoft.com/office/drawing/2014/main" id="{A831B741-52B8-4B05-AEA1-407A47D403B6}"/>
            </a:ext>
          </a:extLst>
        </xdr:cNvPr>
        <xdr:cNvSpPr txBox="1"/>
      </xdr:nvSpPr>
      <xdr:spPr>
        <a:xfrm>
          <a:off x="3239144" y="10010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101" name="n_2aveValue【体育館・プール】&#10;有形固定資産減価償却率">
          <a:extLst>
            <a:ext uri="{FF2B5EF4-FFF2-40B4-BE49-F238E27FC236}">
              <a16:creationId xmlns:a16="http://schemas.microsoft.com/office/drawing/2014/main" id="{DFD59B82-81E6-4661-8C32-15D70CDAF2FD}"/>
            </a:ext>
          </a:extLst>
        </xdr:cNvPr>
        <xdr:cNvSpPr txBox="1"/>
      </xdr:nvSpPr>
      <xdr:spPr>
        <a:xfrm>
          <a:off x="2439044" y="10010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118671</xdr:rowOff>
    </xdr:from>
    <xdr:ext cx="405111" cy="259045"/>
    <xdr:sp macro="" textlink="">
      <xdr:nvSpPr>
        <xdr:cNvPr id="102" name="n_3aveValue【体育館・プール】&#10;有形固定資産減価償却率">
          <a:extLst>
            <a:ext uri="{FF2B5EF4-FFF2-40B4-BE49-F238E27FC236}">
              <a16:creationId xmlns:a16="http://schemas.microsoft.com/office/drawing/2014/main" id="{5FFD9A56-AA5C-477E-BAE7-1F86A1551822}"/>
            </a:ext>
          </a:extLst>
        </xdr:cNvPr>
        <xdr:cNvSpPr txBox="1"/>
      </xdr:nvSpPr>
      <xdr:spPr>
        <a:xfrm>
          <a:off x="1648469" y="10008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110507</xdr:rowOff>
    </xdr:from>
    <xdr:ext cx="405111" cy="259045"/>
    <xdr:sp macro="" textlink="">
      <xdr:nvSpPr>
        <xdr:cNvPr id="103" name="n_4aveValue【体育館・プール】&#10;有形固定資産減価償却率">
          <a:extLst>
            <a:ext uri="{FF2B5EF4-FFF2-40B4-BE49-F238E27FC236}">
              <a16:creationId xmlns:a16="http://schemas.microsoft.com/office/drawing/2014/main" id="{51CD8230-6C24-4B02-A0FA-BEC55E271577}"/>
            </a:ext>
          </a:extLst>
        </xdr:cNvPr>
        <xdr:cNvSpPr txBox="1"/>
      </xdr:nvSpPr>
      <xdr:spPr>
        <a:xfrm>
          <a:off x="848369" y="999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54</xdr:row>
      <xdr:rowOff>80390</xdr:rowOff>
    </xdr:from>
    <xdr:ext cx="340478" cy="259045"/>
    <xdr:sp macro="" textlink="">
      <xdr:nvSpPr>
        <xdr:cNvPr id="104" name="n_1mainValue【体育館・プール】&#10;有形固定資産減価償却率">
          <a:extLst>
            <a:ext uri="{FF2B5EF4-FFF2-40B4-BE49-F238E27FC236}">
              <a16:creationId xmlns:a16="http://schemas.microsoft.com/office/drawing/2014/main" id="{E455F958-9384-49B4-9628-CD5B23D14217}"/>
            </a:ext>
          </a:extLst>
        </xdr:cNvPr>
        <xdr:cNvSpPr txBox="1"/>
      </xdr:nvSpPr>
      <xdr:spPr>
        <a:xfrm>
          <a:off x="3258761" y="88370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54</xdr:row>
      <xdr:rowOff>44467</xdr:rowOff>
    </xdr:from>
    <xdr:ext cx="340478" cy="259045"/>
    <xdr:sp macro="" textlink="">
      <xdr:nvSpPr>
        <xdr:cNvPr id="105" name="n_2mainValue【体育館・プール】&#10;有形固定資産減価償却率">
          <a:extLst>
            <a:ext uri="{FF2B5EF4-FFF2-40B4-BE49-F238E27FC236}">
              <a16:creationId xmlns:a16="http://schemas.microsoft.com/office/drawing/2014/main" id="{B2E2A16B-0BB2-47EB-908F-2196B54AAEBB}"/>
            </a:ext>
          </a:extLst>
        </xdr:cNvPr>
        <xdr:cNvSpPr txBox="1"/>
      </xdr:nvSpPr>
      <xdr:spPr>
        <a:xfrm>
          <a:off x="2468186" y="88011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54</xdr:row>
      <xdr:rowOff>8544</xdr:rowOff>
    </xdr:from>
    <xdr:ext cx="340478" cy="259045"/>
    <xdr:sp macro="" textlink="">
      <xdr:nvSpPr>
        <xdr:cNvPr id="106" name="n_3mainValue【体育館・プール】&#10;有形固定資産減価償却率">
          <a:extLst>
            <a:ext uri="{FF2B5EF4-FFF2-40B4-BE49-F238E27FC236}">
              <a16:creationId xmlns:a16="http://schemas.microsoft.com/office/drawing/2014/main" id="{2E6FE1E5-9CB9-4FDB-82F8-F0D36A89D265}"/>
            </a:ext>
          </a:extLst>
        </xdr:cNvPr>
        <xdr:cNvSpPr txBox="1"/>
      </xdr:nvSpPr>
      <xdr:spPr>
        <a:xfrm>
          <a:off x="1677611" y="87651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53</xdr:row>
      <xdr:rowOff>144071</xdr:rowOff>
    </xdr:from>
    <xdr:ext cx="340478" cy="259045"/>
    <xdr:sp macro="" textlink="">
      <xdr:nvSpPr>
        <xdr:cNvPr id="107" name="n_4mainValue【体育館・プール】&#10;有形固定資産減価償却率">
          <a:extLst>
            <a:ext uri="{FF2B5EF4-FFF2-40B4-BE49-F238E27FC236}">
              <a16:creationId xmlns:a16="http://schemas.microsoft.com/office/drawing/2014/main" id="{762F9AA5-2E36-4616-A798-BFFB73874224}"/>
            </a:ext>
          </a:extLst>
        </xdr:cNvPr>
        <xdr:cNvSpPr txBox="1"/>
      </xdr:nvSpPr>
      <xdr:spPr>
        <a:xfrm>
          <a:off x="867986" y="87324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8F508C82-C863-4960-BC6B-ACFC2DDC5237}"/>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B45DF471-F7FF-4E45-A7E8-8A6302B88AC2}"/>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1B78EF89-372F-43CE-BC4C-154B264CCB81}"/>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0B8C42B9-7D0B-49F5-857F-27EF0ED27CDF}"/>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21E5936D-52C1-4443-B0A3-7B070F3030C9}"/>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3F77E41F-18A5-4509-8E9A-0613E04F7F7C}"/>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B0955FBC-DC9B-4951-9549-F9B4C424C67D}"/>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B9B379DB-1169-4D23-A51B-9AD271F232F1}"/>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BFAB02EB-338F-42EF-B881-419DC355CD7D}"/>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CB7A7FC4-8E9D-4F38-9705-9F325F87ED12}"/>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FB84BC7F-7758-46D5-937F-DFE8DDE02204}"/>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87ED27FF-30A1-4761-BB55-B3C96EB1D140}"/>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D263254A-E4EF-419F-BAA9-5D1996937529}"/>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96B50C82-DE2F-4FF7-9DCB-C8357781FF8A}"/>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5BB49767-DC58-42FB-8751-F329FB10315C}"/>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58F43C4B-8FEA-4204-BD0B-DA9194CA8BE6}"/>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6A349AA1-C658-4835-80F3-F9B6FBB9213B}"/>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413F6BAF-5CCC-4174-AE74-5166064186AA}"/>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5C9F8ACD-6329-4940-8665-8F2601EAA7B4}"/>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F77900CD-89C1-4086-8422-2A4C7E6E40CD}"/>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4E9F01F0-6A2B-4CD7-9E94-0C667AC8AC8A}"/>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6B05EFF9-0722-4920-8DFA-986805FCB8AB}"/>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0CDD736A-2077-454B-A681-B53D6CC3AC72}"/>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131" name="直線コネクタ 130">
          <a:extLst>
            <a:ext uri="{FF2B5EF4-FFF2-40B4-BE49-F238E27FC236}">
              <a16:creationId xmlns:a16="http://schemas.microsoft.com/office/drawing/2014/main" id="{CAB4DE60-192C-4171-B336-24656E4C4A96}"/>
            </a:ext>
          </a:extLst>
        </xdr:cNvPr>
        <xdr:cNvCxnSpPr/>
      </xdr:nvCxnSpPr>
      <xdr:spPr>
        <a:xfrm flipV="1">
          <a:off x="9429115" y="9202420"/>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132" name="【体育館・プール】&#10;一人当たり面積最小値テキスト">
          <a:extLst>
            <a:ext uri="{FF2B5EF4-FFF2-40B4-BE49-F238E27FC236}">
              <a16:creationId xmlns:a16="http://schemas.microsoft.com/office/drawing/2014/main" id="{64327D24-57BF-4779-9A77-719F5ED47612}"/>
            </a:ext>
          </a:extLst>
        </xdr:cNvPr>
        <xdr:cNvSpPr txBox="1"/>
      </xdr:nvSpPr>
      <xdr:spPr>
        <a:xfrm>
          <a:off x="9467850" y="10436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133" name="直線コネクタ 132">
          <a:extLst>
            <a:ext uri="{FF2B5EF4-FFF2-40B4-BE49-F238E27FC236}">
              <a16:creationId xmlns:a16="http://schemas.microsoft.com/office/drawing/2014/main" id="{41AE9446-475A-45DB-801F-BDF741C1DE5E}"/>
            </a:ext>
          </a:extLst>
        </xdr:cNvPr>
        <xdr:cNvCxnSpPr/>
      </xdr:nvCxnSpPr>
      <xdr:spPr>
        <a:xfrm>
          <a:off x="9363075" y="1043876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134" name="【体育館・プール】&#10;一人当たり面積最大値テキスト">
          <a:extLst>
            <a:ext uri="{FF2B5EF4-FFF2-40B4-BE49-F238E27FC236}">
              <a16:creationId xmlns:a16="http://schemas.microsoft.com/office/drawing/2014/main" id="{AD0B6E1F-4793-4F91-B6F5-9DCC2235FD15}"/>
            </a:ext>
          </a:extLst>
        </xdr:cNvPr>
        <xdr:cNvSpPr txBox="1"/>
      </xdr:nvSpPr>
      <xdr:spPr>
        <a:xfrm>
          <a:off x="9467850" y="8980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135" name="直線コネクタ 134">
          <a:extLst>
            <a:ext uri="{FF2B5EF4-FFF2-40B4-BE49-F238E27FC236}">
              <a16:creationId xmlns:a16="http://schemas.microsoft.com/office/drawing/2014/main" id="{A05956F3-E474-4CD5-BBB5-57E0FDAD9A3B}"/>
            </a:ext>
          </a:extLst>
        </xdr:cNvPr>
        <xdr:cNvCxnSpPr/>
      </xdr:nvCxnSpPr>
      <xdr:spPr>
        <a:xfrm>
          <a:off x="9363075" y="92024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19067</xdr:rowOff>
    </xdr:from>
    <xdr:ext cx="469744" cy="259045"/>
    <xdr:sp macro="" textlink="">
      <xdr:nvSpPr>
        <xdr:cNvPr id="136" name="【体育館・プール】&#10;一人当たり面積平均値テキスト">
          <a:extLst>
            <a:ext uri="{FF2B5EF4-FFF2-40B4-BE49-F238E27FC236}">
              <a16:creationId xmlns:a16="http://schemas.microsoft.com/office/drawing/2014/main" id="{89D04727-71C2-4EE6-B76B-60AFE43704C7}"/>
            </a:ext>
          </a:extLst>
        </xdr:cNvPr>
        <xdr:cNvSpPr txBox="1"/>
      </xdr:nvSpPr>
      <xdr:spPr>
        <a:xfrm>
          <a:off x="9467850" y="100679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137" name="フローチャート: 判断 136">
          <a:extLst>
            <a:ext uri="{FF2B5EF4-FFF2-40B4-BE49-F238E27FC236}">
              <a16:creationId xmlns:a16="http://schemas.microsoft.com/office/drawing/2014/main" id="{05AE19B0-BC51-496B-AD78-A868CF0C30AB}"/>
            </a:ext>
          </a:extLst>
        </xdr:cNvPr>
        <xdr:cNvSpPr/>
      </xdr:nvSpPr>
      <xdr:spPr>
        <a:xfrm>
          <a:off x="9401175" y="1008951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138" name="フローチャート: 判断 137">
          <a:extLst>
            <a:ext uri="{FF2B5EF4-FFF2-40B4-BE49-F238E27FC236}">
              <a16:creationId xmlns:a16="http://schemas.microsoft.com/office/drawing/2014/main" id="{8FC42999-CDC4-4F4D-949E-124D3BDF9D3C}"/>
            </a:ext>
          </a:extLst>
        </xdr:cNvPr>
        <xdr:cNvSpPr/>
      </xdr:nvSpPr>
      <xdr:spPr>
        <a:xfrm>
          <a:off x="8639175" y="100945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139" name="フローチャート: 判断 138">
          <a:extLst>
            <a:ext uri="{FF2B5EF4-FFF2-40B4-BE49-F238E27FC236}">
              <a16:creationId xmlns:a16="http://schemas.microsoft.com/office/drawing/2014/main" id="{C3CEADCB-BE09-415C-8816-D231295138CC}"/>
            </a:ext>
          </a:extLst>
        </xdr:cNvPr>
        <xdr:cNvSpPr/>
      </xdr:nvSpPr>
      <xdr:spPr>
        <a:xfrm>
          <a:off x="7839075" y="100945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140" name="フローチャート: 判断 139">
          <a:extLst>
            <a:ext uri="{FF2B5EF4-FFF2-40B4-BE49-F238E27FC236}">
              <a16:creationId xmlns:a16="http://schemas.microsoft.com/office/drawing/2014/main" id="{CC652A94-CC09-4391-BEE3-0FDB08D707D4}"/>
            </a:ext>
          </a:extLst>
        </xdr:cNvPr>
        <xdr:cNvSpPr/>
      </xdr:nvSpPr>
      <xdr:spPr>
        <a:xfrm>
          <a:off x="7029450" y="100977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141" name="フローチャート: 判断 140">
          <a:extLst>
            <a:ext uri="{FF2B5EF4-FFF2-40B4-BE49-F238E27FC236}">
              <a16:creationId xmlns:a16="http://schemas.microsoft.com/office/drawing/2014/main" id="{83F002BF-66EA-4A00-A320-FF986D0BB815}"/>
            </a:ext>
          </a:extLst>
        </xdr:cNvPr>
        <xdr:cNvSpPr/>
      </xdr:nvSpPr>
      <xdr:spPr>
        <a:xfrm>
          <a:off x="6238875" y="101066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DBFBDFA3-3D9D-4D42-B4F9-928020ACF9AC}"/>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FA6D2E87-7FED-4C6A-A8BD-877A50418E9C}"/>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BC6DA141-EFC5-474F-AA5B-83FA572AD3A9}"/>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ED126BA5-2982-4AA0-B3E6-94863771EE97}"/>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8BE3360C-1B27-4FED-9542-42C71CF0A18A}"/>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46355</xdr:rowOff>
    </xdr:from>
    <xdr:to>
      <xdr:col>55</xdr:col>
      <xdr:colOff>50800</xdr:colOff>
      <xdr:row>61</xdr:row>
      <xdr:rowOff>147955</xdr:rowOff>
    </xdr:to>
    <xdr:sp macro="" textlink="">
      <xdr:nvSpPr>
        <xdr:cNvPr id="147" name="楕円 146">
          <a:extLst>
            <a:ext uri="{FF2B5EF4-FFF2-40B4-BE49-F238E27FC236}">
              <a16:creationId xmlns:a16="http://schemas.microsoft.com/office/drawing/2014/main" id="{1234C18F-7A00-435E-B37A-F93164F8CA26}"/>
            </a:ext>
          </a:extLst>
        </xdr:cNvPr>
        <xdr:cNvSpPr/>
      </xdr:nvSpPr>
      <xdr:spPr>
        <a:xfrm>
          <a:off x="9401175" y="993648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69232</xdr:rowOff>
    </xdr:from>
    <xdr:ext cx="469744" cy="259045"/>
    <xdr:sp macro="" textlink="">
      <xdr:nvSpPr>
        <xdr:cNvPr id="148" name="【体育館・プール】&#10;一人当たり面積該当値テキスト">
          <a:extLst>
            <a:ext uri="{FF2B5EF4-FFF2-40B4-BE49-F238E27FC236}">
              <a16:creationId xmlns:a16="http://schemas.microsoft.com/office/drawing/2014/main" id="{55909FB7-97A9-4EDA-A385-92EC6C0B0554}"/>
            </a:ext>
          </a:extLst>
        </xdr:cNvPr>
        <xdr:cNvSpPr txBox="1"/>
      </xdr:nvSpPr>
      <xdr:spPr>
        <a:xfrm>
          <a:off x="9467850" y="9791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46355</xdr:rowOff>
    </xdr:from>
    <xdr:to>
      <xdr:col>50</xdr:col>
      <xdr:colOff>165100</xdr:colOff>
      <xdr:row>61</xdr:row>
      <xdr:rowOff>147955</xdr:rowOff>
    </xdr:to>
    <xdr:sp macro="" textlink="">
      <xdr:nvSpPr>
        <xdr:cNvPr id="149" name="楕円 148">
          <a:extLst>
            <a:ext uri="{FF2B5EF4-FFF2-40B4-BE49-F238E27FC236}">
              <a16:creationId xmlns:a16="http://schemas.microsoft.com/office/drawing/2014/main" id="{03B3E730-4057-4BF4-B2A5-9E4F82B47CCE}"/>
            </a:ext>
          </a:extLst>
        </xdr:cNvPr>
        <xdr:cNvSpPr/>
      </xdr:nvSpPr>
      <xdr:spPr>
        <a:xfrm>
          <a:off x="8639175" y="99364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97155</xdr:rowOff>
    </xdr:from>
    <xdr:to>
      <xdr:col>55</xdr:col>
      <xdr:colOff>0</xdr:colOff>
      <xdr:row>61</xdr:row>
      <xdr:rowOff>97155</xdr:rowOff>
    </xdr:to>
    <xdr:cxnSp macro="">
      <xdr:nvCxnSpPr>
        <xdr:cNvPr id="150" name="直線コネクタ 149">
          <a:extLst>
            <a:ext uri="{FF2B5EF4-FFF2-40B4-BE49-F238E27FC236}">
              <a16:creationId xmlns:a16="http://schemas.microsoft.com/office/drawing/2014/main" id="{50A0780F-5112-4108-9A06-B882CA7C9ECC}"/>
            </a:ext>
          </a:extLst>
        </xdr:cNvPr>
        <xdr:cNvCxnSpPr/>
      </xdr:nvCxnSpPr>
      <xdr:spPr>
        <a:xfrm>
          <a:off x="8686800" y="998410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40640</xdr:rowOff>
    </xdr:from>
    <xdr:to>
      <xdr:col>46</xdr:col>
      <xdr:colOff>38100</xdr:colOff>
      <xdr:row>61</xdr:row>
      <xdr:rowOff>142240</xdr:rowOff>
    </xdr:to>
    <xdr:sp macro="" textlink="">
      <xdr:nvSpPr>
        <xdr:cNvPr id="151" name="楕円 150">
          <a:extLst>
            <a:ext uri="{FF2B5EF4-FFF2-40B4-BE49-F238E27FC236}">
              <a16:creationId xmlns:a16="http://schemas.microsoft.com/office/drawing/2014/main" id="{7DFCE9D0-DE8E-4F3B-9D27-5FB6898E270D}"/>
            </a:ext>
          </a:extLst>
        </xdr:cNvPr>
        <xdr:cNvSpPr/>
      </xdr:nvSpPr>
      <xdr:spPr>
        <a:xfrm>
          <a:off x="7839075" y="992759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91440</xdr:rowOff>
    </xdr:from>
    <xdr:to>
      <xdr:col>50</xdr:col>
      <xdr:colOff>114300</xdr:colOff>
      <xdr:row>61</xdr:row>
      <xdr:rowOff>97155</xdr:rowOff>
    </xdr:to>
    <xdr:cxnSp macro="">
      <xdr:nvCxnSpPr>
        <xdr:cNvPr id="152" name="直線コネクタ 151">
          <a:extLst>
            <a:ext uri="{FF2B5EF4-FFF2-40B4-BE49-F238E27FC236}">
              <a16:creationId xmlns:a16="http://schemas.microsoft.com/office/drawing/2014/main" id="{4854D425-F5B1-401F-9DC3-446B7165547B}"/>
            </a:ext>
          </a:extLst>
        </xdr:cNvPr>
        <xdr:cNvCxnSpPr/>
      </xdr:nvCxnSpPr>
      <xdr:spPr>
        <a:xfrm>
          <a:off x="7886700" y="9975215"/>
          <a:ext cx="8001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38735</xdr:rowOff>
    </xdr:from>
    <xdr:to>
      <xdr:col>41</xdr:col>
      <xdr:colOff>101600</xdr:colOff>
      <xdr:row>61</xdr:row>
      <xdr:rowOff>140335</xdr:rowOff>
    </xdr:to>
    <xdr:sp macro="" textlink="">
      <xdr:nvSpPr>
        <xdr:cNvPr id="153" name="楕円 152">
          <a:extLst>
            <a:ext uri="{FF2B5EF4-FFF2-40B4-BE49-F238E27FC236}">
              <a16:creationId xmlns:a16="http://schemas.microsoft.com/office/drawing/2014/main" id="{0D70B653-15D1-4B92-A30E-8CBE5E802A99}"/>
            </a:ext>
          </a:extLst>
        </xdr:cNvPr>
        <xdr:cNvSpPr/>
      </xdr:nvSpPr>
      <xdr:spPr>
        <a:xfrm>
          <a:off x="7029450" y="99256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89535</xdr:rowOff>
    </xdr:from>
    <xdr:to>
      <xdr:col>45</xdr:col>
      <xdr:colOff>177800</xdr:colOff>
      <xdr:row>61</xdr:row>
      <xdr:rowOff>91440</xdr:rowOff>
    </xdr:to>
    <xdr:cxnSp macro="">
      <xdr:nvCxnSpPr>
        <xdr:cNvPr id="154" name="直線コネクタ 153">
          <a:extLst>
            <a:ext uri="{FF2B5EF4-FFF2-40B4-BE49-F238E27FC236}">
              <a16:creationId xmlns:a16="http://schemas.microsoft.com/office/drawing/2014/main" id="{40FBD49D-AB10-4663-8521-508AD34A9C40}"/>
            </a:ext>
          </a:extLst>
        </xdr:cNvPr>
        <xdr:cNvCxnSpPr/>
      </xdr:nvCxnSpPr>
      <xdr:spPr>
        <a:xfrm>
          <a:off x="7077075" y="9973310"/>
          <a:ext cx="80962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34925</xdr:rowOff>
    </xdr:from>
    <xdr:to>
      <xdr:col>36</xdr:col>
      <xdr:colOff>165100</xdr:colOff>
      <xdr:row>61</xdr:row>
      <xdr:rowOff>136525</xdr:rowOff>
    </xdr:to>
    <xdr:sp macro="" textlink="">
      <xdr:nvSpPr>
        <xdr:cNvPr id="155" name="楕円 154">
          <a:extLst>
            <a:ext uri="{FF2B5EF4-FFF2-40B4-BE49-F238E27FC236}">
              <a16:creationId xmlns:a16="http://schemas.microsoft.com/office/drawing/2014/main" id="{CF026FC0-1D48-45B9-A642-972F1353A323}"/>
            </a:ext>
          </a:extLst>
        </xdr:cNvPr>
        <xdr:cNvSpPr/>
      </xdr:nvSpPr>
      <xdr:spPr>
        <a:xfrm>
          <a:off x="6238875" y="99218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85725</xdr:rowOff>
    </xdr:from>
    <xdr:to>
      <xdr:col>41</xdr:col>
      <xdr:colOff>50800</xdr:colOff>
      <xdr:row>61</xdr:row>
      <xdr:rowOff>89535</xdr:rowOff>
    </xdr:to>
    <xdr:cxnSp macro="">
      <xdr:nvCxnSpPr>
        <xdr:cNvPr id="156" name="直線コネクタ 155">
          <a:extLst>
            <a:ext uri="{FF2B5EF4-FFF2-40B4-BE49-F238E27FC236}">
              <a16:creationId xmlns:a16="http://schemas.microsoft.com/office/drawing/2014/main" id="{1B595E04-645D-4603-B26B-C48C9D08AE6A}"/>
            </a:ext>
          </a:extLst>
        </xdr:cNvPr>
        <xdr:cNvCxnSpPr/>
      </xdr:nvCxnSpPr>
      <xdr:spPr>
        <a:xfrm>
          <a:off x="6286500" y="9969500"/>
          <a:ext cx="790575"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macro="" textlink="">
      <xdr:nvSpPr>
        <xdr:cNvPr id="157" name="n_1aveValue【体育館・プール】&#10;一人当たり面積">
          <a:extLst>
            <a:ext uri="{FF2B5EF4-FFF2-40B4-BE49-F238E27FC236}">
              <a16:creationId xmlns:a16="http://schemas.microsoft.com/office/drawing/2014/main" id="{5E86D56F-5912-468D-81A3-FC8CCCE13538}"/>
            </a:ext>
          </a:extLst>
        </xdr:cNvPr>
        <xdr:cNvSpPr txBox="1"/>
      </xdr:nvSpPr>
      <xdr:spPr>
        <a:xfrm>
          <a:off x="8458277" y="1018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macro="" textlink="">
      <xdr:nvSpPr>
        <xdr:cNvPr id="158" name="n_2aveValue【体育館・プール】&#10;一人当たり面積">
          <a:extLst>
            <a:ext uri="{FF2B5EF4-FFF2-40B4-BE49-F238E27FC236}">
              <a16:creationId xmlns:a16="http://schemas.microsoft.com/office/drawing/2014/main" id="{B5CDB750-FA58-4A37-9DB4-C0EFD9DC455D}"/>
            </a:ext>
          </a:extLst>
        </xdr:cNvPr>
        <xdr:cNvSpPr txBox="1"/>
      </xdr:nvSpPr>
      <xdr:spPr>
        <a:xfrm>
          <a:off x="7677227" y="1018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159" name="n_3aveValue【体育館・プール】&#10;一人当たり面積">
          <a:extLst>
            <a:ext uri="{FF2B5EF4-FFF2-40B4-BE49-F238E27FC236}">
              <a16:creationId xmlns:a16="http://schemas.microsoft.com/office/drawing/2014/main" id="{379F8639-A311-4663-AEC1-78F9B3D7B6B2}"/>
            </a:ext>
          </a:extLst>
        </xdr:cNvPr>
        <xdr:cNvSpPr txBox="1"/>
      </xdr:nvSpPr>
      <xdr:spPr>
        <a:xfrm>
          <a:off x="6867602" y="1019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160" name="n_4aveValue【体育館・プール】&#10;一人当たり面積">
          <a:extLst>
            <a:ext uri="{FF2B5EF4-FFF2-40B4-BE49-F238E27FC236}">
              <a16:creationId xmlns:a16="http://schemas.microsoft.com/office/drawing/2014/main" id="{678827A1-8516-447C-8BBA-FEFAB9ADBDB3}"/>
            </a:ext>
          </a:extLst>
        </xdr:cNvPr>
        <xdr:cNvSpPr txBox="1"/>
      </xdr:nvSpPr>
      <xdr:spPr>
        <a:xfrm>
          <a:off x="6067502" y="1019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164482</xdr:rowOff>
    </xdr:from>
    <xdr:ext cx="469744" cy="259045"/>
    <xdr:sp macro="" textlink="">
      <xdr:nvSpPr>
        <xdr:cNvPr id="161" name="n_1mainValue【体育館・プール】&#10;一人当たり面積">
          <a:extLst>
            <a:ext uri="{FF2B5EF4-FFF2-40B4-BE49-F238E27FC236}">
              <a16:creationId xmlns:a16="http://schemas.microsoft.com/office/drawing/2014/main" id="{64A7AE3E-A7EC-4CA2-90F7-EE9332774097}"/>
            </a:ext>
          </a:extLst>
        </xdr:cNvPr>
        <xdr:cNvSpPr txBox="1"/>
      </xdr:nvSpPr>
      <xdr:spPr>
        <a:xfrm>
          <a:off x="8458277" y="972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158767</xdr:rowOff>
    </xdr:from>
    <xdr:ext cx="469744" cy="259045"/>
    <xdr:sp macro="" textlink="">
      <xdr:nvSpPr>
        <xdr:cNvPr id="162" name="n_2mainValue【体育館・プール】&#10;一人当たり面積">
          <a:extLst>
            <a:ext uri="{FF2B5EF4-FFF2-40B4-BE49-F238E27FC236}">
              <a16:creationId xmlns:a16="http://schemas.microsoft.com/office/drawing/2014/main" id="{46ED114E-E808-4EBD-BA17-B13754034A8A}"/>
            </a:ext>
          </a:extLst>
        </xdr:cNvPr>
        <xdr:cNvSpPr txBox="1"/>
      </xdr:nvSpPr>
      <xdr:spPr>
        <a:xfrm>
          <a:off x="7677227" y="9725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156862</xdr:rowOff>
    </xdr:from>
    <xdr:ext cx="469744" cy="259045"/>
    <xdr:sp macro="" textlink="">
      <xdr:nvSpPr>
        <xdr:cNvPr id="163" name="n_3mainValue【体育館・プール】&#10;一人当たり面積">
          <a:extLst>
            <a:ext uri="{FF2B5EF4-FFF2-40B4-BE49-F238E27FC236}">
              <a16:creationId xmlns:a16="http://schemas.microsoft.com/office/drawing/2014/main" id="{C6BB9081-344D-49B8-9C66-834453E37D61}"/>
            </a:ext>
          </a:extLst>
        </xdr:cNvPr>
        <xdr:cNvSpPr txBox="1"/>
      </xdr:nvSpPr>
      <xdr:spPr>
        <a:xfrm>
          <a:off x="6867602" y="9723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153052</xdr:rowOff>
    </xdr:from>
    <xdr:ext cx="469744" cy="259045"/>
    <xdr:sp macro="" textlink="">
      <xdr:nvSpPr>
        <xdr:cNvPr id="164" name="n_4mainValue【体育館・プール】&#10;一人当たり面積">
          <a:extLst>
            <a:ext uri="{FF2B5EF4-FFF2-40B4-BE49-F238E27FC236}">
              <a16:creationId xmlns:a16="http://schemas.microsoft.com/office/drawing/2014/main" id="{8998A1BF-234A-46BF-9529-A5FAC6CF5118}"/>
            </a:ext>
          </a:extLst>
        </xdr:cNvPr>
        <xdr:cNvSpPr txBox="1"/>
      </xdr:nvSpPr>
      <xdr:spPr>
        <a:xfrm>
          <a:off x="6067502" y="9716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F24D94D1-9891-4E90-9158-2E58F045FE4A}"/>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C338D339-6B4A-4B3C-A23F-9AC0ACDE78F0}"/>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448D1EB6-817A-456A-BB05-B1906EAB6DB1}"/>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8DFC365B-F91E-4E2D-BF63-A503294B92AB}"/>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76BA4060-B610-4490-B335-AF1B1DD92288}"/>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FFBBF622-E9C8-46D9-A637-ED1A949A016C}"/>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A7541823-B07C-4D0C-A824-0720AF11B4E2}"/>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9CA6D440-0F9D-454E-B062-F6C8C47D45C8}"/>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3" name="テキスト ボックス 172">
          <a:extLst>
            <a:ext uri="{FF2B5EF4-FFF2-40B4-BE49-F238E27FC236}">
              <a16:creationId xmlns:a16="http://schemas.microsoft.com/office/drawing/2014/main" id="{D10AFEFA-02F0-468F-BF08-D285076C537B}"/>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4" name="直線コネクタ 173">
          <a:extLst>
            <a:ext uri="{FF2B5EF4-FFF2-40B4-BE49-F238E27FC236}">
              <a16:creationId xmlns:a16="http://schemas.microsoft.com/office/drawing/2014/main" id="{0916D41A-11FB-407F-8B64-C1579E032A9D}"/>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5" name="テキスト ボックス 174">
          <a:extLst>
            <a:ext uri="{FF2B5EF4-FFF2-40B4-BE49-F238E27FC236}">
              <a16:creationId xmlns:a16="http://schemas.microsoft.com/office/drawing/2014/main" id="{C505A0D6-125F-4918-9F6D-9F019EEA3B0D}"/>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6" name="直線コネクタ 175">
          <a:extLst>
            <a:ext uri="{FF2B5EF4-FFF2-40B4-BE49-F238E27FC236}">
              <a16:creationId xmlns:a16="http://schemas.microsoft.com/office/drawing/2014/main" id="{D282C481-083E-4EF0-9D29-5BDAE55CEE9F}"/>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7" name="テキスト ボックス 176">
          <a:extLst>
            <a:ext uri="{FF2B5EF4-FFF2-40B4-BE49-F238E27FC236}">
              <a16:creationId xmlns:a16="http://schemas.microsoft.com/office/drawing/2014/main" id="{05D7BB42-C308-46EF-8335-29D8D231330F}"/>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8" name="直線コネクタ 177">
          <a:extLst>
            <a:ext uri="{FF2B5EF4-FFF2-40B4-BE49-F238E27FC236}">
              <a16:creationId xmlns:a16="http://schemas.microsoft.com/office/drawing/2014/main" id="{1CE76D5D-F135-4D47-B282-73417D3A3EB4}"/>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9" name="テキスト ボックス 178">
          <a:extLst>
            <a:ext uri="{FF2B5EF4-FFF2-40B4-BE49-F238E27FC236}">
              <a16:creationId xmlns:a16="http://schemas.microsoft.com/office/drawing/2014/main" id="{DF1A0709-573F-4E05-9F7C-5E7F3EA90C58}"/>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80" name="直線コネクタ 179">
          <a:extLst>
            <a:ext uri="{FF2B5EF4-FFF2-40B4-BE49-F238E27FC236}">
              <a16:creationId xmlns:a16="http://schemas.microsoft.com/office/drawing/2014/main" id="{730AF004-6AF1-402D-87C6-E7F47348A880}"/>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1" name="テキスト ボックス 180">
          <a:extLst>
            <a:ext uri="{FF2B5EF4-FFF2-40B4-BE49-F238E27FC236}">
              <a16:creationId xmlns:a16="http://schemas.microsoft.com/office/drawing/2014/main" id="{19F4EBF2-A65D-4C7F-96B8-52BC13682380}"/>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2" name="直線コネクタ 181">
          <a:extLst>
            <a:ext uri="{FF2B5EF4-FFF2-40B4-BE49-F238E27FC236}">
              <a16:creationId xmlns:a16="http://schemas.microsoft.com/office/drawing/2014/main" id="{12769295-9D14-429B-9A01-5929D28459D1}"/>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3" name="テキスト ボックス 182">
          <a:extLst>
            <a:ext uri="{FF2B5EF4-FFF2-40B4-BE49-F238E27FC236}">
              <a16:creationId xmlns:a16="http://schemas.microsoft.com/office/drawing/2014/main" id="{1E4E840E-B6F6-4F2E-A304-F59671B1425E}"/>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4" name="直線コネクタ 183">
          <a:extLst>
            <a:ext uri="{FF2B5EF4-FFF2-40B4-BE49-F238E27FC236}">
              <a16:creationId xmlns:a16="http://schemas.microsoft.com/office/drawing/2014/main" id="{B497BB44-EE90-4601-B3B8-274171D0C655}"/>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5" name="テキスト ボックス 184">
          <a:extLst>
            <a:ext uri="{FF2B5EF4-FFF2-40B4-BE49-F238E27FC236}">
              <a16:creationId xmlns:a16="http://schemas.microsoft.com/office/drawing/2014/main" id="{1CA3488A-90E7-49DB-BBF4-E56A28E3DCE7}"/>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6" name="直線コネクタ 185">
          <a:extLst>
            <a:ext uri="{FF2B5EF4-FFF2-40B4-BE49-F238E27FC236}">
              <a16:creationId xmlns:a16="http://schemas.microsoft.com/office/drawing/2014/main" id="{98671497-707A-4507-8654-CAB734BCB296}"/>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7" name="テキスト ボックス 186">
          <a:extLst>
            <a:ext uri="{FF2B5EF4-FFF2-40B4-BE49-F238E27FC236}">
              <a16:creationId xmlns:a16="http://schemas.microsoft.com/office/drawing/2014/main" id="{13AD00F3-7BBC-499E-8BED-CFC9C299CD95}"/>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8" name="【福祉施設】&#10;有形固定資産減価償却率グラフ枠">
          <a:extLst>
            <a:ext uri="{FF2B5EF4-FFF2-40B4-BE49-F238E27FC236}">
              <a16:creationId xmlns:a16="http://schemas.microsoft.com/office/drawing/2014/main" id="{771C16E7-3A98-4DC3-9602-573D22C78210}"/>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189" name="直線コネクタ 188">
          <a:extLst>
            <a:ext uri="{FF2B5EF4-FFF2-40B4-BE49-F238E27FC236}">
              <a16:creationId xmlns:a16="http://schemas.microsoft.com/office/drawing/2014/main" id="{855C1ADA-C7CD-4C39-B394-85C54D9A51A2}"/>
            </a:ext>
          </a:extLst>
        </xdr:cNvPr>
        <xdr:cNvCxnSpPr/>
      </xdr:nvCxnSpPr>
      <xdr:spPr>
        <a:xfrm flipV="1">
          <a:off x="4180840" y="12675870"/>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90" name="【福祉施設】&#10;有形固定資産減価償却率最小値テキスト">
          <a:extLst>
            <a:ext uri="{FF2B5EF4-FFF2-40B4-BE49-F238E27FC236}">
              <a16:creationId xmlns:a16="http://schemas.microsoft.com/office/drawing/2014/main" id="{48489093-8A61-42E3-A208-F610C0425BCB}"/>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91" name="直線コネクタ 190">
          <a:extLst>
            <a:ext uri="{FF2B5EF4-FFF2-40B4-BE49-F238E27FC236}">
              <a16:creationId xmlns:a16="http://schemas.microsoft.com/office/drawing/2014/main" id="{D6578E6B-1504-494C-8161-CAE3EE6E7D95}"/>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192" name="【福祉施設】&#10;有形固定資産減価償却率最大値テキスト">
          <a:extLst>
            <a:ext uri="{FF2B5EF4-FFF2-40B4-BE49-F238E27FC236}">
              <a16:creationId xmlns:a16="http://schemas.microsoft.com/office/drawing/2014/main" id="{D1AF0FA8-7D75-47FC-A959-E4A8F00FB612}"/>
            </a:ext>
          </a:extLst>
        </xdr:cNvPr>
        <xdr:cNvSpPr txBox="1"/>
      </xdr:nvSpPr>
      <xdr:spPr>
        <a:xfrm>
          <a:off x="4219575" y="12470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193" name="直線コネクタ 192">
          <a:extLst>
            <a:ext uri="{FF2B5EF4-FFF2-40B4-BE49-F238E27FC236}">
              <a16:creationId xmlns:a16="http://schemas.microsoft.com/office/drawing/2014/main" id="{EA702605-845F-4E94-AA1E-E88B8E911767}"/>
            </a:ext>
          </a:extLst>
        </xdr:cNvPr>
        <xdr:cNvCxnSpPr/>
      </xdr:nvCxnSpPr>
      <xdr:spPr>
        <a:xfrm>
          <a:off x="4105275" y="126758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194" name="【福祉施設】&#10;有形固定資産減価償却率平均値テキスト">
          <a:extLst>
            <a:ext uri="{FF2B5EF4-FFF2-40B4-BE49-F238E27FC236}">
              <a16:creationId xmlns:a16="http://schemas.microsoft.com/office/drawing/2014/main" id="{043D0478-7440-46D3-92C6-5C69E718C41A}"/>
            </a:ext>
          </a:extLst>
        </xdr:cNvPr>
        <xdr:cNvSpPr txBox="1"/>
      </xdr:nvSpPr>
      <xdr:spPr>
        <a:xfrm>
          <a:off x="4219575" y="132124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195" name="フローチャート: 判断 194">
          <a:extLst>
            <a:ext uri="{FF2B5EF4-FFF2-40B4-BE49-F238E27FC236}">
              <a16:creationId xmlns:a16="http://schemas.microsoft.com/office/drawing/2014/main" id="{C438A6C6-4253-4CE0-9F06-4A52EAD87A9E}"/>
            </a:ext>
          </a:extLst>
        </xdr:cNvPr>
        <xdr:cNvSpPr/>
      </xdr:nvSpPr>
      <xdr:spPr>
        <a:xfrm>
          <a:off x="4124325" y="1335151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196" name="フローチャート: 判断 195">
          <a:extLst>
            <a:ext uri="{FF2B5EF4-FFF2-40B4-BE49-F238E27FC236}">
              <a16:creationId xmlns:a16="http://schemas.microsoft.com/office/drawing/2014/main" id="{41EB790E-6335-4B20-A009-54A9893E7345}"/>
            </a:ext>
          </a:extLst>
        </xdr:cNvPr>
        <xdr:cNvSpPr/>
      </xdr:nvSpPr>
      <xdr:spPr>
        <a:xfrm>
          <a:off x="3381375" y="133178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197" name="フローチャート: 判断 196">
          <a:extLst>
            <a:ext uri="{FF2B5EF4-FFF2-40B4-BE49-F238E27FC236}">
              <a16:creationId xmlns:a16="http://schemas.microsoft.com/office/drawing/2014/main" id="{4515D64A-B0E7-4229-B84D-50768FAC29F5}"/>
            </a:ext>
          </a:extLst>
        </xdr:cNvPr>
        <xdr:cNvSpPr/>
      </xdr:nvSpPr>
      <xdr:spPr>
        <a:xfrm>
          <a:off x="2571750" y="132886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198" name="フローチャート: 判断 197">
          <a:extLst>
            <a:ext uri="{FF2B5EF4-FFF2-40B4-BE49-F238E27FC236}">
              <a16:creationId xmlns:a16="http://schemas.microsoft.com/office/drawing/2014/main" id="{82EFF5B4-9D8F-4988-8380-187202FC8EE2}"/>
            </a:ext>
          </a:extLst>
        </xdr:cNvPr>
        <xdr:cNvSpPr/>
      </xdr:nvSpPr>
      <xdr:spPr>
        <a:xfrm>
          <a:off x="1781175" y="1326768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199" name="フローチャート: 判断 198">
          <a:extLst>
            <a:ext uri="{FF2B5EF4-FFF2-40B4-BE49-F238E27FC236}">
              <a16:creationId xmlns:a16="http://schemas.microsoft.com/office/drawing/2014/main" id="{C8D65ED4-C2FC-42B3-8468-26496AD5B470}"/>
            </a:ext>
          </a:extLst>
        </xdr:cNvPr>
        <xdr:cNvSpPr/>
      </xdr:nvSpPr>
      <xdr:spPr>
        <a:xfrm>
          <a:off x="981075" y="132467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DDF75843-445B-4B82-97AF-66FA56D47A12}"/>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98EAA033-E599-4741-B30E-FA9D51C26340}"/>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6FE53EB4-6B7F-406F-92FE-2D697C2D5FCE}"/>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B8670E3F-AA4C-48C5-829B-C538923E9B1D}"/>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B4999AA9-0E5F-49CB-B0E8-20CD0CC32B6F}"/>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52070</xdr:rowOff>
    </xdr:from>
    <xdr:to>
      <xdr:col>24</xdr:col>
      <xdr:colOff>114300</xdr:colOff>
      <xdr:row>83</xdr:row>
      <xdr:rowOff>153670</xdr:rowOff>
    </xdr:to>
    <xdr:sp macro="" textlink="">
      <xdr:nvSpPr>
        <xdr:cNvPr id="205" name="楕円 204">
          <a:extLst>
            <a:ext uri="{FF2B5EF4-FFF2-40B4-BE49-F238E27FC236}">
              <a16:creationId xmlns:a16="http://schemas.microsoft.com/office/drawing/2014/main" id="{6B58982B-A452-48A4-B80B-478657F9A0F0}"/>
            </a:ext>
          </a:extLst>
        </xdr:cNvPr>
        <xdr:cNvSpPr/>
      </xdr:nvSpPr>
      <xdr:spPr>
        <a:xfrm>
          <a:off x="4124325" y="134981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30497</xdr:rowOff>
    </xdr:from>
    <xdr:ext cx="405111" cy="259045"/>
    <xdr:sp macro="" textlink="">
      <xdr:nvSpPr>
        <xdr:cNvPr id="206" name="【福祉施設】&#10;有形固定資産減価償却率該当値テキスト">
          <a:extLst>
            <a:ext uri="{FF2B5EF4-FFF2-40B4-BE49-F238E27FC236}">
              <a16:creationId xmlns:a16="http://schemas.microsoft.com/office/drawing/2014/main" id="{8822EAAB-FC8B-48F7-9C4D-E9504214FDDA}"/>
            </a:ext>
          </a:extLst>
        </xdr:cNvPr>
        <xdr:cNvSpPr txBox="1"/>
      </xdr:nvSpPr>
      <xdr:spPr>
        <a:xfrm>
          <a:off x="4219575" y="1347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10161</xdr:rowOff>
    </xdr:from>
    <xdr:to>
      <xdr:col>20</xdr:col>
      <xdr:colOff>38100</xdr:colOff>
      <xdr:row>83</xdr:row>
      <xdr:rowOff>111761</xdr:rowOff>
    </xdr:to>
    <xdr:sp macro="" textlink="">
      <xdr:nvSpPr>
        <xdr:cNvPr id="207" name="楕円 206">
          <a:extLst>
            <a:ext uri="{FF2B5EF4-FFF2-40B4-BE49-F238E27FC236}">
              <a16:creationId xmlns:a16="http://schemas.microsoft.com/office/drawing/2014/main" id="{562A880D-3599-4AE9-8D12-8DBCA165BFAD}"/>
            </a:ext>
          </a:extLst>
        </xdr:cNvPr>
        <xdr:cNvSpPr/>
      </xdr:nvSpPr>
      <xdr:spPr>
        <a:xfrm>
          <a:off x="3381375" y="134562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60961</xdr:rowOff>
    </xdr:from>
    <xdr:to>
      <xdr:col>24</xdr:col>
      <xdr:colOff>63500</xdr:colOff>
      <xdr:row>83</xdr:row>
      <xdr:rowOff>102870</xdr:rowOff>
    </xdr:to>
    <xdr:cxnSp macro="">
      <xdr:nvCxnSpPr>
        <xdr:cNvPr id="208" name="直線コネクタ 207">
          <a:extLst>
            <a:ext uri="{FF2B5EF4-FFF2-40B4-BE49-F238E27FC236}">
              <a16:creationId xmlns:a16="http://schemas.microsoft.com/office/drawing/2014/main" id="{71119B45-07B5-4B89-8F28-31AF91CEAE1D}"/>
            </a:ext>
          </a:extLst>
        </xdr:cNvPr>
        <xdr:cNvCxnSpPr/>
      </xdr:nvCxnSpPr>
      <xdr:spPr>
        <a:xfrm>
          <a:off x="3429000" y="13513436"/>
          <a:ext cx="752475"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139700</xdr:rowOff>
    </xdr:from>
    <xdr:to>
      <xdr:col>15</xdr:col>
      <xdr:colOff>101600</xdr:colOff>
      <xdr:row>83</xdr:row>
      <xdr:rowOff>69850</xdr:rowOff>
    </xdr:to>
    <xdr:sp macro="" textlink="">
      <xdr:nvSpPr>
        <xdr:cNvPr id="209" name="楕円 208">
          <a:extLst>
            <a:ext uri="{FF2B5EF4-FFF2-40B4-BE49-F238E27FC236}">
              <a16:creationId xmlns:a16="http://schemas.microsoft.com/office/drawing/2014/main" id="{8EE99E14-BFDE-4006-8A92-25AD466D8A21}"/>
            </a:ext>
          </a:extLst>
        </xdr:cNvPr>
        <xdr:cNvSpPr/>
      </xdr:nvSpPr>
      <xdr:spPr>
        <a:xfrm>
          <a:off x="2571750" y="134302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19050</xdr:rowOff>
    </xdr:from>
    <xdr:to>
      <xdr:col>19</xdr:col>
      <xdr:colOff>177800</xdr:colOff>
      <xdr:row>83</xdr:row>
      <xdr:rowOff>60961</xdr:rowOff>
    </xdr:to>
    <xdr:cxnSp macro="">
      <xdr:nvCxnSpPr>
        <xdr:cNvPr id="210" name="直線コネクタ 209">
          <a:extLst>
            <a:ext uri="{FF2B5EF4-FFF2-40B4-BE49-F238E27FC236}">
              <a16:creationId xmlns:a16="http://schemas.microsoft.com/office/drawing/2014/main" id="{4D18A11E-37BE-4DA5-B53A-37D58B5B56F4}"/>
            </a:ext>
          </a:extLst>
        </xdr:cNvPr>
        <xdr:cNvCxnSpPr/>
      </xdr:nvCxnSpPr>
      <xdr:spPr>
        <a:xfrm>
          <a:off x="2619375" y="13468350"/>
          <a:ext cx="809625" cy="45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97789</xdr:rowOff>
    </xdr:from>
    <xdr:to>
      <xdr:col>10</xdr:col>
      <xdr:colOff>165100</xdr:colOff>
      <xdr:row>83</xdr:row>
      <xdr:rowOff>27939</xdr:rowOff>
    </xdr:to>
    <xdr:sp macro="" textlink="">
      <xdr:nvSpPr>
        <xdr:cNvPr id="211" name="楕円 210">
          <a:extLst>
            <a:ext uri="{FF2B5EF4-FFF2-40B4-BE49-F238E27FC236}">
              <a16:creationId xmlns:a16="http://schemas.microsoft.com/office/drawing/2014/main" id="{591C8E7D-CF9A-4DE4-9235-1E9C3579F807}"/>
            </a:ext>
          </a:extLst>
        </xdr:cNvPr>
        <xdr:cNvSpPr/>
      </xdr:nvSpPr>
      <xdr:spPr>
        <a:xfrm>
          <a:off x="1781175" y="133851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148589</xdr:rowOff>
    </xdr:from>
    <xdr:to>
      <xdr:col>15</xdr:col>
      <xdr:colOff>50800</xdr:colOff>
      <xdr:row>83</xdr:row>
      <xdr:rowOff>19050</xdr:rowOff>
    </xdr:to>
    <xdr:cxnSp macro="">
      <xdr:nvCxnSpPr>
        <xdr:cNvPr id="212" name="直線コネクタ 211">
          <a:extLst>
            <a:ext uri="{FF2B5EF4-FFF2-40B4-BE49-F238E27FC236}">
              <a16:creationId xmlns:a16="http://schemas.microsoft.com/office/drawing/2014/main" id="{E561EB36-E986-4D03-897C-BD1BD06D9B13}"/>
            </a:ext>
          </a:extLst>
        </xdr:cNvPr>
        <xdr:cNvCxnSpPr/>
      </xdr:nvCxnSpPr>
      <xdr:spPr>
        <a:xfrm>
          <a:off x="1828800" y="13432789"/>
          <a:ext cx="790575" cy="35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55880</xdr:rowOff>
    </xdr:from>
    <xdr:to>
      <xdr:col>6</xdr:col>
      <xdr:colOff>38100</xdr:colOff>
      <xdr:row>82</xdr:row>
      <xdr:rowOff>157480</xdr:rowOff>
    </xdr:to>
    <xdr:sp macro="" textlink="">
      <xdr:nvSpPr>
        <xdr:cNvPr id="213" name="楕円 212">
          <a:extLst>
            <a:ext uri="{FF2B5EF4-FFF2-40B4-BE49-F238E27FC236}">
              <a16:creationId xmlns:a16="http://schemas.microsoft.com/office/drawing/2014/main" id="{C3B2E2BF-EFE5-4856-9AA5-B5FF0F9AC731}"/>
            </a:ext>
          </a:extLst>
        </xdr:cNvPr>
        <xdr:cNvSpPr/>
      </xdr:nvSpPr>
      <xdr:spPr>
        <a:xfrm>
          <a:off x="981075" y="133432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106680</xdr:rowOff>
    </xdr:from>
    <xdr:to>
      <xdr:col>10</xdr:col>
      <xdr:colOff>114300</xdr:colOff>
      <xdr:row>82</xdr:row>
      <xdr:rowOff>148589</xdr:rowOff>
    </xdr:to>
    <xdr:cxnSp macro="">
      <xdr:nvCxnSpPr>
        <xdr:cNvPr id="214" name="直線コネクタ 213">
          <a:extLst>
            <a:ext uri="{FF2B5EF4-FFF2-40B4-BE49-F238E27FC236}">
              <a16:creationId xmlns:a16="http://schemas.microsoft.com/office/drawing/2014/main" id="{48AC3CE2-1C19-4E0B-91A4-D74ED39B928C}"/>
            </a:ext>
          </a:extLst>
        </xdr:cNvPr>
        <xdr:cNvCxnSpPr/>
      </xdr:nvCxnSpPr>
      <xdr:spPr>
        <a:xfrm>
          <a:off x="1028700" y="13390880"/>
          <a:ext cx="8001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145432</xdr:rowOff>
    </xdr:from>
    <xdr:ext cx="405111" cy="259045"/>
    <xdr:sp macro="" textlink="">
      <xdr:nvSpPr>
        <xdr:cNvPr id="215" name="n_1aveValue【福祉施設】&#10;有形固定資産減価償却率">
          <a:extLst>
            <a:ext uri="{FF2B5EF4-FFF2-40B4-BE49-F238E27FC236}">
              <a16:creationId xmlns:a16="http://schemas.microsoft.com/office/drawing/2014/main" id="{5AEF3BE5-437B-426C-AB2E-593AA91FD0F4}"/>
            </a:ext>
          </a:extLst>
        </xdr:cNvPr>
        <xdr:cNvSpPr txBox="1"/>
      </xdr:nvSpPr>
      <xdr:spPr>
        <a:xfrm>
          <a:off x="3239144" y="13105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113047</xdr:rowOff>
    </xdr:from>
    <xdr:ext cx="405111" cy="259045"/>
    <xdr:sp macro="" textlink="">
      <xdr:nvSpPr>
        <xdr:cNvPr id="216" name="n_2aveValue【福祉施設】&#10;有形固定資産減価償却率">
          <a:extLst>
            <a:ext uri="{FF2B5EF4-FFF2-40B4-BE49-F238E27FC236}">
              <a16:creationId xmlns:a16="http://schemas.microsoft.com/office/drawing/2014/main" id="{49CB339E-62A9-48B0-ABA7-FB701747F5FC}"/>
            </a:ext>
          </a:extLst>
        </xdr:cNvPr>
        <xdr:cNvSpPr txBox="1"/>
      </xdr:nvSpPr>
      <xdr:spPr>
        <a:xfrm>
          <a:off x="2439044" y="1307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92091</xdr:rowOff>
    </xdr:from>
    <xdr:ext cx="405111" cy="259045"/>
    <xdr:sp macro="" textlink="">
      <xdr:nvSpPr>
        <xdr:cNvPr id="217" name="n_3aveValue【福祉施設】&#10;有形固定資産減価償却率">
          <a:extLst>
            <a:ext uri="{FF2B5EF4-FFF2-40B4-BE49-F238E27FC236}">
              <a16:creationId xmlns:a16="http://schemas.microsoft.com/office/drawing/2014/main" id="{9F13489D-B9CD-43DD-9DEE-5E25CCB06339}"/>
            </a:ext>
          </a:extLst>
        </xdr:cNvPr>
        <xdr:cNvSpPr txBox="1"/>
      </xdr:nvSpPr>
      <xdr:spPr>
        <a:xfrm>
          <a:off x="1648469" y="1305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macro="" textlink="">
      <xdr:nvSpPr>
        <xdr:cNvPr id="218" name="n_4aveValue【福祉施設】&#10;有形固定資産減価償却率">
          <a:extLst>
            <a:ext uri="{FF2B5EF4-FFF2-40B4-BE49-F238E27FC236}">
              <a16:creationId xmlns:a16="http://schemas.microsoft.com/office/drawing/2014/main" id="{EF56E5AC-E55D-4500-A140-26174EE07503}"/>
            </a:ext>
          </a:extLst>
        </xdr:cNvPr>
        <xdr:cNvSpPr txBox="1"/>
      </xdr:nvSpPr>
      <xdr:spPr>
        <a:xfrm>
          <a:off x="848369" y="1303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102888</xdr:rowOff>
    </xdr:from>
    <xdr:ext cx="405111" cy="259045"/>
    <xdr:sp macro="" textlink="">
      <xdr:nvSpPr>
        <xdr:cNvPr id="219" name="n_1mainValue【福祉施設】&#10;有形固定資産減価償却率">
          <a:extLst>
            <a:ext uri="{FF2B5EF4-FFF2-40B4-BE49-F238E27FC236}">
              <a16:creationId xmlns:a16="http://schemas.microsoft.com/office/drawing/2014/main" id="{FB48CD11-E776-4DB0-895D-0F9EB4463E7A}"/>
            </a:ext>
          </a:extLst>
        </xdr:cNvPr>
        <xdr:cNvSpPr txBox="1"/>
      </xdr:nvSpPr>
      <xdr:spPr>
        <a:xfrm>
          <a:off x="3239144" y="13555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60977</xdr:rowOff>
    </xdr:from>
    <xdr:ext cx="405111" cy="259045"/>
    <xdr:sp macro="" textlink="">
      <xdr:nvSpPr>
        <xdr:cNvPr id="220" name="n_2mainValue【福祉施設】&#10;有形固定資産減価償却率">
          <a:extLst>
            <a:ext uri="{FF2B5EF4-FFF2-40B4-BE49-F238E27FC236}">
              <a16:creationId xmlns:a16="http://schemas.microsoft.com/office/drawing/2014/main" id="{B1D60E10-6A2B-4596-B290-4929C3C299A9}"/>
            </a:ext>
          </a:extLst>
        </xdr:cNvPr>
        <xdr:cNvSpPr txBox="1"/>
      </xdr:nvSpPr>
      <xdr:spPr>
        <a:xfrm>
          <a:off x="2439044" y="13513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19066</xdr:rowOff>
    </xdr:from>
    <xdr:ext cx="405111" cy="259045"/>
    <xdr:sp macro="" textlink="">
      <xdr:nvSpPr>
        <xdr:cNvPr id="221" name="n_3mainValue【福祉施設】&#10;有形固定資産減価償却率">
          <a:extLst>
            <a:ext uri="{FF2B5EF4-FFF2-40B4-BE49-F238E27FC236}">
              <a16:creationId xmlns:a16="http://schemas.microsoft.com/office/drawing/2014/main" id="{8C28CCDC-84EF-4A24-B26B-041BD501DEDA}"/>
            </a:ext>
          </a:extLst>
        </xdr:cNvPr>
        <xdr:cNvSpPr txBox="1"/>
      </xdr:nvSpPr>
      <xdr:spPr>
        <a:xfrm>
          <a:off x="1648469" y="13468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148607</xdr:rowOff>
    </xdr:from>
    <xdr:ext cx="405111" cy="259045"/>
    <xdr:sp macro="" textlink="">
      <xdr:nvSpPr>
        <xdr:cNvPr id="222" name="n_4mainValue【福祉施設】&#10;有形固定資産減価償却率">
          <a:extLst>
            <a:ext uri="{FF2B5EF4-FFF2-40B4-BE49-F238E27FC236}">
              <a16:creationId xmlns:a16="http://schemas.microsoft.com/office/drawing/2014/main" id="{0173DAA8-4011-43CD-BEC0-1C86A62604C9}"/>
            </a:ext>
          </a:extLst>
        </xdr:cNvPr>
        <xdr:cNvSpPr txBox="1"/>
      </xdr:nvSpPr>
      <xdr:spPr>
        <a:xfrm>
          <a:off x="848369" y="1343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3" name="正方形/長方形 222">
          <a:extLst>
            <a:ext uri="{FF2B5EF4-FFF2-40B4-BE49-F238E27FC236}">
              <a16:creationId xmlns:a16="http://schemas.microsoft.com/office/drawing/2014/main" id="{517DF1E0-63BE-489A-BF18-5D7C939D686B}"/>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4" name="正方形/長方形 223">
          <a:extLst>
            <a:ext uri="{FF2B5EF4-FFF2-40B4-BE49-F238E27FC236}">
              <a16:creationId xmlns:a16="http://schemas.microsoft.com/office/drawing/2014/main" id="{D5F96D09-B44C-494E-9C13-08C0125A2A04}"/>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5" name="正方形/長方形 224">
          <a:extLst>
            <a:ext uri="{FF2B5EF4-FFF2-40B4-BE49-F238E27FC236}">
              <a16:creationId xmlns:a16="http://schemas.microsoft.com/office/drawing/2014/main" id="{3DE9E0E4-D76A-4C7F-B5A5-2D8F16EB486B}"/>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6" name="正方形/長方形 225">
          <a:extLst>
            <a:ext uri="{FF2B5EF4-FFF2-40B4-BE49-F238E27FC236}">
              <a16:creationId xmlns:a16="http://schemas.microsoft.com/office/drawing/2014/main" id="{67259A13-17AE-4EA9-B550-52F9F575F6B6}"/>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7" name="正方形/長方形 226">
          <a:extLst>
            <a:ext uri="{FF2B5EF4-FFF2-40B4-BE49-F238E27FC236}">
              <a16:creationId xmlns:a16="http://schemas.microsoft.com/office/drawing/2014/main" id="{54FB60AA-CD03-4995-A084-816DADF9BDDE}"/>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8" name="正方形/長方形 227">
          <a:extLst>
            <a:ext uri="{FF2B5EF4-FFF2-40B4-BE49-F238E27FC236}">
              <a16:creationId xmlns:a16="http://schemas.microsoft.com/office/drawing/2014/main" id="{406A9D0A-D3AE-43F9-BE5C-ACAF3D4433D9}"/>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9" name="正方形/長方形 228">
          <a:extLst>
            <a:ext uri="{FF2B5EF4-FFF2-40B4-BE49-F238E27FC236}">
              <a16:creationId xmlns:a16="http://schemas.microsoft.com/office/drawing/2014/main" id="{47AFF5FD-D750-4536-B840-B1257D7E4780}"/>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0" name="正方形/長方形 229">
          <a:extLst>
            <a:ext uri="{FF2B5EF4-FFF2-40B4-BE49-F238E27FC236}">
              <a16:creationId xmlns:a16="http://schemas.microsoft.com/office/drawing/2014/main" id="{A74F5AAA-2DB2-4200-BCAC-D265216492E4}"/>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1" name="テキスト ボックス 230">
          <a:extLst>
            <a:ext uri="{FF2B5EF4-FFF2-40B4-BE49-F238E27FC236}">
              <a16:creationId xmlns:a16="http://schemas.microsoft.com/office/drawing/2014/main" id="{3D303772-83E4-4821-ABA4-DBC501C3B84E}"/>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2" name="直線コネクタ 231">
          <a:extLst>
            <a:ext uri="{FF2B5EF4-FFF2-40B4-BE49-F238E27FC236}">
              <a16:creationId xmlns:a16="http://schemas.microsoft.com/office/drawing/2014/main" id="{5D8AAF32-40DD-4A17-8680-90D0EE808FB5}"/>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3" name="直線コネクタ 232">
          <a:extLst>
            <a:ext uri="{FF2B5EF4-FFF2-40B4-BE49-F238E27FC236}">
              <a16:creationId xmlns:a16="http://schemas.microsoft.com/office/drawing/2014/main" id="{BD975A6C-D969-43E3-855A-1544EA3408EA}"/>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4" name="テキスト ボックス 233">
          <a:extLst>
            <a:ext uri="{FF2B5EF4-FFF2-40B4-BE49-F238E27FC236}">
              <a16:creationId xmlns:a16="http://schemas.microsoft.com/office/drawing/2014/main" id="{D8D86349-FD39-4EE2-8E13-4E00F00A2F7F}"/>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5" name="直線コネクタ 234">
          <a:extLst>
            <a:ext uri="{FF2B5EF4-FFF2-40B4-BE49-F238E27FC236}">
              <a16:creationId xmlns:a16="http://schemas.microsoft.com/office/drawing/2014/main" id="{9581CFC0-DF3F-4945-B1B7-8AC6D0AD8F64}"/>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6" name="テキスト ボックス 235">
          <a:extLst>
            <a:ext uri="{FF2B5EF4-FFF2-40B4-BE49-F238E27FC236}">
              <a16:creationId xmlns:a16="http://schemas.microsoft.com/office/drawing/2014/main" id="{4682C0BF-08D6-4B63-AA22-3BBB3504C2B2}"/>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7" name="直線コネクタ 236">
          <a:extLst>
            <a:ext uri="{FF2B5EF4-FFF2-40B4-BE49-F238E27FC236}">
              <a16:creationId xmlns:a16="http://schemas.microsoft.com/office/drawing/2014/main" id="{955012A2-0990-4464-8126-0A398C17524D}"/>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8" name="テキスト ボックス 237">
          <a:extLst>
            <a:ext uri="{FF2B5EF4-FFF2-40B4-BE49-F238E27FC236}">
              <a16:creationId xmlns:a16="http://schemas.microsoft.com/office/drawing/2014/main" id="{D88E6365-AEDC-484B-8261-53AD06691E53}"/>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9" name="直線コネクタ 238">
          <a:extLst>
            <a:ext uri="{FF2B5EF4-FFF2-40B4-BE49-F238E27FC236}">
              <a16:creationId xmlns:a16="http://schemas.microsoft.com/office/drawing/2014/main" id="{4D3459D8-B6BB-415A-ACB7-CF0F365FD5FD}"/>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40" name="テキスト ボックス 239">
          <a:extLst>
            <a:ext uri="{FF2B5EF4-FFF2-40B4-BE49-F238E27FC236}">
              <a16:creationId xmlns:a16="http://schemas.microsoft.com/office/drawing/2014/main" id="{2150F587-7F79-4124-BAFD-2F4ED152E7FC}"/>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a:extLst>
            <a:ext uri="{FF2B5EF4-FFF2-40B4-BE49-F238E27FC236}">
              <a16:creationId xmlns:a16="http://schemas.microsoft.com/office/drawing/2014/main" id="{FB2512AE-B352-4A19-B208-23D67DC5B0F6}"/>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2" name="テキスト ボックス 241">
          <a:extLst>
            <a:ext uri="{FF2B5EF4-FFF2-40B4-BE49-F238E27FC236}">
              <a16:creationId xmlns:a16="http://schemas.microsoft.com/office/drawing/2014/main" id="{CA4EA0D8-A1F8-40E7-B8D8-265E392FEFD2}"/>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福祉施設】&#10;一人当たり面積グラフ枠">
          <a:extLst>
            <a:ext uri="{FF2B5EF4-FFF2-40B4-BE49-F238E27FC236}">
              <a16:creationId xmlns:a16="http://schemas.microsoft.com/office/drawing/2014/main" id="{EFBF5040-3CF6-40A1-B142-0BBD5D1BB6E5}"/>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244" name="直線コネクタ 243">
          <a:extLst>
            <a:ext uri="{FF2B5EF4-FFF2-40B4-BE49-F238E27FC236}">
              <a16:creationId xmlns:a16="http://schemas.microsoft.com/office/drawing/2014/main" id="{4323EF3E-EFB6-430E-BC2B-EB78620EA67A}"/>
            </a:ext>
          </a:extLst>
        </xdr:cNvPr>
        <xdr:cNvCxnSpPr/>
      </xdr:nvCxnSpPr>
      <xdr:spPr>
        <a:xfrm flipV="1">
          <a:off x="9429115" y="12670028"/>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245" name="【福祉施設】&#10;一人当たり面積最小値テキスト">
          <a:extLst>
            <a:ext uri="{FF2B5EF4-FFF2-40B4-BE49-F238E27FC236}">
              <a16:creationId xmlns:a16="http://schemas.microsoft.com/office/drawing/2014/main" id="{9D3A83FA-BBAA-4AC8-9D6E-53514A5B7C15}"/>
            </a:ext>
          </a:extLst>
        </xdr:cNvPr>
        <xdr:cNvSpPr txBox="1"/>
      </xdr:nvSpPr>
      <xdr:spPr>
        <a:xfrm>
          <a:off x="9467850" y="13972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246" name="直線コネクタ 245">
          <a:extLst>
            <a:ext uri="{FF2B5EF4-FFF2-40B4-BE49-F238E27FC236}">
              <a16:creationId xmlns:a16="http://schemas.microsoft.com/office/drawing/2014/main" id="{26CF68B7-E15D-44E2-A9E8-DF02A2B3A082}"/>
            </a:ext>
          </a:extLst>
        </xdr:cNvPr>
        <xdr:cNvCxnSpPr/>
      </xdr:nvCxnSpPr>
      <xdr:spPr>
        <a:xfrm>
          <a:off x="9363075" y="1396542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247" name="【福祉施設】&#10;一人当たり面積最大値テキスト">
          <a:extLst>
            <a:ext uri="{FF2B5EF4-FFF2-40B4-BE49-F238E27FC236}">
              <a16:creationId xmlns:a16="http://schemas.microsoft.com/office/drawing/2014/main" id="{A59932FE-7655-4CB3-8306-375BF4D85EDB}"/>
            </a:ext>
          </a:extLst>
        </xdr:cNvPr>
        <xdr:cNvSpPr txBox="1"/>
      </xdr:nvSpPr>
      <xdr:spPr>
        <a:xfrm>
          <a:off x="9467850" y="12467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248" name="直線コネクタ 247">
          <a:extLst>
            <a:ext uri="{FF2B5EF4-FFF2-40B4-BE49-F238E27FC236}">
              <a16:creationId xmlns:a16="http://schemas.microsoft.com/office/drawing/2014/main" id="{6392A052-8048-4B9D-AC4B-770A98ED48AC}"/>
            </a:ext>
          </a:extLst>
        </xdr:cNvPr>
        <xdr:cNvCxnSpPr/>
      </xdr:nvCxnSpPr>
      <xdr:spPr>
        <a:xfrm>
          <a:off x="9363075" y="1267002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135907</xdr:rowOff>
    </xdr:from>
    <xdr:ext cx="469744" cy="259045"/>
    <xdr:sp macro="" textlink="">
      <xdr:nvSpPr>
        <xdr:cNvPr id="249" name="【福祉施設】&#10;一人当たり面積平均値テキスト">
          <a:extLst>
            <a:ext uri="{FF2B5EF4-FFF2-40B4-BE49-F238E27FC236}">
              <a16:creationId xmlns:a16="http://schemas.microsoft.com/office/drawing/2014/main" id="{C3236B34-3109-4823-89C0-82A0DA384254}"/>
            </a:ext>
          </a:extLst>
        </xdr:cNvPr>
        <xdr:cNvSpPr txBox="1"/>
      </xdr:nvSpPr>
      <xdr:spPr>
        <a:xfrm>
          <a:off x="9467850" y="134232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250" name="フローチャート: 判断 249">
          <a:extLst>
            <a:ext uri="{FF2B5EF4-FFF2-40B4-BE49-F238E27FC236}">
              <a16:creationId xmlns:a16="http://schemas.microsoft.com/office/drawing/2014/main" id="{F1E0B101-8344-4335-B1DE-2B5893F8BBED}"/>
            </a:ext>
          </a:extLst>
        </xdr:cNvPr>
        <xdr:cNvSpPr/>
      </xdr:nvSpPr>
      <xdr:spPr>
        <a:xfrm>
          <a:off x="9401175" y="1356233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251" name="フローチャート: 判断 250">
          <a:extLst>
            <a:ext uri="{FF2B5EF4-FFF2-40B4-BE49-F238E27FC236}">
              <a16:creationId xmlns:a16="http://schemas.microsoft.com/office/drawing/2014/main" id="{C57B66CD-A682-4849-9F33-0E726BA6CA45}"/>
            </a:ext>
          </a:extLst>
        </xdr:cNvPr>
        <xdr:cNvSpPr/>
      </xdr:nvSpPr>
      <xdr:spPr>
        <a:xfrm>
          <a:off x="8639175" y="1355178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252" name="フローチャート: 判断 251">
          <a:extLst>
            <a:ext uri="{FF2B5EF4-FFF2-40B4-BE49-F238E27FC236}">
              <a16:creationId xmlns:a16="http://schemas.microsoft.com/office/drawing/2014/main" id="{C5C19E95-2C77-436F-AC6E-70098A98A962}"/>
            </a:ext>
          </a:extLst>
        </xdr:cNvPr>
        <xdr:cNvSpPr/>
      </xdr:nvSpPr>
      <xdr:spPr>
        <a:xfrm>
          <a:off x="7839075" y="135728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253" name="フローチャート: 判断 252">
          <a:extLst>
            <a:ext uri="{FF2B5EF4-FFF2-40B4-BE49-F238E27FC236}">
              <a16:creationId xmlns:a16="http://schemas.microsoft.com/office/drawing/2014/main" id="{C3CD05A5-A009-43CB-95E2-5450C16606E3}"/>
            </a:ext>
          </a:extLst>
        </xdr:cNvPr>
        <xdr:cNvSpPr/>
      </xdr:nvSpPr>
      <xdr:spPr>
        <a:xfrm>
          <a:off x="7029450" y="135623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254" name="フローチャート: 判断 253">
          <a:extLst>
            <a:ext uri="{FF2B5EF4-FFF2-40B4-BE49-F238E27FC236}">
              <a16:creationId xmlns:a16="http://schemas.microsoft.com/office/drawing/2014/main" id="{629FF69C-CBCC-44EB-8A44-8DC204668FAF}"/>
            </a:ext>
          </a:extLst>
        </xdr:cNvPr>
        <xdr:cNvSpPr/>
      </xdr:nvSpPr>
      <xdr:spPr>
        <a:xfrm>
          <a:off x="6238875" y="1355636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39741B86-4524-4C22-988D-FECAB59CC9B5}"/>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8D79F260-36F0-471D-B9CD-0D60F7120A28}"/>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6AEBEB88-C5C8-4E9F-A02E-7DC8295CD6B7}"/>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CB5FAA1A-B141-4B3D-9E4A-B08650B2AF23}"/>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4639595D-4F97-4360-B18F-47128A2F3F8C}"/>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49022</xdr:rowOff>
    </xdr:from>
    <xdr:to>
      <xdr:col>55</xdr:col>
      <xdr:colOff>50800</xdr:colOff>
      <xdr:row>85</xdr:row>
      <xdr:rowOff>150622</xdr:rowOff>
    </xdr:to>
    <xdr:sp macro="" textlink="">
      <xdr:nvSpPr>
        <xdr:cNvPr id="260" name="楕円 259">
          <a:extLst>
            <a:ext uri="{FF2B5EF4-FFF2-40B4-BE49-F238E27FC236}">
              <a16:creationId xmlns:a16="http://schemas.microsoft.com/office/drawing/2014/main" id="{2C847570-68C6-4AFE-8F44-3893E66CA3CE}"/>
            </a:ext>
          </a:extLst>
        </xdr:cNvPr>
        <xdr:cNvSpPr/>
      </xdr:nvSpPr>
      <xdr:spPr>
        <a:xfrm>
          <a:off x="9401175" y="13818997"/>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135399</xdr:rowOff>
    </xdr:from>
    <xdr:ext cx="469744" cy="259045"/>
    <xdr:sp macro="" textlink="">
      <xdr:nvSpPr>
        <xdr:cNvPr id="261" name="【福祉施設】&#10;一人当たり面積該当値テキスト">
          <a:extLst>
            <a:ext uri="{FF2B5EF4-FFF2-40B4-BE49-F238E27FC236}">
              <a16:creationId xmlns:a16="http://schemas.microsoft.com/office/drawing/2014/main" id="{992B4EF9-58B4-49EA-BD96-E5F757D4DBBC}"/>
            </a:ext>
          </a:extLst>
        </xdr:cNvPr>
        <xdr:cNvSpPr txBox="1"/>
      </xdr:nvSpPr>
      <xdr:spPr>
        <a:xfrm>
          <a:off x="9467850" y="13746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49022</xdr:rowOff>
    </xdr:from>
    <xdr:to>
      <xdr:col>50</xdr:col>
      <xdr:colOff>165100</xdr:colOff>
      <xdr:row>85</xdr:row>
      <xdr:rowOff>150622</xdr:rowOff>
    </xdr:to>
    <xdr:sp macro="" textlink="">
      <xdr:nvSpPr>
        <xdr:cNvPr id="262" name="楕円 261">
          <a:extLst>
            <a:ext uri="{FF2B5EF4-FFF2-40B4-BE49-F238E27FC236}">
              <a16:creationId xmlns:a16="http://schemas.microsoft.com/office/drawing/2014/main" id="{06FB4A61-45E9-424A-A2D7-5C6C8C289623}"/>
            </a:ext>
          </a:extLst>
        </xdr:cNvPr>
        <xdr:cNvSpPr/>
      </xdr:nvSpPr>
      <xdr:spPr>
        <a:xfrm>
          <a:off x="8639175" y="1381899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99822</xdr:rowOff>
    </xdr:from>
    <xdr:to>
      <xdr:col>55</xdr:col>
      <xdr:colOff>0</xdr:colOff>
      <xdr:row>85</xdr:row>
      <xdr:rowOff>99822</xdr:rowOff>
    </xdr:to>
    <xdr:cxnSp macro="">
      <xdr:nvCxnSpPr>
        <xdr:cNvPr id="263" name="直線コネクタ 262">
          <a:extLst>
            <a:ext uri="{FF2B5EF4-FFF2-40B4-BE49-F238E27FC236}">
              <a16:creationId xmlns:a16="http://schemas.microsoft.com/office/drawing/2014/main" id="{32F0170B-9A3F-4162-8564-FD16949DA8F5}"/>
            </a:ext>
          </a:extLst>
        </xdr:cNvPr>
        <xdr:cNvCxnSpPr/>
      </xdr:nvCxnSpPr>
      <xdr:spPr>
        <a:xfrm>
          <a:off x="8686800" y="1387614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49022</xdr:rowOff>
    </xdr:from>
    <xdr:to>
      <xdr:col>46</xdr:col>
      <xdr:colOff>38100</xdr:colOff>
      <xdr:row>85</xdr:row>
      <xdr:rowOff>150622</xdr:rowOff>
    </xdr:to>
    <xdr:sp macro="" textlink="">
      <xdr:nvSpPr>
        <xdr:cNvPr id="264" name="楕円 263">
          <a:extLst>
            <a:ext uri="{FF2B5EF4-FFF2-40B4-BE49-F238E27FC236}">
              <a16:creationId xmlns:a16="http://schemas.microsoft.com/office/drawing/2014/main" id="{942A08BF-D748-475C-B300-CFEDD21E2C07}"/>
            </a:ext>
          </a:extLst>
        </xdr:cNvPr>
        <xdr:cNvSpPr/>
      </xdr:nvSpPr>
      <xdr:spPr>
        <a:xfrm>
          <a:off x="7839075" y="1381899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99822</xdr:rowOff>
    </xdr:from>
    <xdr:to>
      <xdr:col>50</xdr:col>
      <xdr:colOff>114300</xdr:colOff>
      <xdr:row>85</xdr:row>
      <xdr:rowOff>99822</xdr:rowOff>
    </xdr:to>
    <xdr:cxnSp macro="">
      <xdr:nvCxnSpPr>
        <xdr:cNvPr id="265" name="直線コネクタ 264">
          <a:extLst>
            <a:ext uri="{FF2B5EF4-FFF2-40B4-BE49-F238E27FC236}">
              <a16:creationId xmlns:a16="http://schemas.microsoft.com/office/drawing/2014/main" id="{3990C2C5-BE12-4B27-8851-FBD79D82F181}"/>
            </a:ext>
          </a:extLst>
        </xdr:cNvPr>
        <xdr:cNvCxnSpPr/>
      </xdr:nvCxnSpPr>
      <xdr:spPr>
        <a:xfrm>
          <a:off x="7886700" y="1387614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49022</xdr:rowOff>
    </xdr:from>
    <xdr:to>
      <xdr:col>41</xdr:col>
      <xdr:colOff>101600</xdr:colOff>
      <xdr:row>85</xdr:row>
      <xdr:rowOff>150622</xdr:rowOff>
    </xdr:to>
    <xdr:sp macro="" textlink="">
      <xdr:nvSpPr>
        <xdr:cNvPr id="266" name="楕円 265">
          <a:extLst>
            <a:ext uri="{FF2B5EF4-FFF2-40B4-BE49-F238E27FC236}">
              <a16:creationId xmlns:a16="http://schemas.microsoft.com/office/drawing/2014/main" id="{8201B0FF-C701-46C8-B9A4-B6BF5030A8E6}"/>
            </a:ext>
          </a:extLst>
        </xdr:cNvPr>
        <xdr:cNvSpPr/>
      </xdr:nvSpPr>
      <xdr:spPr>
        <a:xfrm>
          <a:off x="7029450" y="1381899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99822</xdr:rowOff>
    </xdr:from>
    <xdr:to>
      <xdr:col>45</xdr:col>
      <xdr:colOff>177800</xdr:colOff>
      <xdr:row>85</xdr:row>
      <xdr:rowOff>99822</xdr:rowOff>
    </xdr:to>
    <xdr:cxnSp macro="">
      <xdr:nvCxnSpPr>
        <xdr:cNvPr id="267" name="直線コネクタ 266">
          <a:extLst>
            <a:ext uri="{FF2B5EF4-FFF2-40B4-BE49-F238E27FC236}">
              <a16:creationId xmlns:a16="http://schemas.microsoft.com/office/drawing/2014/main" id="{F8FCDE9B-F721-4DC4-8B29-0AFEE39F20C7}"/>
            </a:ext>
          </a:extLst>
        </xdr:cNvPr>
        <xdr:cNvCxnSpPr/>
      </xdr:nvCxnSpPr>
      <xdr:spPr>
        <a:xfrm>
          <a:off x="7077075" y="1387614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49022</xdr:rowOff>
    </xdr:from>
    <xdr:to>
      <xdr:col>36</xdr:col>
      <xdr:colOff>165100</xdr:colOff>
      <xdr:row>85</xdr:row>
      <xdr:rowOff>150622</xdr:rowOff>
    </xdr:to>
    <xdr:sp macro="" textlink="">
      <xdr:nvSpPr>
        <xdr:cNvPr id="268" name="楕円 267">
          <a:extLst>
            <a:ext uri="{FF2B5EF4-FFF2-40B4-BE49-F238E27FC236}">
              <a16:creationId xmlns:a16="http://schemas.microsoft.com/office/drawing/2014/main" id="{0209BD41-A48F-4A4E-BE39-4414EFCA2DC5}"/>
            </a:ext>
          </a:extLst>
        </xdr:cNvPr>
        <xdr:cNvSpPr/>
      </xdr:nvSpPr>
      <xdr:spPr>
        <a:xfrm>
          <a:off x="6238875" y="1381899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99822</xdr:rowOff>
    </xdr:from>
    <xdr:to>
      <xdr:col>41</xdr:col>
      <xdr:colOff>50800</xdr:colOff>
      <xdr:row>85</xdr:row>
      <xdr:rowOff>99822</xdr:rowOff>
    </xdr:to>
    <xdr:cxnSp macro="">
      <xdr:nvCxnSpPr>
        <xdr:cNvPr id="269" name="直線コネクタ 268">
          <a:extLst>
            <a:ext uri="{FF2B5EF4-FFF2-40B4-BE49-F238E27FC236}">
              <a16:creationId xmlns:a16="http://schemas.microsoft.com/office/drawing/2014/main" id="{9812A6BF-9ADE-4590-A5F3-9B8856C4E81B}"/>
            </a:ext>
          </a:extLst>
        </xdr:cNvPr>
        <xdr:cNvCxnSpPr/>
      </xdr:nvCxnSpPr>
      <xdr:spPr>
        <a:xfrm>
          <a:off x="6286500" y="13876147"/>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45990</xdr:rowOff>
    </xdr:from>
    <xdr:ext cx="469744" cy="259045"/>
    <xdr:sp macro="" textlink="">
      <xdr:nvSpPr>
        <xdr:cNvPr id="270" name="n_1aveValue【福祉施設】&#10;一人当たり面積">
          <a:extLst>
            <a:ext uri="{FF2B5EF4-FFF2-40B4-BE49-F238E27FC236}">
              <a16:creationId xmlns:a16="http://schemas.microsoft.com/office/drawing/2014/main" id="{469B883A-4CE9-4C7E-80D5-C1E10A041D7A}"/>
            </a:ext>
          </a:extLst>
        </xdr:cNvPr>
        <xdr:cNvSpPr txBox="1"/>
      </xdr:nvSpPr>
      <xdr:spPr>
        <a:xfrm>
          <a:off x="8458277" y="13336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73423</xdr:rowOff>
    </xdr:from>
    <xdr:ext cx="469744" cy="259045"/>
    <xdr:sp macro="" textlink="">
      <xdr:nvSpPr>
        <xdr:cNvPr id="271" name="n_2aveValue【福祉施設】&#10;一人当たり面積">
          <a:extLst>
            <a:ext uri="{FF2B5EF4-FFF2-40B4-BE49-F238E27FC236}">
              <a16:creationId xmlns:a16="http://schemas.microsoft.com/office/drawing/2014/main" id="{1227EE0E-64E7-4FAE-89B6-1AF584AA6905}"/>
            </a:ext>
          </a:extLst>
        </xdr:cNvPr>
        <xdr:cNvSpPr txBox="1"/>
      </xdr:nvSpPr>
      <xdr:spPr>
        <a:xfrm>
          <a:off x="7677227" y="13360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59707</xdr:rowOff>
    </xdr:from>
    <xdr:ext cx="469744" cy="259045"/>
    <xdr:sp macro="" textlink="">
      <xdr:nvSpPr>
        <xdr:cNvPr id="272" name="n_3aveValue【福祉施設】&#10;一人当たり面積">
          <a:extLst>
            <a:ext uri="{FF2B5EF4-FFF2-40B4-BE49-F238E27FC236}">
              <a16:creationId xmlns:a16="http://schemas.microsoft.com/office/drawing/2014/main" id="{CA83DAB5-A5E3-4595-8919-11C7128F6B79}"/>
            </a:ext>
          </a:extLst>
        </xdr:cNvPr>
        <xdr:cNvSpPr txBox="1"/>
      </xdr:nvSpPr>
      <xdr:spPr>
        <a:xfrm>
          <a:off x="6867602" y="1334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50564</xdr:rowOff>
    </xdr:from>
    <xdr:ext cx="469744" cy="259045"/>
    <xdr:sp macro="" textlink="">
      <xdr:nvSpPr>
        <xdr:cNvPr id="273" name="n_4aveValue【福祉施設】&#10;一人当たり面積">
          <a:extLst>
            <a:ext uri="{FF2B5EF4-FFF2-40B4-BE49-F238E27FC236}">
              <a16:creationId xmlns:a16="http://schemas.microsoft.com/office/drawing/2014/main" id="{91060361-8A55-4785-ADF3-F273B45E7AC8}"/>
            </a:ext>
          </a:extLst>
        </xdr:cNvPr>
        <xdr:cNvSpPr txBox="1"/>
      </xdr:nvSpPr>
      <xdr:spPr>
        <a:xfrm>
          <a:off x="6067502" y="13334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141749</xdr:rowOff>
    </xdr:from>
    <xdr:ext cx="469744" cy="259045"/>
    <xdr:sp macro="" textlink="">
      <xdr:nvSpPr>
        <xdr:cNvPr id="274" name="n_1mainValue【福祉施設】&#10;一人当たり面積">
          <a:extLst>
            <a:ext uri="{FF2B5EF4-FFF2-40B4-BE49-F238E27FC236}">
              <a16:creationId xmlns:a16="http://schemas.microsoft.com/office/drawing/2014/main" id="{A87126EC-966F-447C-AD54-CFF76C764ED8}"/>
            </a:ext>
          </a:extLst>
        </xdr:cNvPr>
        <xdr:cNvSpPr txBox="1"/>
      </xdr:nvSpPr>
      <xdr:spPr>
        <a:xfrm>
          <a:off x="8458277" y="13918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141749</xdr:rowOff>
    </xdr:from>
    <xdr:ext cx="469744" cy="259045"/>
    <xdr:sp macro="" textlink="">
      <xdr:nvSpPr>
        <xdr:cNvPr id="275" name="n_2mainValue【福祉施設】&#10;一人当たり面積">
          <a:extLst>
            <a:ext uri="{FF2B5EF4-FFF2-40B4-BE49-F238E27FC236}">
              <a16:creationId xmlns:a16="http://schemas.microsoft.com/office/drawing/2014/main" id="{B581C9D1-BAC7-42CE-A53D-E47160332342}"/>
            </a:ext>
          </a:extLst>
        </xdr:cNvPr>
        <xdr:cNvSpPr txBox="1"/>
      </xdr:nvSpPr>
      <xdr:spPr>
        <a:xfrm>
          <a:off x="7677227" y="13918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141749</xdr:rowOff>
    </xdr:from>
    <xdr:ext cx="469744" cy="259045"/>
    <xdr:sp macro="" textlink="">
      <xdr:nvSpPr>
        <xdr:cNvPr id="276" name="n_3mainValue【福祉施設】&#10;一人当たり面積">
          <a:extLst>
            <a:ext uri="{FF2B5EF4-FFF2-40B4-BE49-F238E27FC236}">
              <a16:creationId xmlns:a16="http://schemas.microsoft.com/office/drawing/2014/main" id="{30BF637C-1910-4112-8547-AE5F66148521}"/>
            </a:ext>
          </a:extLst>
        </xdr:cNvPr>
        <xdr:cNvSpPr txBox="1"/>
      </xdr:nvSpPr>
      <xdr:spPr>
        <a:xfrm>
          <a:off x="6867602" y="13918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141749</xdr:rowOff>
    </xdr:from>
    <xdr:ext cx="469744" cy="259045"/>
    <xdr:sp macro="" textlink="">
      <xdr:nvSpPr>
        <xdr:cNvPr id="277" name="n_4mainValue【福祉施設】&#10;一人当たり面積">
          <a:extLst>
            <a:ext uri="{FF2B5EF4-FFF2-40B4-BE49-F238E27FC236}">
              <a16:creationId xmlns:a16="http://schemas.microsoft.com/office/drawing/2014/main" id="{D8FA8BDB-C0B2-410F-AF3F-CC399D893CAE}"/>
            </a:ext>
          </a:extLst>
        </xdr:cNvPr>
        <xdr:cNvSpPr txBox="1"/>
      </xdr:nvSpPr>
      <xdr:spPr>
        <a:xfrm>
          <a:off x="6067502" y="13918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50BB2A98-18B0-4470-AC43-6A375CC5D312}"/>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E2C253D2-5A44-4335-9272-A0A2E3DBC0D4}"/>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7C959643-8FCB-40DC-9033-26D1B63B8BEE}"/>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452B487E-A03D-4257-94DF-97BD10F80249}"/>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F8BEE4B3-7901-4F5E-87F9-91CA2E4208BB}"/>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4D8508A8-9E15-44B7-A2B3-4456AFFCCA0D}"/>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59ADDC51-7D07-4445-8E34-D9526A767BEB}"/>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73484113-006B-4CF1-8030-2EF8D2CDC568}"/>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7638E51F-D032-4909-9C52-5ECB01FB4E93}"/>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54BEFB1C-7054-4C9D-B2E8-B0C8C87C1D70}"/>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98A1133E-6E32-4AF7-9664-64EEA11C306C}"/>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9" name="直線コネクタ 288">
          <a:extLst>
            <a:ext uri="{FF2B5EF4-FFF2-40B4-BE49-F238E27FC236}">
              <a16:creationId xmlns:a16="http://schemas.microsoft.com/office/drawing/2014/main" id="{DB3B8645-E9E7-42E2-8FAB-FC62F57235F9}"/>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0" name="テキスト ボックス 289">
          <a:extLst>
            <a:ext uri="{FF2B5EF4-FFF2-40B4-BE49-F238E27FC236}">
              <a16:creationId xmlns:a16="http://schemas.microsoft.com/office/drawing/2014/main" id="{3B8E561D-2D43-4669-AB7D-D7E0761A8B84}"/>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1" name="直線コネクタ 290">
          <a:extLst>
            <a:ext uri="{FF2B5EF4-FFF2-40B4-BE49-F238E27FC236}">
              <a16:creationId xmlns:a16="http://schemas.microsoft.com/office/drawing/2014/main" id="{5C15D817-A838-4D6F-83D6-F7895852AA23}"/>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2" name="テキスト ボックス 291">
          <a:extLst>
            <a:ext uri="{FF2B5EF4-FFF2-40B4-BE49-F238E27FC236}">
              <a16:creationId xmlns:a16="http://schemas.microsoft.com/office/drawing/2014/main" id="{E886E6A9-0186-4D27-8C07-1966A30B3586}"/>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3" name="直線コネクタ 292">
          <a:extLst>
            <a:ext uri="{FF2B5EF4-FFF2-40B4-BE49-F238E27FC236}">
              <a16:creationId xmlns:a16="http://schemas.microsoft.com/office/drawing/2014/main" id="{27FB067E-0989-4259-8829-9A05CBCB87D4}"/>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4" name="テキスト ボックス 293">
          <a:extLst>
            <a:ext uri="{FF2B5EF4-FFF2-40B4-BE49-F238E27FC236}">
              <a16:creationId xmlns:a16="http://schemas.microsoft.com/office/drawing/2014/main" id="{8A3A01C2-0F51-4163-9169-3216EDC8AD74}"/>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5" name="直線コネクタ 294">
          <a:extLst>
            <a:ext uri="{FF2B5EF4-FFF2-40B4-BE49-F238E27FC236}">
              <a16:creationId xmlns:a16="http://schemas.microsoft.com/office/drawing/2014/main" id="{59FDA534-D4D2-4608-80A2-334A9DBD7226}"/>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6" name="テキスト ボックス 295">
          <a:extLst>
            <a:ext uri="{FF2B5EF4-FFF2-40B4-BE49-F238E27FC236}">
              <a16:creationId xmlns:a16="http://schemas.microsoft.com/office/drawing/2014/main" id="{CB3CA08E-0932-40EF-971F-C393DBB76B70}"/>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7" name="直線コネクタ 296">
          <a:extLst>
            <a:ext uri="{FF2B5EF4-FFF2-40B4-BE49-F238E27FC236}">
              <a16:creationId xmlns:a16="http://schemas.microsoft.com/office/drawing/2014/main" id="{EF1BE447-7840-498B-A4AC-60F819646133}"/>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8" name="テキスト ボックス 297">
          <a:extLst>
            <a:ext uri="{FF2B5EF4-FFF2-40B4-BE49-F238E27FC236}">
              <a16:creationId xmlns:a16="http://schemas.microsoft.com/office/drawing/2014/main" id="{4696087E-5F9D-404F-8D83-4C00261D0899}"/>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9" name="直線コネクタ 298">
          <a:extLst>
            <a:ext uri="{FF2B5EF4-FFF2-40B4-BE49-F238E27FC236}">
              <a16:creationId xmlns:a16="http://schemas.microsoft.com/office/drawing/2014/main" id="{817D58F9-765A-4A46-8B2B-A61F29275C56}"/>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0" name="テキスト ボックス 299">
          <a:extLst>
            <a:ext uri="{FF2B5EF4-FFF2-40B4-BE49-F238E27FC236}">
              <a16:creationId xmlns:a16="http://schemas.microsoft.com/office/drawing/2014/main" id="{09767F7B-7897-4F45-AA75-CED9B288C44B}"/>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a:extLst>
            <a:ext uri="{FF2B5EF4-FFF2-40B4-BE49-F238E27FC236}">
              <a16:creationId xmlns:a16="http://schemas.microsoft.com/office/drawing/2014/main" id="{AAF4CFB1-0306-4F1E-8BC9-0FC40284E369}"/>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25ADF8D6-26FC-4593-9139-BE01B9D72922}"/>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303" name="直線コネクタ 302">
          <a:extLst>
            <a:ext uri="{FF2B5EF4-FFF2-40B4-BE49-F238E27FC236}">
              <a16:creationId xmlns:a16="http://schemas.microsoft.com/office/drawing/2014/main" id="{CEADCBB4-4119-4094-9CF3-8091FE0FAC80}"/>
            </a:ext>
          </a:extLst>
        </xdr:cNvPr>
        <xdr:cNvCxnSpPr/>
      </xdr:nvCxnSpPr>
      <xdr:spPr>
        <a:xfrm flipV="1">
          <a:off x="4180840" y="1645865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4" name="【市民会館】&#10;有形固定資産減価償却率最小値テキスト">
          <a:extLst>
            <a:ext uri="{FF2B5EF4-FFF2-40B4-BE49-F238E27FC236}">
              <a16:creationId xmlns:a16="http://schemas.microsoft.com/office/drawing/2014/main" id="{F7EDCB8C-9339-425D-8343-5916B2109527}"/>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5" name="直線コネクタ 304">
          <a:extLst>
            <a:ext uri="{FF2B5EF4-FFF2-40B4-BE49-F238E27FC236}">
              <a16:creationId xmlns:a16="http://schemas.microsoft.com/office/drawing/2014/main" id="{8ABF27FB-B374-4665-8554-A7808BEB4C62}"/>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306" name="【市民会館】&#10;有形固定資産減価償却率最大値テキスト">
          <a:extLst>
            <a:ext uri="{FF2B5EF4-FFF2-40B4-BE49-F238E27FC236}">
              <a16:creationId xmlns:a16="http://schemas.microsoft.com/office/drawing/2014/main" id="{EEAAC9E7-166B-41D9-8BBD-B797025E0875}"/>
            </a:ext>
          </a:extLst>
        </xdr:cNvPr>
        <xdr:cNvSpPr txBox="1"/>
      </xdr:nvSpPr>
      <xdr:spPr>
        <a:xfrm>
          <a:off x="4219575" y="16237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307" name="直線コネクタ 306">
          <a:extLst>
            <a:ext uri="{FF2B5EF4-FFF2-40B4-BE49-F238E27FC236}">
              <a16:creationId xmlns:a16="http://schemas.microsoft.com/office/drawing/2014/main" id="{B413DDDD-F19F-4228-8A98-8CF7F221BA97}"/>
            </a:ext>
          </a:extLst>
        </xdr:cNvPr>
        <xdr:cNvCxnSpPr/>
      </xdr:nvCxnSpPr>
      <xdr:spPr>
        <a:xfrm>
          <a:off x="4105275" y="164586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2195</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53E7F7D0-F69A-4FFC-B310-3EE0013B317C}"/>
            </a:ext>
          </a:extLst>
        </xdr:cNvPr>
        <xdr:cNvSpPr txBox="1"/>
      </xdr:nvSpPr>
      <xdr:spPr>
        <a:xfrm>
          <a:off x="4219575" y="171471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309" name="フローチャート: 判断 308">
          <a:extLst>
            <a:ext uri="{FF2B5EF4-FFF2-40B4-BE49-F238E27FC236}">
              <a16:creationId xmlns:a16="http://schemas.microsoft.com/office/drawing/2014/main" id="{45BC0D54-7C96-42CE-978C-3DFEB1C13FFE}"/>
            </a:ext>
          </a:extLst>
        </xdr:cNvPr>
        <xdr:cNvSpPr/>
      </xdr:nvSpPr>
      <xdr:spPr>
        <a:xfrm>
          <a:off x="4124325" y="1717194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310" name="フローチャート: 判断 309">
          <a:extLst>
            <a:ext uri="{FF2B5EF4-FFF2-40B4-BE49-F238E27FC236}">
              <a16:creationId xmlns:a16="http://schemas.microsoft.com/office/drawing/2014/main" id="{601ED0D0-BFBD-4BAB-A088-A497B2F60CCE}"/>
            </a:ext>
          </a:extLst>
        </xdr:cNvPr>
        <xdr:cNvSpPr/>
      </xdr:nvSpPr>
      <xdr:spPr>
        <a:xfrm>
          <a:off x="3381375" y="1714590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311" name="フローチャート: 判断 310">
          <a:extLst>
            <a:ext uri="{FF2B5EF4-FFF2-40B4-BE49-F238E27FC236}">
              <a16:creationId xmlns:a16="http://schemas.microsoft.com/office/drawing/2014/main" id="{06ABF17D-AEB7-4D50-B826-BAD65F89F9C8}"/>
            </a:ext>
          </a:extLst>
        </xdr:cNvPr>
        <xdr:cNvSpPr/>
      </xdr:nvSpPr>
      <xdr:spPr>
        <a:xfrm>
          <a:off x="2571750" y="171164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312" name="フローチャート: 判断 311">
          <a:extLst>
            <a:ext uri="{FF2B5EF4-FFF2-40B4-BE49-F238E27FC236}">
              <a16:creationId xmlns:a16="http://schemas.microsoft.com/office/drawing/2014/main" id="{96B9D919-92A8-485D-BC84-5073855F420F}"/>
            </a:ext>
          </a:extLst>
        </xdr:cNvPr>
        <xdr:cNvSpPr/>
      </xdr:nvSpPr>
      <xdr:spPr>
        <a:xfrm>
          <a:off x="1781175" y="1707905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313" name="フローチャート: 判断 312">
          <a:extLst>
            <a:ext uri="{FF2B5EF4-FFF2-40B4-BE49-F238E27FC236}">
              <a16:creationId xmlns:a16="http://schemas.microsoft.com/office/drawing/2014/main" id="{62F47AFC-15B9-4F4D-921F-499BBC7123A0}"/>
            </a:ext>
          </a:extLst>
        </xdr:cNvPr>
        <xdr:cNvSpPr/>
      </xdr:nvSpPr>
      <xdr:spPr>
        <a:xfrm>
          <a:off x="981075" y="1707905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110C7E1E-83E8-42C6-8A77-61EA397D7DF0}"/>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9DB5D7F9-13D7-49CC-9F69-8584EC81C06A}"/>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4C56CB6B-B6BE-4CF5-A5AE-87E6374C2414}"/>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194D1946-2373-440C-B055-68012C85040F}"/>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F5824A90-4BBA-4B03-9D59-809EDBB8ACC3}"/>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162561</xdr:rowOff>
    </xdr:from>
    <xdr:to>
      <xdr:col>24</xdr:col>
      <xdr:colOff>114300</xdr:colOff>
      <xdr:row>104</xdr:row>
      <xdr:rowOff>92711</xdr:rowOff>
    </xdr:to>
    <xdr:sp macro="" textlink="">
      <xdr:nvSpPr>
        <xdr:cNvPr id="319" name="楕円 318">
          <a:extLst>
            <a:ext uri="{FF2B5EF4-FFF2-40B4-BE49-F238E27FC236}">
              <a16:creationId xmlns:a16="http://schemas.microsoft.com/office/drawing/2014/main" id="{28C18CF7-7F36-47AF-911A-AF7F2EC939C7}"/>
            </a:ext>
          </a:extLst>
        </xdr:cNvPr>
        <xdr:cNvSpPr/>
      </xdr:nvSpPr>
      <xdr:spPr>
        <a:xfrm>
          <a:off x="4124325" y="169614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13988</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3974BEB9-3854-42E7-870B-2F3BB193DEC1}"/>
            </a:ext>
          </a:extLst>
        </xdr:cNvPr>
        <xdr:cNvSpPr txBox="1"/>
      </xdr:nvSpPr>
      <xdr:spPr>
        <a:xfrm>
          <a:off x="4219575" y="16812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125005</xdr:rowOff>
    </xdr:from>
    <xdr:to>
      <xdr:col>20</xdr:col>
      <xdr:colOff>38100</xdr:colOff>
      <xdr:row>104</xdr:row>
      <xdr:rowOff>55155</xdr:rowOff>
    </xdr:to>
    <xdr:sp macro="" textlink="">
      <xdr:nvSpPr>
        <xdr:cNvPr id="321" name="楕円 320">
          <a:extLst>
            <a:ext uri="{FF2B5EF4-FFF2-40B4-BE49-F238E27FC236}">
              <a16:creationId xmlns:a16="http://schemas.microsoft.com/office/drawing/2014/main" id="{01229700-6D06-461A-8EDD-C7C699B4EC47}"/>
            </a:ext>
          </a:extLst>
        </xdr:cNvPr>
        <xdr:cNvSpPr/>
      </xdr:nvSpPr>
      <xdr:spPr>
        <a:xfrm>
          <a:off x="3381375" y="169239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4355</xdr:rowOff>
    </xdr:from>
    <xdr:to>
      <xdr:col>24</xdr:col>
      <xdr:colOff>63500</xdr:colOff>
      <xdr:row>104</xdr:row>
      <xdr:rowOff>41911</xdr:rowOff>
    </xdr:to>
    <xdr:cxnSp macro="">
      <xdr:nvCxnSpPr>
        <xdr:cNvPr id="322" name="直線コネクタ 321">
          <a:extLst>
            <a:ext uri="{FF2B5EF4-FFF2-40B4-BE49-F238E27FC236}">
              <a16:creationId xmlns:a16="http://schemas.microsoft.com/office/drawing/2014/main" id="{6AFFF719-418A-422E-BD63-5DF8A1A9D1FB}"/>
            </a:ext>
          </a:extLst>
        </xdr:cNvPr>
        <xdr:cNvCxnSpPr/>
      </xdr:nvCxnSpPr>
      <xdr:spPr>
        <a:xfrm>
          <a:off x="3429000" y="16981080"/>
          <a:ext cx="752475"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92348</xdr:rowOff>
    </xdr:from>
    <xdr:to>
      <xdr:col>15</xdr:col>
      <xdr:colOff>101600</xdr:colOff>
      <xdr:row>104</xdr:row>
      <xdr:rowOff>22498</xdr:rowOff>
    </xdr:to>
    <xdr:sp macro="" textlink="">
      <xdr:nvSpPr>
        <xdr:cNvPr id="323" name="楕円 322">
          <a:extLst>
            <a:ext uri="{FF2B5EF4-FFF2-40B4-BE49-F238E27FC236}">
              <a16:creationId xmlns:a16="http://schemas.microsoft.com/office/drawing/2014/main" id="{0A6A06C6-1B8B-4E98-A3A9-1555D603CA51}"/>
            </a:ext>
          </a:extLst>
        </xdr:cNvPr>
        <xdr:cNvSpPr/>
      </xdr:nvSpPr>
      <xdr:spPr>
        <a:xfrm>
          <a:off x="2571750" y="1689444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143148</xdr:rowOff>
    </xdr:from>
    <xdr:to>
      <xdr:col>19</xdr:col>
      <xdr:colOff>177800</xdr:colOff>
      <xdr:row>104</xdr:row>
      <xdr:rowOff>4355</xdr:rowOff>
    </xdr:to>
    <xdr:cxnSp macro="">
      <xdr:nvCxnSpPr>
        <xdr:cNvPr id="324" name="直線コネクタ 323">
          <a:extLst>
            <a:ext uri="{FF2B5EF4-FFF2-40B4-BE49-F238E27FC236}">
              <a16:creationId xmlns:a16="http://schemas.microsoft.com/office/drawing/2014/main" id="{06AE41E0-5137-4D4C-97F5-DFC7013932A4}"/>
            </a:ext>
          </a:extLst>
        </xdr:cNvPr>
        <xdr:cNvCxnSpPr/>
      </xdr:nvCxnSpPr>
      <xdr:spPr>
        <a:xfrm>
          <a:off x="2619375" y="16942073"/>
          <a:ext cx="809625"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67855</xdr:rowOff>
    </xdr:from>
    <xdr:to>
      <xdr:col>10</xdr:col>
      <xdr:colOff>165100</xdr:colOff>
      <xdr:row>103</xdr:row>
      <xdr:rowOff>169455</xdr:rowOff>
    </xdr:to>
    <xdr:sp macro="" textlink="">
      <xdr:nvSpPr>
        <xdr:cNvPr id="325" name="楕円 324">
          <a:extLst>
            <a:ext uri="{FF2B5EF4-FFF2-40B4-BE49-F238E27FC236}">
              <a16:creationId xmlns:a16="http://schemas.microsoft.com/office/drawing/2014/main" id="{DCC4EF7F-640E-4063-960A-07B70F1144A4}"/>
            </a:ext>
          </a:extLst>
        </xdr:cNvPr>
        <xdr:cNvSpPr/>
      </xdr:nvSpPr>
      <xdr:spPr>
        <a:xfrm>
          <a:off x="1781175" y="168667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118655</xdr:rowOff>
    </xdr:from>
    <xdr:to>
      <xdr:col>15</xdr:col>
      <xdr:colOff>50800</xdr:colOff>
      <xdr:row>103</xdr:row>
      <xdr:rowOff>143148</xdr:rowOff>
    </xdr:to>
    <xdr:cxnSp macro="">
      <xdr:nvCxnSpPr>
        <xdr:cNvPr id="326" name="直線コネクタ 325">
          <a:extLst>
            <a:ext uri="{FF2B5EF4-FFF2-40B4-BE49-F238E27FC236}">
              <a16:creationId xmlns:a16="http://schemas.microsoft.com/office/drawing/2014/main" id="{EE1F127F-8FAD-45A9-876C-E42106B7A570}"/>
            </a:ext>
          </a:extLst>
        </xdr:cNvPr>
        <xdr:cNvCxnSpPr/>
      </xdr:nvCxnSpPr>
      <xdr:spPr>
        <a:xfrm>
          <a:off x="1828800" y="16923930"/>
          <a:ext cx="790575" cy="1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41729</xdr:rowOff>
    </xdr:from>
    <xdr:to>
      <xdr:col>6</xdr:col>
      <xdr:colOff>38100</xdr:colOff>
      <xdr:row>103</xdr:row>
      <xdr:rowOff>143329</xdr:rowOff>
    </xdr:to>
    <xdr:sp macro="" textlink="">
      <xdr:nvSpPr>
        <xdr:cNvPr id="327" name="楕円 326">
          <a:extLst>
            <a:ext uri="{FF2B5EF4-FFF2-40B4-BE49-F238E27FC236}">
              <a16:creationId xmlns:a16="http://schemas.microsoft.com/office/drawing/2014/main" id="{AAB1A3E7-5AA8-42ED-ABC4-4BEFAD08E617}"/>
            </a:ext>
          </a:extLst>
        </xdr:cNvPr>
        <xdr:cNvSpPr/>
      </xdr:nvSpPr>
      <xdr:spPr>
        <a:xfrm>
          <a:off x="981075" y="1684700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92529</xdr:rowOff>
    </xdr:from>
    <xdr:to>
      <xdr:col>10</xdr:col>
      <xdr:colOff>114300</xdr:colOff>
      <xdr:row>103</xdr:row>
      <xdr:rowOff>118655</xdr:rowOff>
    </xdr:to>
    <xdr:cxnSp macro="">
      <xdr:nvCxnSpPr>
        <xdr:cNvPr id="328" name="直線コネクタ 327">
          <a:extLst>
            <a:ext uri="{FF2B5EF4-FFF2-40B4-BE49-F238E27FC236}">
              <a16:creationId xmlns:a16="http://schemas.microsoft.com/office/drawing/2014/main" id="{6A57ADCF-4171-42D0-9F0A-6A40C68B2165}"/>
            </a:ext>
          </a:extLst>
        </xdr:cNvPr>
        <xdr:cNvCxnSpPr/>
      </xdr:nvCxnSpPr>
      <xdr:spPr>
        <a:xfrm>
          <a:off x="1028700" y="16894629"/>
          <a:ext cx="800100"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93634</xdr:rowOff>
    </xdr:from>
    <xdr:ext cx="405111" cy="259045"/>
    <xdr:sp macro="" textlink="">
      <xdr:nvSpPr>
        <xdr:cNvPr id="329" name="n_1aveValue【市民会館】&#10;有形固定資産減価償却率">
          <a:extLst>
            <a:ext uri="{FF2B5EF4-FFF2-40B4-BE49-F238E27FC236}">
              <a16:creationId xmlns:a16="http://schemas.microsoft.com/office/drawing/2014/main" id="{A5DAAE32-187E-47A5-9100-8E90F3E0FB63}"/>
            </a:ext>
          </a:extLst>
        </xdr:cNvPr>
        <xdr:cNvSpPr txBox="1"/>
      </xdr:nvSpPr>
      <xdr:spPr>
        <a:xfrm>
          <a:off x="3239144" y="17238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60977</xdr:rowOff>
    </xdr:from>
    <xdr:ext cx="405111" cy="259045"/>
    <xdr:sp macro="" textlink="">
      <xdr:nvSpPr>
        <xdr:cNvPr id="330" name="n_2aveValue【市民会館】&#10;有形固定資産減価償却率">
          <a:extLst>
            <a:ext uri="{FF2B5EF4-FFF2-40B4-BE49-F238E27FC236}">
              <a16:creationId xmlns:a16="http://schemas.microsoft.com/office/drawing/2014/main" id="{27A62F66-E326-4987-83CE-6E0CFFD93CD6}"/>
            </a:ext>
          </a:extLst>
        </xdr:cNvPr>
        <xdr:cNvSpPr txBox="1"/>
      </xdr:nvSpPr>
      <xdr:spPr>
        <a:xfrm>
          <a:off x="2439044" y="17209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29953</xdr:rowOff>
    </xdr:from>
    <xdr:ext cx="405111" cy="259045"/>
    <xdr:sp macro="" textlink="">
      <xdr:nvSpPr>
        <xdr:cNvPr id="331" name="n_3aveValue【市民会館】&#10;有形固定資産減価償却率">
          <a:extLst>
            <a:ext uri="{FF2B5EF4-FFF2-40B4-BE49-F238E27FC236}">
              <a16:creationId xmlns:a16="http://schemas.microsoft.com/office/drawing/2014/main" id="{311A9947-CC68-425A-80F0-41D78A75E78D}"/>
            </a:ext>
          </a:extLst>
        </xdr:cNvPr>
        <xdr:cNvSpPr txBox="1"/>
      </xdr:nvSpPr>
      <xdr:spPr>
        <a:xfrm>
          <a:off x="1648469" y="17171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29953</xdr:rowOff>
    </xdr:from>
    <xdr:ext cx="405111" cy="259045"/>
    <xdr:sp macro="" textlink="">
      <xdr:nvSpPr>
        <xdr:cNvPr id="332" name="n_4aveValue【市民会館】&#10;有形固定資産減価償却率">
          <a:extLst>
            <a:ext uri="{FF2B5EF4-FFF2-40B4-BE49-F238E27FC236}">
              <a16:creationId xmlns:a16="http://schemas.microsoft.com/office/drawing/2014/main" id="{35A2FD2A-B60E-4C3A-B937-203FF2D5135D}"/>
            </a:ext>
          </a:extLst>
        </xdr:cNvPr>
        <xdr:cNvSpPr txBox="1"/>
      </xdr:nvSpPr>
      <xdr:spPr>
        <a:xfrm>
          <a:off x="848369" y="17171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71682</xdr:rowOff>
    </xdr:from>
    <xdr:ext cx="405111" cy="259045"/>
    <xdr:sp macro="" textlink="">
      <xdr:nvSpPr>
        <xdr:cNvPr id="333" name="n_1mainValue【市民会館】&#10;有形固定資産減価償却率">
          <a:extLst>
            <a:ext uri="{FF2B5EF4-FFF2-40B4-BE49-F238E27FC236}">
              <a16:creationId xmlns:a16="http://schemas.microsoft.com/office/drawing/2014/main" id="{9AE00803-6CB5-41E3-B4FD-7682531C4C2D}"/>
            </a:ext>
          </a:extLst>
        </xdr:cNvPr>
        <xdr:cNvSpPr txBox="1"/>
      </xdr:nvSpPr>
      <xdr:spPr>
        <a:xfrm>
          <a:off x="3239144" y="16699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39025</xdr:rowOff>
    </xdr:from>
    <xdr:ext cx="405111" cy="259045"/>
    <xdr:sp macro="" textlink="">
      <xdr:nvSpPr>
        <xdr:cNvPr id="334" name="n_2mainValue【市民会館】&#10;有形固定資産減価償却率">
          <a:extLst>
            <a:ext uri="{FF2B5EF4-FFF2-40B4-BE49-F238E27FC236}">
              <a16:creationId xmlns:a16="http://schemas.microsoft.com/office/drawing/2014/main" id="{F9C23D9D-A443-45A1-B82E-9666E7FC9E21}"/>
            </a:ext>
          </a:extLst>
        </xdr:cNvPr>
        <xdr:cNvSpPr txBox="1"/>
      </xdr:nvSpPr>
      <xdr:spPr>
        <a:xfrm>
          <a:off x="2439044" y="16669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14532</xdr:rowOff>
    </xdr:from>
    <xdr:ext cx="405111" cy="259045"/>
    <xdr:sp macro="" textlink="">
      <xdr:nvSpPr>
        <xdr:cNvPr id="335" name="n_3mainValue【市民会館】&#10;有形固定資産減価償却率">
          <a:extLst>
            <a:ext uri="{FF2B5EF4-FFF2-40B4-BE49-F238E27FC236}">
              <a16:creationId xmlns:a16="http://schemas.microsoft.com/office/drawing/2014/main" id="{F3BC79F7-3066-406F-864D-24871BD2B613}"/>
            </a:ext>
          </a:extLst>
        </xdr:cNvPr>
        <xdr:cNvSpPr txBox="1"/>
      </xdr:nvSpPr>
      <xdr:spPr>
        <a:xfrm>
          <a:off x="1648469" y="16642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159856</xdr:rowOff>
    </xdr:from>
    <xdr:ext cx="405111" cy="259045"/>
    <xdr:sp macro="" textlink="">
      <xdr:nvSpPr>
        <xdr:cNvPr id="336" name="n_4mainValue【市民会館】&#10;有形固定資産減価償却率">
          <a:extLst>
            <a:ext uri="{FF2B5EF4-FFF2-40B4-BE49-F238E27FC236}">
              <a16:creationId xmlns:a16="http://schemas.microsoft.com/office/drawing/2014/main" id="{AA36ED0E-65FF-461D-AAE9-FBFD1B6A48CA}"/>
            </a:ext>
          </a:extLst>
        </xdr:cNvPr>
        <xdr:cNvSpPr txBox="1"/>
      </xdr:nvSpPr>
      <xdr:spPr>
        <a:xfrm>
          <a:off x="848369" y="16622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3D6BCA3F-BA0C-4C4D-A05D-50CEAAF0AD7A}"/>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39FD3D1F-6046-4B47-9FE3-C5F9AAEA9428}"/>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47592526-2C10-4DFA-B793-E303751184E2}"/>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32D66239-57D2-4904-94AC-2DEDF03E870D}"/>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B915DE66-F2AC-4B5D-B53C-E93C65CFF2C2}"/>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5B59EEE6-DC2E-4F15-BDF4-057D6D49170A}"/>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476F5E1C-939F-4149-BC19-E6202ABB5314}"/>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A93BDFC2-C08C-4875-B076-6D85E9288F77}"/>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C4D15961-EFA5-49D1-9B24-E7C6D8D84EE6}"/>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D5CFC189-AD4E-44E0-8FF9-290C3994E7E9}"/>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7" name="直線コネクタ 346">
          <a:extLst>
            <a:ext uri="{FF2B5EF4-FFF2-40B4-BE49-F238E27FC236}">
              <a16:creationId xmlns:a16="http://schemas.microsoft.com/office/drawing/2014/main" id="{9D4A6439-92D1-4376-807B-602E162B20B9}"/>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8" name="テキスト ボックス 347">
          <a:extLst>
            <a:ext uri="{FF2B5EF4-FFF2-40B4-BE49-F238E27FC236}">
              <a16:creationId xmlns:a16="http://schemas.microsoft.com/office/drawing/2014/main" id="{A2C6A373-F1BB-47BA-B2F5-3B4F683022B5}"/>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9" name="直線コネクタ 348">
          <a:extLst>
            <a:ext uri="{FF2B5EF4-FFF2-40B4-BE49-F238E27FC236}">
              <a16:creationId xmlns:a16="http://schemas.microsoft.com/office/drawing/2014/main" id="{67097918-9AFD-4AFC-ABD4-F1663C138A49}"/>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0" name="テキスト ボックス 349">
          <a:extLst>
            <a:ext uri="{FF2B5EF4-FFF2-40B4-BE49-F238E27FC236}">
              <a16:creationId xmlns:a16="http://schemas.microsoft.com/office/drawing/2014/main" id="{E23CC3C1-4C5C-4216-B55F-BFE8CE6EE651}"/>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1" name="直線コネクタ 350">
          <a:extLst>
            <a:ext uri="{FF2B5EF4-FFF2-40B4-BE49-F238E27FC236}">
              <a16:creationId xmlns:a16="http://schemas.microsoft.com/office/drawing/2014/main" id="{B65636B4-7FDF-4470-BD80-3A36D1AEDF91}"/>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2" name="テキスト ボックス 351">
          <a:extLst>
            <a:ext uri="{FF2B5EF4-FFF2-40B4-BE49-F238E27FC236}">
              <a16:creationId xmlns:a16="http://schemas.microsoft.com/office/drawing/2014/main" id="{BB920AD0-411C-4A6B-AC89-BF1FFF478CFA}"/>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3" name="直線コネクタ 352">
          <a:extLst>
            <a:ext uri="{FF2B5EF4-FFF2-40B4-BE49-F238E27FC236}">
              <a16:creationId xmlns:a16="http://schemas.microsoft.com/office/drawing/2014/main" id="{2D99D741-2AD1-4743-BCDF-DBCEE67DD3B5}"/>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4" name="テキスト ボックス 353">
          <a:extLst>
            <a:ext uri="{FF2B5EF4-FFF2-40B4-BE49-F238E27FC236}">
              <a16:creationId xmlns:a16="http://schemas.microsoft.com/office/drawing/2014/main" id="{FA05FAA7-CD0D-4703-BC17-3859EC2DE937}"/>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5" name="直線コネクタ 354">
          <a:extLst>
            <a:ext uri="{FF2B5EF4-FFF2-40B4-BE49-F238E27FC236}">
              <a16:creationId xmlns:a16="http://schemas.microsoft.com/office/drawing/2014/main" id="{B2C27037-79F1-417D-9496-5D3A3D282382}"/>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6" name="テキスト ボックス 355">
          <a:extLst>
            <a:ext uri="{FF2B5EF4-FFF2-40B4-BE49-F238E27FC236}">
              <a16:creationId xmlns:a16="http://schemas.microsoft.com/office/drawing/2014/main" id="{BF85F299-6831-4FE2-9666-84806F916B2F}"/>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CFDCA419-9DC9-4518-B4CC-230AC3B8AE40}"/>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8" name="テキスト ボックス 357">
          <a:extLst>
            <a:ext uri="{FF2B5EF4-FFF2-40B4-BE49-F238E27FC236}">
              <a16:creationId xmlns:a16="http://schemas.microsoft.com/office/drawing/2014/main" id="{E0F4EAC0-5A6E-4873-A785-D9F630E24E7F}"/>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8B3A34F7-482D-428A-A8A5-38DD60094DA0}"/>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360" name="直線コネクタ 359">
          <a:extLst>
            <a:ext uri="{FF2B5EF4-FFF2-40B4-BE49-F238E27FC236}">
              <a16:creationId xmlns:a16="http://schemas.microsoft.com/office/drawing/2014/main" id="{D038F785-599B-4B3E-8605-6F96A0BDBDB9}"/>
            </a:ext>
          </a:extLst>
        </xdr:cNvPr>
        <xdr:cNvCxnSpPr/>
      </xdr:nvCxnSpPr>
      <xdr:spPr>
        <a:xfrm flipV="1">
          <a:off x="9429115" y="16524605"/>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361" name="【市民会館】&#10;一人当たり面積最小値テキスト">
          <a:extLst>
            <a:ext uri="{FF2B5EF4-FFF2-40B4-BE49-F238E27FC236}">
              <a16:creationId xmlns:a16="http://schemas.microsoft.com/office/drawing/2014/main" id="{1C2742B0-74A6-4E11-8787-0546C61C057A}"/>
            </a:ext>
          </a:extLst>
        </xdr:cNvPr>
        <xdr:cNvSpPr txBox="1"/>
      </xdr:nvSpPr>
      <xdr:spPr>
        <a:xfrm>
          <a:off x="9467850" y="17801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362" name="直線コネクタ 361">
          <a:extLst>
            <a:ext uri="{FF2B5EF4-FFF2-40B4-BE49-F238E27FC236}">
              <a16:creationId xmlns:a16="http://schemas.microsoft.com/office/drawing/2014/main" id="{75C6A4F0-C387-4086-B72F-B31CE7D42236}"/>
            </a:ext>
          </a:extLst>
        </xdr:cNvPr>
        <xdr:cNvCxnSpPr/>
      </xdr:nvCxnSpPr>
      <xdr:spPr>
        <a:xfrm>
          <a:off x="9363075" y="177946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363" name="【市民会館】&#10;一人当たり面積最大値テキスト">
          <a:extLst>
            <a:ext uri="{FF2B5EF4-FFF2-40B4-BE49-F238E27FC236}">
              <a16:creationId xmlns:a16="http://schemas.microsoft.com/office/drawing/2014/main" id="{6D154E50-294C-4BEB-88A2-9C53E0AA0856}"/>
            </a:ext>
          </a:extLst>
        </xdr:cNvPr>
        <xdr:cNvSpPr txBox="1"/>
      </xdr:nvSpPr>
      <xdr:spPr>
        <a:xfrm>
          <a:off x="9467850" y="16299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364" name="直線コネクタ 363">
          <a:extLst>
            <a:ext uri="{FF2B5EF4-FFF2-40B4-BE49-F238E27FC236}">
              <a16:creationId xmlns:a16="http://schemas.microsoft.com/office/drawing/2014/main" id="{AEA97489-859E-47A1-AD61-FB7ABB770FCD}"/>
            </a:ext>
          </a:extLst>
        </xdr:cNvPr>
        <xdr:cNvCxnSpPr/>
      </xdr:nvCxnSpPr>
      <xdr:spPr>
        <a:xfrm>
          <a:off x="9363075" y="165246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2557</xdr:rowOff>
    </xdr:from>
    <xdr:ext cx="469744" cy="259045"/>
    <xdr:sp macro="" textlink="">
      <xdr:nvSpPr>
        <xdr:cNvPr id="365" name="【市民会館】&#10;一人当たり面積平均値テキスト">
          <a:extLst>
            <a:ext uri="{FF2B5EF4-FFF2-40B4-BE49-F238E27FC236}">
              <a16:creationId xmlns:a16="http://schemas.microsoft.com/office/drawing/2014/main" id="{7A067C1A-3682-42F5-9F44-9B78080B7BFD}"/>
            </a:ext>
          </a:extLst>
        </xdr:cNvPr>
        <xdr:cNvSpPr txBox="1"/>
      </xdr:nvSpPr>
      <xdr:spPr>
        <a:xfrm>
          <a:off x="9467850" y="17319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366" name="フローチャート: 判断 365">
          <a:extLst>
            <a:ext uri="{FF2B5EF4-FFF2-40B4-BE49-F238E27FC236}">
              <a16:creationId xmlns:a16="http://schemas.microsoft.com/office/drawing/2014/main" id="{D0E275A7-82A2-4F21-92D5-29AA3EF339EB}"/>
            </a:ext>
          </a:extLst>
        </xdr:cNvPr>
        <xdr:cNvSpPr/>
      </xdr:nvSpPr>
      <xdr:spPr>
        <a:xfrm>
          <a:off x="9401175" y="1746758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367" name="フローチャート: 判断 366">
          <a:extLst>
            <a:ext uri="{FF2B5EF4-FFF2-40B4-BE49-F238E27FC236}">
              <a16:creationId xmlns:a16="http://schemas.microsoft.com/office/drawing/2014/main" id="{4EA3CD92-B9AE-4FE2-8529-8F9C3671B5AD}"/>
            </a:ext>
          </a:extLst>
        </xdr:cNvPr>
        <xdr:cNvSpPr/>
      </xdr:nvSpPr>
      <xdr:spPr>
        <a:xfrm>
          <a:off x="8639175" y="174656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368" name="フローチャート: 判断 367">
          <a:extLst>
            <a:ext uri="{FF2B5EF4-FFF2-40B4-BE49-F238E27FC236}">
              <a16:creationId xmlns:a16="http://schemas.microsoft.com/office/drawing/2014/main" id="{5A76D0EA-0C0C-4EA7-A008-8FA5D124BF83}"/>
            </a:ext>
          </a:extLst>
        </xdr:cNvPr>
        <xdr:cNvSpPr/>
      </xdr:nvSpPr>
      <xdr:spPr>
        <a:xfrm>
          <a:off x="7839075" y="174802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369" name="フローチャート: 判断 368">
          <a:extLst>
            <a:ext uri="{FF2B5EF4-FFF2-40B4-BE49-F238E27FC236}">
              <a16:creationId xmlns:a16="http://schemas.microsoft.com/office/drawing/2014/main" id="{CD4A2D82-5B5F-4057-AC58-8715B97C9510}"/>
            </a:ext>
          </a:extLst>
        </xdr:cNvPr>
        <xdr:cNvSpPr/>
      </xdr:nvSpPr>
      <xdr:spPr>
        <a:xfrm>
          <a:off x="7029450" y="174777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370" name="フローチャート: 判断 369">
          <a:extLst>
            <a:ext uri="{FF2B5EF4-FFF2-40B4-BE49-F238E27FC236}">
              <a16:creationId xmlns:a16="http://schemas.microsoft.com/office/drawing/2014/main" id="{EAE996A9-9ACD-4D38-AC80-9B09A0BD0BB1}"/>
            </a:ext>
          </a:extLst>
        </xdr:cNvPr>
        <xdr:cNvSpPr/>
      </xdr:nvSpPr>
      <xdr:spPr>
        <a:xfrm>
          <a:off x="6238875" y="174758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1D92CBDE-5DCC-4F32-BDAA-C48723507843}"/>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FD670A37-4160-4D48-B9F3-2B36FD0E1B94}"/>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8875AB55-73B3-451F-A24E-3E19603E495D}"/>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1E61B3AF-6BC4-47B6-9309-B3DF29781A6B}"/>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D282082C-0E46-48FB-9543-B565A86ED327}"/>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120650</xdr:rowOff>
    </xdr:from>
    <xdr:to>
      <xdr:col>55</xdr:col>
      <xdr:colOff>50800</xdr:colOff>
      <xdr:row>108</xdr:row>
      <xdr:rowOff>50800</xdr:rowOff>
    </xdr:to>
    <xdr:sp macro="" textlink="">
      <xdr:nvSpPr>
        <xdr:cNvPr id="376" name="楕円 375">
          <a:extLst>
            <a:ext uri="{FF2B5EF4-FFF2-40B4-BE49-F238E27FC236}">
              <a16:creationId xmlns:a16="http://schemas.microsoft.com/office/drawing/2014/main" id="{E7664302-3471-4AC9-B51E-BB17C71C96BF}"/>
            </a:ext>
          </a:extLst>
        </xdr:cNvPr>
        <xdr:cNvSpPr/>
      </xdr:nvSpPr>
      <xdr:spPr>
        <a:xfrm>
          <a:off x="9401175" y="1761172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99077</xdr:rowOff>
    </xdr:from>
    <xdr:ext cx="469744" cy="259045"/>
    <xdr:sp macro="" textlink="">
      <xdr:nvSpPr>
        <xdr:cNvPr id="377" name="【市民会館】&#10;一人当たり面積該当値テキスト">
          <a:extLst>
            <a:ext uri="{FF2B5EF4-FFF2-40B4-BE49-F238E27FC236}">
              <a16:creationId xmlns:a16="http://schemas.microsoft.com/office/drawing/2014/main" id="{74587FD1-DFBD-4A70-AF8F-5B7A6C659A39}"/>
            </a:ext>
          </a:extLst>
        </xdr:cNvPr>
        <xdr:cNvSpPr txBox="1"/>
      </xdr:nvSpPr>
      <xdr:spPr>
        <a:xfrm>
          <a:off x="9467850" y="17590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120650</xdr:rowOff>
    </xdr:from>
    <xdr:to>
      <xdr:col>50</xdr:col>
      <xdr:colOff>165100</xdr:colOff>
      <xdr:row>108</xdr:row>
      <xdr:rowOff>50800</xdr:rowOff>
    </xdr:to>
    <xdr:sp macro="" textlink="">
      <xdr:nvSpPr>
        <xdr:cNvPr id="378" name="楕円 377">
          <a:extLst>
            <a:ext uri="{FF2B5EF4-FFF2-40B4-BE49-F238E27FC236}">
              <a16:creationId xmlns:a16="http://schemas.microsoft.com/office/drawing/2014/main" id="{8A773A68-73CD-4FA8-8131-E93F55780F4C}"/>
            </a:ext>
          </a:extLst>
        </xdr:cNvPr>
        <xdr:cNvSpPr/>
      </xdr:nvSpPr>
      <xdr:spPr>
        <a:xfrm>
          <a:off x="8639175" y="176117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0</xdr:rowOff>
    </xdr:from>
    <xdr:to>
      <xdr:col>55</xdr:col>
      <xdr:colOff>0</xdr:colOff>
      <xdr:row>108</xdr:row>
      <xdr:rowOff>0</xdr:rowOff>
    </xdr:to>
    <xdr:cxnSp macro="">
      <xdr:nvCxnSpPr>
        <xdr:cNvPr id="379" name="直線コネクタ 378">
          <a:extLst>
            <a:ext uri="{FF2B5EF4-FFF2-40B4-BE49-F238E27FC236}">
              <a16:creationId xmlns:a16="http://schemas.microsoft.com/office/drawing/2014/main" id="{CC5B5070-701C-47FB-8805-EB1799433C80}"/>
            </a:ext>
          </a:extLst>
        </xdr:cNvPr>
        <xdr:cNvCxnSpPr/>
      </xdr:nvCxnSpPr>
      <xdr:spPr>
        <a:xfrm>
          <a:off x="8686800" y="1765935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118745</xdr:rowOff>
    </xdr:from>
    <xdr:to>
      <xdr:col>46</xdr:col>
      <xdr:colOff>38100</xdr:colOff>
      <xdr:row>108</xdr:row>
      <xdr:rowOff>48895</xdr:rowOff>
    </xdr:to>
    <xdr:sp macro="" textlink="">
      <xdr:nvSpPr>
        <xdr:cNvPr id="380" name="楕円 379">
          <a:extLst>
            <a:ext uri="{FF2B5EF4-FFF2-40B4-BE49-F238E27FC236}">
              <a16:creationId xmlns:a16="http://schemas.microsoft.com/office/drawing/2014/main" id="{EADD99DB-A19F-4D22-933C-7212C8F1364D}"/>
            </a:ext>
          </a:extLst>
        </xdr:cNvPr>
        <xdr:cNvSpPr/>
      </xdr:nvSpPr>
      <xdr:spPr>
        <a:xfrm>
          <a:off x="7839075" y="176098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169545</xdr:rowOff>
    </xdr:from>
    <xdr:to>
      <xdr:col>50</xdr:col>
      <xdr:colOff>114300</xdr:colOff>
      <xdr:row>108</xdr:row>
      <xdr:rowOff>0</xdr:rowOff>
    </xdr:to>
    <xdr:cxnSp macro="">
      <xdr:nvCxnSpPr>
        <xdr:cNvPr id="381" name="直線コネクタ 380">
          <a:extLst>
            <a:ext uri="{FF2B5EF4-FFF2-40B4-BE49-F238E27FC236}">
              <a16:creationId xmlns:a16="http://schemas.microsoft.com/office/drawing/2014/main" id="{A6C05412-F8EE-42F6-B40E-96BB2542EA1F}"/>
            </a:ext>
          </a:extLst>
        </xdr:cNvPr>
        <xdr:cNvCxnSpPr/>
      </xdr:nvCxnSpPr>
      <xdr:spPr>
        <a:xfrm>
          <a:off x="7886700" y="17657445"/>
          <a:ext cx="8001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116839</xdr:rowOff>
    </xdr:from>
    <xdr:to>
      <xdr:col>41</xdr:col>
      <xdr:colOff>101600</xdr:colOff>
      <xdr:row>108</xdr:row>
      <xdr:rowOff>46989</xdr:rowOff>
    </xdr:to>
    <xdr:sp macro="" textlink="">
      <xdr:nvSpPr>
        <xdr:cNvPr id="382" name="楕円 381">
          <a:extLst>
            <a:ext uri="{FF2B5EF4-FFF2-40B4-BE49-F238E27FC236}">
              <a16:creationId xmlns:a16="http://schemas.microsoft.com/office/drawing/2014/main" id="{56DA5D7F-0C18-4EA0-ADCF-15D6DD7F6A9F}"/>
            </a:ext>
          </a:extLst>
        </xdr:cNvPr>
        <xdr:cNvSpPr/>
      </xdr:nvSpPr>
      <xdr:spPr>
        <a:xfrm>
          <a:off x="7029450" y="176047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167639</xdr:rowOff>
    </xdr:from>
    <xdr:to>
      <xdr:col>45</xdr:col>
      <xdr:colOff>177800</xdr:colOff>
      <xdr:row>107</xdr:row>
      <xdr:rowOff>169545</xdr:rowOff>
    </xdr:to>
    <xdr:cxnSp macro="">
      <xdr:nvCxnSpPr>
        <xdr:cNvPr id="383" name="直線コネクタ 382">
          <a:extLst>
            <a:ext uri="{FF2B5EF4-FFF2-40B4-BE49-F238E27FC236}">
              <a16:creationId xmlns:a16="http://schemas.microsoft.com/office/drawing/2014/main" id="{828EF8BE-B20B-4DE6-9272-55C0462AA273}"/>
            </a:ext>
          </a:extLst>
        </xdr:cNvPr>
        <xdr:cNvCxnSpPr/>
      </xdr:nvCxnSpPr>
      <xdr:spPr>
        <a:xfrm>
          <a:off x="7077075" y="17652364"/>
          <a:ext cx="809625"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116839</xdr:rowOff>
    </xdr:from>
    <xdr:to>
      <xdr:col>36</xdr:col>
      <xdr:colOff>165100</xdr:colOff>
      <xdr:row>108</xdr:row>
      <xdr:rowOff>46989</xdr:rowOff>
    </xdr:to>
    <xdr:sp macro="" textlink="">
      <xdr:nvSpPr>
        <xdr:cNvPr id="384" name="楕円 383">
          <a:extLst>
            <a:ext uri="{FF2B5EF4-FFF2-40B4-BE49-F238E27FC236}">
              <a16:creationId xmlns:a16="http://schemas.microsoft.com/office/drawing/2014/main" id="{0DCC9E04-D0F9-4930-B6E8-25E13C8C00D3}"/>
            </a:ext>
          </a:extLst>
        </xdr:cNvPr>
        <xdr:cNvSpPr/>
      </xdr:nvSpPr>
      <xdr:spPr>
        <a:xfrm>
          <a:off x="6238875" y="176047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167639</xdr:rowOff>
    </xdr:from>
    <xdr:to>
      <xdr:col>41</xdr:col>
      <xdr:colOff>50800</xdr:colOff>
      <xdr:row>107</xdr:row>
      <xdr:rowOff>167639</xdr:rowOff>
    </xdr:to>
    <xdr:cxnSp macro="">
      <xdr:nvCxnSpPr>
        <xdr:cNvPr id="385" name="直線コネクタ 384">
          <a:extLst>
            <a:ext uri="{FF2B5EF4-FFF2-40B4-BE49-F238E27FC236}">
              <a16:creationId xmlns:a16="http://schemas.microsoft.com/office/drawing/2014/main" id="{C77AC180-23A0-45EF-9728-33A7E155E598}"/>
            </a:ext>
          </a:extLst>
        </xdr:cNvPr>
        <xdr:cNvCxnSpPr/>
      </xdr:nvCxnSpPr>
      <xdr:spPr>
        <a:xfrm>
          <a:off x="6286500" y="1765236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95902</xdr:rowOff>
    </xdr:from>
    <xdr:ext cx="469744" cy="259045"/>
    <xdr:sp macro="" textlink="">
      <xdr:nvSpPr>
        <xdr:cNvPr id="386" name="n_1aveValue【市民会館】&#10;一人当たり面積">
          <a:extLst>
            <a:ext uri="{FF2B5EF4-FFF2-40B4-BE49-F238E27FC236}">
              <a16:creationId xmlns:a16="http://schemas.microsoft.com/office/drawing/2014/main" id="{8C642F10-CC8C-4747-B0A5-25642586E232}"/>
            </a:ext>
          </a:extLst>
        </xdr:cNvPr>
        <xdr:cNvSpPr txBox="1"/>
      </xdr:nvSpPr>
      <xdr:spPr>
        <a:xfrm>
          <a:off x="8458277" y="1724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107332</xdr:rowOff>
    </xdr:from>
    <xdr:ext cx="469744" cy="259045"/>
    <xdr:sp macro="" textlink="">
      <xdr:nvSpPr>
        <xdr:cNvPr id="387" name="n_2aveValue【市民会館】&#10;一人当たり面積">
          <a:extLst>
            <a:ext uri="{FF2B5EF4-FFF2-40B4-BE49-F238E27FC236}">
              <a16:creationId xmlns:a16="http://schemas.microsoft.com/office/drawing/2014/main" id="{1DEFDF33-08DC-4F53-9C8E-9586E1A29AA2}"/>
            </a:ext>
          </a:extLst>
        </xdr:cNvPr>
        <xdr:cNvSpPr txBox="1"/>
      </xdr:nvSpPr>
      <xdr:spPr>
        <a:xfrm>
          <a:off x="7677227" y="17249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111141</xdr:rowOff>
    </xdr:from>
    <xdr:ext cx="469744" cy="259045"/>
    <xdr:sp macro="" textlink="">
      <xdr:nvSpPr>
        <xdr:cNvPr id="388" name="n_3aveValue【市民会館】&#10;一人当たり面積">
          <a:extLst>
            <a:ext uri="{FF2B5EF4-FFF2-40B4-BE49-F238E27FC236}">
              <a16:creationId xmlns:a16="http://schemas.microsoft.com/office/drawing/2014/main" id="{330DA1EF-95A2-446F-AF00-82434BDEE81B}"/>
            </a:ext>
          </a:extLst>
        </xdr:cNvPr>
        <xdr:cNvSpPr txBox="1"/>
      </xdr:nvSpPr>
      <xdr:spPr>
        <a:xfrm>
          <a:off x="6867602" y="1725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109238</xdr:rowOff>
    </xdr:from>
    <xdr:ext cx="469744" cy="259045"/>
    <xdr:sp macro="" textlink="">
      <xdr:nvSpPr>
        <xdr:cNvPr id="389" name="n_4aveValue【市民会館】&#10;一人当たり面積">
          <a:extLst>
            <a:ext uri="{FF2B5EF4-FFF2-40B4-BE49-F238E27FC236}">
              <a16:creationId xmlns:a16="http://schemas.microsoft.com/office/drawing/2014/main" id="{AD3D6C90-0B1A-4D9F-A75D-BA17379D45CB}"/>
            </a:ext>
          </a:extLst>
        </xdr:cNvPr>
        <xdr:cNvSpPr txBox="1"/>
      </xdr:nvSpPr>
      <xdr:spPr>
        <a:xfrm>
          <a:off x="6067502" y="1725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41927</xdr:rowOff>
    </xdr:from>
    <xdr:ext cx="469744" cy="259045"/>
    <xdr:sp macro="" textlink="">
      <xdr:nvSpPr>
        <xdr:cNvPr id="390" name="n_1mainValue【市民会館】&#10;一人当たり面積">
          <a:extLst>
            <a:ext uri="{FF2B5EF4-FFF2-40B4-BE49-F238E27FC236}">
              <a16:creationId xmlns:a16="http://schemas.microsoft.com/office/drawing/2014/main" id="{A01E9B61-B511-46AA-9299-41D7CD0000B7}"/>
            </a:ext>
          </a:extLst>
        </xdr:cNvPr>
        <xdr:cNvSpPr txBox="1"/>
      </xdr:nvSpPr>
      <xdr:spPr>
        <a:xfrm>
          <a:off x="8458277" y="17704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40022</xdr:rowOff>
    </xdr:from>
    <xdr:ext cx="469744" cy="259045"/>
    <xdr:sp macro="" textlink="">
      <xdr:nvSpPr>
        <xdr:cNvPr id="391" name="n_2mainValue【市民会館】&#10;一人当たり面積">
          <a:extLst>
            <a:ext uri="{FF2B5EF4-FFF2-40B4-BE49-F238E27FC236}">
              <a16:creationId xmlns:a16="http://schemas.microsoft.com/office/drawing/2014/main" id="{EB88FEDB-C259-47A1-9D60-D7B013D72718}"/>
            </a:ext>
          </a:extLst>
        </xdr:cNvPr>
        <xdr:cNvSpPr txBox="1"/>
      </xdr:nvSpPr>
      <xdr:spPr>
        <a:xfrm>
          <a:off x="7677227" y="17699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38116</xdr:rowOff>
    </xdr:from>
    <xdr:ext cx="469744" cy="259045"/>
    <xdr:sp macro="" textlink="">
      <xdr:nvSpPr>
        <xdr:cNvPr id="392" name="n_3mainValue【市民会館】&#10;一人当たり面積">
          <a:extLst>
            <a:ext uri="{FF2B5EF4-FFF2-40B4-BE49-F238E27FC236}">
              <a16:creationId xmlns:a16="http://schemas.microsoft.com/office/drawing/2014/main" id="{CFDC903F-CCCF-46DD-8978-F719900EB028}"/>
            </a:ext>
          </a:extLst>
        </xdr:cNvPr>
        <xdr:cNvSpPr txBox="1"/>
      </xdr:nvSpPr>
      <xdr:spPr>
        <a:xfrm>
          <a:off x="6867602" y="17697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38116</xdr:rowOff>
    </xdr:from>
    <xdr:ext cx="469744" cy="259045"/>
    <xdr:sp macro="" textlink="">
      <xdr:nvSpPr>
        <xdr:cNvPr id="393" name="n_4mainValue【市民会館】&#10;一人当たり面積">
          <a:extLst>
            <a:ext uri="{FF2B5EF4-FFF2-40B4-BE49-F238E27FC236}">
              <a16:creationId xmlns:a16="http://schemas.microsoft.com/office/drawing/2014/main" id="{C3808BB3-1A84-4211-8578-024131F3EC5D}"/>
            </a:ext>
          </a:extLst>
        </xdr:cNvPr>
        <xdr:cNvSpPr txBox="1"/>
      </xdr:nvSpPr>
      <xdr:spPr>
        <a:xfrm>
          <a:off x="6067502" y="17697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17637759-41D7-440D-95C1-BEF4A74CECE3}"/>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0C28478D-BF91-4A34-A561-72FD915BC596}"/>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CF6E1323-E79B-4B84-9B7A-39EC5EC56776}"/>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7DA8DC3A-0754-4A22-AE22-451F8AB184D6}"/>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D6473474-2839-4E58-911E-A71C6F422CC3}"/>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42D031B9-BB29-426F-8665-5F2B8B162627}"/>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3AF9048F-086D-4288-BA90-B2C734B8D5A4}"/>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15E583BF-A425-429A-B149-FFD30EF6BFAD}"/>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4D92C958-30D8-4999-B69C-43BE66D5B8DB}"/>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7F9BEC67-BD13-43A8-8209-3A8F21DF6B62}"/>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48BC1C62-5AAC-411C-8054-82B05E27A033}"/>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7D693F85-8F81-43B2-BF93-B0849A4DB753}"/>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07F4152C-064A-4678-A7B4-661DF03442A2}"/>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A88E91C1-9908-41D0-A34E-A7FB3C14B53A}"/>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77D7A43D-5DFF-4E8D-9ED9-31F9436526D7}"/>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CFDFB0CE-3D12-4301-BC8E-487EDECDF056}"/>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A94C0AD6-7342-4EB5-8E79-E184A5668683}"/>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8054D0EC-FC1D-40D6-B6F0-2EBE03DC875B}"/>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48A014FA-8CE8-445B-96BD-7618425E8401}"/>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FCBA41B1-BA21-4CD2-AD48-C238B0172CFE}"/>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C8E88402-840F-40E1-B8A0-9EA97488F402}"/>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3C31868A-4251-4B55-A4B4-B89F603FBE93}"/>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CCE6701F-4F3F-46AA-8AC9-AF5EE1943751}"/>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13CB5808-EC07-4332-BA1C-5D2B504C4782}"/>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5CA51B52-7746-4E38-974F-023AF0DEE55B}"/>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19" name="直線コネクタ 418">
          <a:extLst>
            <a:ext uri="{FF2B5EF4-FFF2-40B4-BE49-F238E27FC236}">
              <a16:creationId xmlns:a16="http://schemas.microsoft.com/office/drawing/2014/main" id="{79F7321A-212E-4A2D-86B4-6BDD6062950E}"/>
            </a:ext>
          </a:extLst>
        </xdr:cNvPr>
        <xdr:cNvCxnSpPr/>
      </xdr:nvCxnSpPr>
      <xdr:spPr>
        <a:xfrm flipV="1">
          <a:off x="14696439" y="5430883"/>
          <a:ext cx="0" cy="1472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0" name="【一般廃棄物処理施設】&#10;有形固定資産減価償却率最小値テキスト">
          <a:extLst>
            <a:ext uri="{FF2B5EF4-FFF2-40B4-BE49-F238E27FC236}">
              <a16:creationId xmlns:a16="http://schemas.microsoft.com/office/drawing/2014/main" id="{AA5DE3EB-7F40-44B8-B515-1597B20FC4DA}"/>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1" name="直線コネクタ 420">
          <a:extLst>
            <a:ext uri="{FF2B5EF4-FFF2-40B4-BE49-F238E27FC236}">
              <a16:creationId xmlns:a16="http://schemas.microsoft.com/office/drawing/2014/main" id="{7CD4E243-E969-453E-AF66-70F522AE35CD}"/>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2" name="【一般廃棄物処理施設】&#10;有形固定資産減価償却率最大値テキスト">
          <a:extLst>
            <a:ext uri="{FF2B5EF4-FFF2-40B4-BE49-F238E27FC236}">
              <a16:creationId xmlns:a16="http://schemas.microsoft.com/office/drawing/2014/main" id="{401041A7-F98A-4E3C-9D1E-4FA79D7471BE}"/>
            </a:ext>
          </a:extLst>
        </xdr:cNvPr>
        <xdr:cNvSpPr txBox="1"/>
      </xdr:nvSpPr>
      <xdr:spPr>
        <a:xfrm>
          <a:off x="14735175" y="52188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3" name="直線コネクタ 422">
          <a:extLst>
            <a:ext uri="{FF2B5EF4-FFF2-40B4-BE49-F238E27FC236}">
              <a16:creationId xmlns:a16="http://schemas.microsoft.com/office/drawing/2014/main" id="{F64128C6-A27E-498E-A993-4537DF337C3D}"/>
            </a:ext>
          </a:extLst>
        </xdr:cNvPr>
        <xdr:cNvCxnSpPr/>
      </xdr:nvCxnSpPr>
      <xdr:spPr>
        <a:xfrm>
          <a:off x="14611350" y="54308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1A86DE72-87DE-4505-8F8A-ED76279531D0}"/>
            </a:ext>
          </a:extLst>
        </xdr:cNvPr>
        <xdr:cNvSpPr txBox="1"/>
      </xdr:nvSpPr>
      <xdr:spPr>
        <a:xfrm>
          <a:off x="14735175" y="60864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425" name="フローチャート: 判断 424">
          <a:extLst>
            <a:ext uri="{FF2B5EF4-FFF2-40B4-BE49-F238E27FC236}">
              <a16:creationId xmlns:a16="http://schemas.microsoft.com/office/drawing/2014/main" id="{D62D15B8-F979-47CD-B88A-CA485E312190}"/>
            </a:ext>
          </a:extLst>
        </xdr:cNvPr>
        <xdr:cNvSpPr/>
      </xdr:nvSpPr>
      <xdr:spPr>
        <a:xfrm>
          <a:off x="14649450" y="622236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426" name="フローチャート: 判断 425">
          <a:extLst>
            <a:ext uri="{FF2B5EF4-FFF2-40B4-BE49-F238E27FC236}">
              <a16:creationId xmlns:a16="http://schemas.microsoft.com/office/drawing/2014/main" id="{5196F93D-0907-45B1-9A0D-18434345BD22}"/>
            </a:ext>
          </a:extLst>
        </xdr:cNvPr>
        <xdr:cNvSpPr/>
      </xdr:nvSpPr>
      <xdr:spPr>
        <a:xfrm>
          <a:off x="13887450" y="628595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427" name="フローチャート: 判断 426">
          <a:extLst>
            <a:ext uri="{FF2B5EF4-FFF2-40B4-BE49-F238E27FC236}">
              <a16:creationId xmlns:a16="http://schemas.microsoft.com/office/drawing/2014/main" id="{5A92C8F9-D00D-4965-B0C7-A2BB64EC8DFF}"/>
            </a:ext>
          </a:extLst>
        </xdr:cNvPr>
        <xdr:cNvSpPr/>
      </xdr:nvSpPr>
      <xdr:spPr>
        <a:xfrm>
          <a:off x="13096875" y="62649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428" name="フローチャート: 判断 427">
          <a:extLst>
            <a:ext uri="{FF2B5EF4-FFF2-40B4-BE49-F238E27FC236}">
              <a16:creationId xmlns:a16="http://schemas.microsoft.com/office/drawing/2014/main" id="{EF564DFA-54DF-4690-816F-AF250E4CE951}"/>
            </a:ext>
          </a:extLst>
        </xdr:cNvPr>
        <xdr:cNvSpPr/>
      </xdr:nvSpPr>
      <xdr:spPr>
        <a:xfrm>
          <a:off x="12296775" y="62942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429" name="フローチャート: 判断 428">
          <a:extLst>
            <a:ext uri="{FF2B5EF4-FFF2-40B4-BE49-F238E27FC236}">
              <a16:creationId xmlns:a16="http://schemas.microsoft.com/office/drawing/2014/main" id="{6C88602D-6AEA-4DD8-9704-6DF011789CC9}"/>
            </a:ext>
          </a:extLst>
        </xdr:cNvPr>
        <xdr:cNvSpPr/>
      </xdr:nvSpPr>
      <xdr:spPr>
        <a:xfrm>
          <a:off x="11487150" y="62958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D0DE11D3-B0D1-4F8B-9A0C-A4931508C355}"/>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213246ED-9E1F-4566-94B9-FD20062C121C}"/>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80CCD540-ED6C-4078-ADBF-3E742061BA38}"/>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F956E0D8-F4DB-46A3-B635-94563F219F79}"/>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1892DD93-DEE6-4B5A-A90C-444D450EE434}"/>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36830</xdr:rowOff>
    </xdr:from>
    <xdr:to>
      <xdr:col>85</xdr:col>
      <xdr:colOff>177800</xdr:colOff>
      <xdr:row>41</xdr:row>
      <xdr:rowOff>138430</xdr:rowOff>
    </xdr:to>
    <xdr:sp macro="" textlink="">
      <xdr:nvSpPr>
        <xdr:cNvPr id="435" name="楕円 434">
          <a:extLst>
            <a:ext uri="{FF2B5EF4-FFF2-40B4-BE49-F238E27FC236}">
              <a16:creationId xmlns:a16="http://schemas.microsoft.com/office/drawing/2014/main" id="{1C0DCCB5-6221-4884-B38A-65709227D276}"/>
            </a:ext>
          </a:extLst>
        </xdr:cNvPr>
        <xdr:cNvSpPr/>
      </xdr:nvSpPr>
      <xdr:spPr>
        <a:xfrm>
          <a:off x="14649450" y="66852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15257</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FCF08411-3E6B-434A-A3ED-CB7DDCE9CE30}"/>
            </a:ext>
          </a:extLst>
        </xdr:cNvPr>
        <xdr:cNvSpPr txBox="1"/>
      </xdr:nvSpPr>
      <xdr:spPr>
        <a:xfrm>
          <a:off x="14735175" y="6660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170724</xdr:rowOff>
    </xdr:from>
    <xdr:to>
      <xdr:col>81</xdr:col>
      <xdr:colOff>101600</xdr:colOff>
      <xdr:row>41</xdr:row>
      <xdr:rowOff>100874</xdr:rowOff>
    </xdr:to>
    <xdr:sp macro="" textlink="">
      <xdr:nvSpPr>
        <xdr:cNvPr id="437" name="楕円 436">
          <a:extLst>
            <a:ext uri="{FF2B5EF4-FFF2-40B4-BE49-F238E27FC236}">
              <a16:creationId xmlns:a16="http://schemas.microsoft.com/office/drawing/2014/main" id="{7443690E-EF75-4D88-9C8A-B750FF696FC4}"/>
            </a:ext>
          </a:extLst>
        </xdr:cNvPr>
        <xdr:cNvSpPr/>
      </xdr:nvSpPr>
      <xdr:spPr>
        <a:xfrm>
          <a:off x="13887450" y="66477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50074</xdr:rowOff>
    </xdr:from>
    <xdr:to>
      <xdr:col>85</xdr:col>
      <xdr:colOff>127000</xdr:colOff>
      <xdr:row>41</xdr:row>
      <xdr:rowOff>87630</xdr:rowOff>
    </xdr:to>
    <xdr:cxnSp macro="">
      <xdr:nvCxnSpPr>
        <xdr:cNvPr id="438" name="直線コネクタ 437">
          <a:extLst>
            <a:ext uri="{FF2B5EF4-FFF2-40B4-BE49-F238E27FC236}">
              <a16:creationId xmlns:a16="http://schemas.microsoft.com/office/drawing/2014/main" id="{D381AFB5-32C5-42A2-8F8F-F34241058A79}"/>
            </a:ext>
          </a:extLst>
        </xdr:cNvPr>
        <xdr:cNvCxnSpPr/>
      </xdr:nvCxnSpPr>
      <xdr:spPr>
        <a:xfrm>
          <a:off x="13935075" y="6695349"/>
          <a:ext cx="762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131535</xdr:rowOff>
    </xdr:from>
    <xdr:to>
      <xdr:col>76</xdr:col>
      <xdr:colOff>165100</xdr:colOff>
      <xdr:row>41</xdr:row>
      <xdr:rowOff>61685</xdr:rowOff>
    </xdr:to>
    <xdr:sp macro="" textlink="">
      <xdr:nvSpPr>
        <xdr:cNvPr id="439" name="楕円 438">
          <a:extLst>
            <a:ext uri="{FF2B5EF4-FFF2-40B4-BE49-F238E27FC236}">
              <a16:creationId xmlns:a16="http://schemas.microsoft.com/office/drawing/2014/main" id="{74614E4E-7600-48E5-BEB2-ADF9C34E3B94}"/>
            </a:ext>
          </a:extLst>
        </xdr:cNvPr>
        <xdr:cNvSpPr/>
      </xdr:nvSpPr>
      <xdr:spPr>
        <a:xfrm>
          <a:off x="13096875" y="66180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10885</xdr:rowOff>
    </xdr:from>
    <xdr:to>
      <xdr:col>81</xdr:col>
      <xdr:colOff>50800</xdr:colOff>
      <xdr:row>41</xdr:row>
      <xdr:rowOff>50074</xdr:rowOff>
    </xdr:to>
    <xdr:cxnSp macro="">
      <xdr:nvCxnSpPr>
        <xdr:cNvPr id="440" name="直線コネクタ 439">
          <a:extLst>
            <a:ext uri="{FF2B5EF4-FFF2-40B4-BE49-F238E27FC236}">
              <a16:creationId xmlns:a16="http://schemas.microsoft.com/office/drawing/2014/main" id="{99F75FB3-FFA2-4C77-BEA3-EE86DE34A619}"/>
            </a:ext>
          </a:extLst>
        </xdr:cNvPr>
        <xdr:cNvCxnSpPr/>
      </xdr:nvCxnSpPr>
      <xdr:spPr>
        <a:xfrm>
          <a:off x="13144500" y="6656160"/>
          <a:ext cx="790575"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54791</xdr:rowOff>
    </xdr:from>
    <xdr:to>
      <xdr:col>72</xdr:col>
      <xdr:colOff>38100</xdr:colOff>
      <xdr:row>40</xdr:row>
      <xdr:rowOff>156391</xdr:rowOff>
    </xdr:to>
    <xdr:sp macro="" textlink="">
      <xdr:nvSpPr>
        <xdr:cNvPr id="441" name="楕円 440">
          <a:extLst>
            <a:ext uri="{FF2B5EF4-FFF2-40B4-BE49-F238E27FC236}">
              <a16:creationId xmlns:a16="http://schemas.microsoft.com/office/drawing/2014/main" id="{252CBAB6-369C-4255-9270-9EEED12C067C}"/>
            </a:ext>
          </a:extLst>
        </xdr:cNvPr>
        <xdr:cNvSpPr/>
      </xdr:nvSpPr>
      <xdr:spPr>
        <a:xfrm>
          <a:off x="12296775" y="654131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105591</xdr:rowOff>
    </xdr:from>
    <xdr:to>
      <xdr:col>76</xdr:col>
      <xdr:colOff>114300</xdr:colOff>
      <xdr:row>41</xdr:row>
      <xdr:rowOff>10885</xdr:rowOff>
    </xdr:to>
    <xdr:cxnSp macro="">
      <xdr:nvCxnSpPr>
        <xdr:cNvPr id="442" name="直線コネクタ 441">
          <a:extLst>
            <a:ext uri="{FF2B5EF4-FFF2-40B4-BE49-F238E27FC236}">
              <a16:creationId xmlns:a16="http://schemas.microsoft.com/office/drawing/2014/main" id="{2B30ABDE-4596-48EC-951C-A474D7E30814}"/>
            </a:ext>
          </a:extLst>
        </xdr:cNvPr>
        <xdr:cNvCxnSpPr/>
      </xdr:nvCxnSpPr>
      <xdr:spPr>
        <a:xfrm>
          <a:off x="12344400" y="6588941"/>
          <a:ext cx="800100" cy="67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54791</xdr:rowOff>
    </xdr:from>
    <xdr:to>
      <xdr:col>67</xdr:col>
      <xdr:colOff>101600</xdr:colOff>
      <xdr:row>40</xdr:row>
      <xdr:rowOff>156391</xdr:rowOff>
    </xdr:to>
    <xdr:sp macro="" textlink="">
      <xdr:nvSpPr>
        <xdr:cNvPr id="443" name="楕円 442">
          <a:extLst>
            <a:ext uri="{FF2B5EF4-FFF2-40B4-BE49-F238E27FC236}">
              <a16:creationId xmlns:a16="http://schemas.microsoft.com/office/drawing/2014/main" id="{5657FC33-0BDB-4035-85FB-B36A5F2F93B5}"/>
            </a:ext>
          </a:extLst>
        </xdr:cNvPr>
        <xdr:cNvSpPr/>
      </xdr:nvSpPr>
      <xdr:spPr>
        <a:xfrm>
          <a:off x="11487150" y="654131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105591</xdr:rowOff>
    </xdr:from>
    <xdr:to>
      <xdr:col>71</xdr:col>
      <xdr:colOff>177800</xdr:colOff>
      <xdr:row>40</xdr:row>
      <xdr:rowOff>105591</xdr:rowOff>
    </xdr:to>
    <xdr:cxnSp macro="">
      <xdr:nvCxnSpPr>
        <xdr:cNvPr id="444" name="直線コネクタ 443">
          <a:extLst>
            <a:ext uri="{FF2B5EF4-FFF2-40B4-BE49-F238E27FC236}">
              <a16:creationId xmlns:a16="http://schemas.microsoft.com/office/drawing/2014/main" id="{D44D896E-E774-4F61-8DEA-2683CB0BEB0D}"/>
            </a:ext>
          </a:extLst>
        </xdr:cNvPr>
        <xdr:cNvCxnSpPr/>
      </xdr:nvCxnSpPr>
      <xdr:spPr>
        <a:xfrm>
          <a:off x="11534775" y="6588941"/>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66783</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28CE9EF9-EE1E-456B-AD30-7A0D3A922DE5}"/>
            </a:ext>
          </a:extLst>
        </xdr:cNvPr>
        <xdr:cNvSpPr txBox="1"/>
      </xdr:nvSpPr>
      <xdr:spPr>
        <a:xfrm>
          <a:off x="13745219" y="6064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52087</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CCBDABFF-0E94-4E98-8579-2383346DC9E0}"/>
            </a:ext>
          </a:extLst>
        </xdr:cNvPr>
        <xdr:cNvSpPr txBox="1"/>
      </xdr:nvSpPr>
      <xdr:spPr>
        <a:xfrm>
          <a:off x="12964169" y="6049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ACA2596B-5353-44ED-8CB2-9BFCCDAFCCB8}"/>
            </a:ext>
          </a:extLst>
        </xdr:cNvPr>
        <xdr:cNvSpPr txBox="1"/>
      </xdr:nvSpPr>
      <xdr:spPr>
        <a:xfrm>
          <a:off x="12164069" y="607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943C2535-AD70-4E30-ADE3-B9A5E21BBF97}"/>
            </a:ext>
          </a:extLst>
        </xdr:cNvPr>
        <xdr:cNvSpPr txBox="1"/>
      </xdr:nvSpPr>
      <xdr:spPr>
        <a:xfrm>
          <a:off x="11354444" y="6083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92001</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8AF90154-A2CF-4C58-87F3-FD41050B37F7}"/>
            </a:ext>
          </a:extLst>
        </xdr:cNvPr>
        <xdr:cNvSpPr txBox="1"/>
      </xdr:nvSpPr>
      <xdr:spPr>
        <a:xfrm>
          <a:off x="13745219" y="6737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52812</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C938B1ED-FA67-4B97-84E2-B01950E9F7C9}"/>
            </a:ext>
          </a:extLst>
        </xdr:cNvPr>
        <xdr:cNvSpPr txBox="1"/>
      </xdr:nvSpPr>
      <xdr:spPr>
        <a:xfrm>
          <a:off x="12964169" y="669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147518</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07FAAEBE-3975-4258-A5D8-030776514F09}"/>
            </a:ext>
          </a:extLst>
        </xdr:cNvPr>
        <xdr:cNvSpPr txBox="1"/>
      </xdr:nvSpPr>
      <xdr:spPr>
        <a:xfrm>
          <a:off x="12164069" y="6630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147518</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6568B87E-B991-4E11-87D5-67C819CD925A}"/>
            </a:ext>
          </a:extLst>
        </xdr:cNvPr>
        <xdr:cNvSpPr txBox="1"/>
      </xdr:nvSpPr>
      <xdr:spPr>
        <a:xfrm>
          <a:off x="11354444" y="6630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53BCF6A7-94CB-4D2A-9E8D-AA67ED45EC1C}"/>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5B0DFCB4-B106-47A6-BCB9-93591E2D8BE4}"/>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412A1559-3BB0-46F6-85BC-8D46BD1D377B}"/>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7555B994-A750-4BDA-B103-22B75EF7DA13}"/>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9C1C663F-6595-4E02-A5E8-F3CAB81E0607}"/>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897872A3-56F9-4EFE-9AF6-CC3904C71C56}"/>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8B7A9111-6385-4F56-9462-97813A19945F}"/>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B6646E5D-05B3-4E2B-9901-D4CB600BF44C}"/>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AF383376-073A-4B6F-9276-647E95687FA5}"/>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90B69DB5-AF25-422D-BB18-42B9BA8451EB}"/>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31560E16-FC5F-40CC-9093-7035B68D7386}"/>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4" name="テキスト ボックス 463">
          <a:extLst>
            <a:ext uri="{FF2B5EF4-FFF2-40B4-BE49-F238E27FC236}">
              <a16:creationId xmlns:a16="http://schemas.microsoft.com/office/drawing/2014/main" id="{C37DA1EA-D441-49F4-A849-51B120911DB1}"/>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B620B713-4EAB-4AE9-A986-4E155C5D872A}"/>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6" name="テキスト ボックス 465">
          <a:extLst>
            <a:ext uri="{FF2B5EF4-FFF2-40B4-BE49-F238E27FC236}">
              <a16:creationId xmlns:a16="http://schemas.microsoft.com/office/drawing/2014/main" id="{C9927F69-6CFE-4E84-898C-E75EF3B8BA3D}"/>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BC2757DC-0745-4695-945D-695DD053AC67}"/>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8" name="テキスト ボックス 467">
          <a:extLst>
            <a:ext uri="{FF2B5EF4-FFF2-40B4-BE49-F238E27FC236}">
              <a16:creationId xmlns:a16="http://schemas.microsoft.com/office/drawing/2014/main" id="{E169595C-7F43-42E7-A6BD-F127C7F4BBA5}"/>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33C28668-37B5-48F4-84BD-C53109DFCBA1}"/>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0" name="テキスト ボックス 469">
          <a:extLst>
            <a:ext uri="{FF2B5EF4-FFF2-40B4-BE49-F238E27FC236}">
              <a16:creationId xmlns:a16="http://schemas.microsoft.com/office/drawing/2014/main" id="{21ABB008-2B57-4D81-936C-923E7CE8D1F8}"/>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1672BCC2-E086-4B3B-973A-AA1EADF7F2CE}"/>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2" name="テキスト ボックス 471">
          <a:extLst>
            <a:ext uri="{FF2B5EF4-FFF2-40B4-BE49-F238E27FC236}">
              <a16:creationId xmlns:a16="http://schemas.microsoft.com/office/drawing/2014/main" id="{A7D8E427-26BC-44C1-80B9-49F50ACCDE46}"/>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B9365240-E04C-4D30-9C1A-0921BF62EB9E}"/>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474" name="直線コネクタ 473">
          <a:extLst>
            <a:ext uri="{FF2B5EF4-FFF2-40B4-BE49-F238E27FC236}">
              <a16:creationId xmlns:a16="http://schemas.microsoft.com/office/drawing/2014/main" id="{6AEE80D0-5183-44B8-9E7A-EB7E1A87AB41}"/>
            </a:ext>
          </a:extLst>
        </xdr:cNvPr>
        <xdr:cNvCxnSpPr/>
      </xdr:nvCxnSpPr>
      <xdr:spPr>
        <a:xfrm flipV="1">
          <a:off x="19954239" y="5354221"/>
          <a:ext cx="0" cy="1424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475" name="【一般廃棄物処理施設】&#10;一人当たり有形固定資産（償却資産）額最小値テキスト">
          <a:extLst>
            <a:ext uri="{FF2B5EF4-FFF2-40B4-BE49-F238E27FC236}">
              <a16:creationId xmlns:a16="http://schemas.microsoft.com/office/drawing/2014/main" id="{12CB7674-1D92-4A07-A455-6438AD602E74}"/>
            </a:ext>
          </a:extLst>
        </xdr:cNvPr>
        <xdr:cNvSpPr txBox="1"/>
      </xdr:nvSpPr>
      <xdr:spPr>
        <a:xfrm>
          <a:off x="19992975" y="6782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476" name="直線コネクタ 475">
          <a:extLst>
            <a:ext uri="{FF2B5EF4-FFF2-40B4-BE49-F238E27FC236}">
              <a16:creationId xmlns:a16="http://schemas.microsoft.com/office/drawing/2014/main" id="{0058F842-BB6C-4626-B865-F9D74F38E1B2}"/>
            </a:ext>
          </a:extLst>
        </xdr:cNvPr>
        <xdr:cNvCxnSpPr/>
      </xdr:nvCxnSpPr>
      <xdr:spPr>
        <a:xfrm>
          <a:off x="19878675" y="67791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477" name="【一般廃棄物処理施設】&#10;一人当たり有形固定資産（償却資産）額最大値テキスト">
          <a:extLst>
            <a:ext uri="{FF2B5EF4-FFF2-40B4-BE49-F238E27FC236}">
              <a16:creationId xmlns:a16="http://schemas.microsoft.com/office/drawing/2014/main" id="{D0D3AFEC-625C-4D42-9933-4DBAE3A29D17}"/>
            </a:ext>
          </a:extLst>
        </xdr:cNvPr>
        <xdr:cNvSpPr txBox="1"/>
      </xdr:nvSpPr>
      <xdr:spPr>
        <a:xfrm>
          <a:off x="19992975" y="515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478" name="直線コネクタ 477">
          <a:extLst>
            <a:ext uri="{FF2B5EF4-FFF2-40B4-BE49-F238E27FC236}">
              <a16:creationId xmlns:a16="http://schemas.microsoft.com/office/drawing/2014/main" id="{EE6825D6-BAB4-4006-A807-2A9DB0AB0C02}"/>
            </a:ext>
          </a:extLst>
        </xdr:cNvPr>
        <xdr:cNvCxnSpPr/>
      </xdr:nvCxnSpPr>
      <xdr:spPr>
        <a:xfrm>
          <a:off x="19878675" y="53542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479" name="【一般廃棄物処理施設】&#10;一人当たり有形固定資産（償却資産）額平均値テキスト">
          <a:extLst>
            <a:ext uri="{FF2B5EF4-FFF2-40B4-BE49-F238E27FC236}">
              <a16:creationId xmlns:a16="http://schemas.microsoft.com/office/drawing/2014/main" id="{0836FDF5-0BE4-41A7-B5CB-CEA1DFE763CC}"/>
            </a:ext>
          </a:extLst>
        </xdr:cNvPr>
        <xdr:cNvSpPr txBox="1"/>
      </xdr:nvSpPr>
      <xdr:spPr>
        <a:xfrm>
          <a:off x="19992975" y="63884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480" name="フローチャート: 判断 479">
          <a:extLst>
            <a:ext uri="{FF2B5EF4-FFF2-40B4-BE49-F238E27FC236}">
              <a16:creationId xmlns:a16="http://schemas.microsoft.com/office/drawing/2014/main" id="{57D9A398-FEF1-4326-AACC-AEDFF03A4A48}"/>
            </a:ext>
          </a:extLst>
        </xdr:cNvPr>
        <xdr:cNvSpPr/>
      </xdr:nvSpPr>
      <xdr:spPr>
        <a:xfrm>
          <a:off x="19897725" y="653385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481" name="フローチャート: 判断 480">
          <a:extLst>
            <a:ext uri="{FF2B5EF4-FFF2-40B4-BE49-F238E27FC236}">
              <a16:creationId xmlns:a16="http://schemas.microsoft.com/office/drawing/2014/main" id="{80662C96-FE2D-485D-9ADE-2C8054B5A3A5}"/>
            </a:ext>
          </a:extLst>
        </xdr:cNvPr>
        <xdr:cNvSpPr/>
      </xdr:nvSpPr>
      <xdr:spPr>
        <a:xfrm>
          <a:off x="19154775" y="65414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482" name="フローチャート: 判断 481">
          <a:extLst>
            <a:ext uri="{FF2B5EF4-FFF2-40B4-BE49-F238E27FC236}">
              <a16:creationId xmlns:a16="http://schemas.microsoft.com/office/drawing/2014/main" id="{287B0037-99F3-403D-8523-DE9AE8FBCC89}"/>
            </a:ext>
          </a:extLst>
        </xdr:cNvPr>
        <xdr:cNvSpPr/>
      </xdr:nvSpPr>
      <xdr:spPr>
        <a:xfrm>
          <a:off x="18345150" y="654613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483" name="フローチャート: 判断 482">
          <a:extLst>
            <a:ext uri="{FF2B5EF4-FFF2-40B4-BE49-F238E27FC236}">
              <a16:creationId xmlns:a16="http://schemas.microsoft.com/office/drawing/2014/main" id="{010AED6C-97E6-474A-BB5B-079F7338AFF8}"/>
            </a:ext>
          </a:extLst>
        </xdr:cNvPr>
        <xdr:cNvSpPr/>
      </xdr:nvSpPr>
      <xdr:spPr>
        <a:xfrm>
          <a:off x="17554575" y="657075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484" name="フローチャート: 判断 483">
          <a:extLst>
            <a:ext uri="{FF2B5EF4-FFF2-40B4-BE49-F238E27FC236}">
              <a16:creationId xmlns:a16="http://schemas.microsoft.com/office/drawing/2014/main" id="{23CBC49D-FF70-4581-9C8F-043E87279BFA}"/>
            </a:ext>
          </a:extLst>
        </xdr:cNvPr>
        <xdr:cNvSpPr/>
      </xdr:nvSpPr>
      <xdr:spPr>
        <a:xfrm>
          <a:off x="16754475" y="656951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29FEBC26-77A6-4D84-A36E-351009AC3C2A}"/>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45BAFA11-7630-4ACA-A5FA-9AF56DC98FDD}"/>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2E31F512-C9C1-4E30-99EA-F80E4776C4DA}"/>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E22F6F6E-B386-45EA-8BA3-CD6A40C531E0}"/>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28F2BA4E-DBBB-4FAD-8214-A5198124D13F}"/>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58364</xdr:rowOff>
    </xdr:from>
    <xdr:to>
      <xdr:col>116</xdr:col>
      <xdr:colOff>114300</xdr:colOff>
      <xdr:row>41</xdr:row>
      <xdr:rowOff>159964</xdr:rowOff>
    </xdr:to>
    <xdr:sp macro="" textlink="">
      <xdr:nvSpPr>
        <xdr:cNvPr id="490" name="楕円 489">
          <a:extLst>
            <a:ext uri="{FF2B5EF4-FFF2-40B4-BE49-F238E27FC236}">
              <a16:creationId xmlns:a16="http://schemas.microsoft.com/office/drawing/2014/main" id="{EC0E4799-1766-4667-AE90-8A547E03F31B}"/>
            </a:ext>
          </a:extLst>
        </xdr:cNvPr>
        <xdr:cNvSpPr/>
      </xdr:nvSpPr>
      <xdr:spPr>
        <a:xfrm>
          <a:off x="19897725" y="670681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144741</xdr:rowOff>
    </xdr:from>
    <xdr:ext cx="534377" cy="259045"/>
    <xdr:sp macro="" textlink="">
      <xdr:nvSpPr>
        <xdr:cNvPr id="491" name="【一般廃棄物処理施設】&#10;一人当たり有形固定資産（償却資産）額該当値テキスト">
          <a:extLst>
            <a:ext uri="{FF2B5EF4-FFF2-40B4-BE49-F238E27FC236}">
              <a16:creationId xmlns:a16="http://schemas.microsoft.com/office/drawing/2014/main" id="{63F71264-F86F-40D4-8FFB-69750CDAD0F2}"/>
            </a:ext>
          </a:extLst>
        </xdr:cNvPr>
        <xdr:cNvSpPr txBox="1"/>
      </xdr:nvSpPr>
      <xdr:spPr>
        <a:xfrm>
          <a:off x="19992975" y="6628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58325</xdr:rowOff>
    </xdr:from>
    <xdr:to>
      <xdr:col>112</xdr:col>
      <xdr:colOff>38100</xdr:colOff>
      <xdr:row>41</xdr:row>
      <xdr:rowOff>159925</xdr:rowOff>
    </xdr:to>
    <xdr:sp macro="" textlink="">
      <xdr:nvSpPr>
        <xdr:cNvPr id="492" name="楕円 491">
          <a:extLst>
            <a:ext uri="{FF2B5EF4-FFF2-40B4-BE49-F238E27FC236}">
              <a16:creationId xmlns:a16="http://schemas.microsoft.com/office/drawing/2014/main" id="{1083A1F6-0519-48B9-AE97-72DA5C5E4E88}"/>
            </a:ext>
          </a:extLst>
        </xdr:cNvPr>
        <xdr:cNvSpPr/>
      </xdr:nvSpPr>
      <xdr:spPr>
        <a:xfrm>
          <a:off x="19154775" y="67067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109125</xdr:rowOff>
    </xdr:from>
    <xdr:to>
      <xdr:col>116</xdr:col>
      <xdr:colOff>63500</xdr:colOff>
      <xdr:row>41</xdr:row>
      <xdr:rowOff>109164</xdr:rowOff>
    </xdr:to>
    <xdr:cxnSp macro="">
      <xdr:nvCxnSpPr>
        <xdr:cNvPr id="493" name="直線コネクタ 492">
          <a:extLst>
            <a:ext uri="{FF2B5EF4-FFF2-40B4-BE49-F238E27FC236}">
              <a16:creationId xmlns:a16="http://schemas.microsoft.com/office/drawing/2014/main" id="{C2C8C36D-8E0C-4ED3-910A-C70E58A89D63}"/>
            </a:ext>
          </a:extLst>
        </xdr:cNvPr>
        <xdr:cNvCxnSpPr/>
      </xdr:nvCxnSpPr>
      <xdr:spPr>
        <a:xfrm>
          <a:off x="19202400" y="6754400"/>
          <a:ext cx="752475"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57205</xdr:rowOff>
    </xdr:from>
    <xdr:to>
      <xdr:col>107</xdr:col>
      <xdr:colOff>101600</xdr:colOff>
      <xdr:row>41</xdr:row>
      <xdr:rowOff>158805</xdr:rowOff>
    </xdr:to>
    <xdr:sp macro="" textlink="">
      <xdr:nvSpPr>
        <xdr:cNvPr id="494" name="楕円 493">
          <a:extLst>
            <a:ext uri="{FF2B5EF4-FFF2-40B4-BE49-F238E27FC236}">
              <a16:creationId xmlns:a16="http://schemas.microsoft.com/office/drawing/2014/main" id="{7670B1BC-ECCD-4ED7-9F1C-7EF5B5F5FE99}"/>
            </a:ext>
          </a:extLst>
        </xdr:cNvPr>
        <xdr:cNvSpPr/>
      </xdr:nvSpPr>
      <xdr:spPr>
        <a:xfrm>
          <a:off x="18345150" y="67056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108005</xdr:rowOff>
    </xdr:from>
    <xdr:to>
      <xdr:col>111</xdr:col>
      <xdr:colOff>177800</xdr:colOff>
      <xdr:row>41</xdr:row>
      <xdr:rowOff>109125</xdr:rowOff>
    </xdr:to>
    <xdr:cxnSp macro="">
      <xdr:nvCxnSpPr>
        <xdr:cNvPr id="495" name="直線コネクタ 494">
          <a:extLst>
            <a:ext uri="{FF2B5EF4-FFF2-40B4-BE49-F238E27FC236}">
              <a16:creationId xmlns:a16="http://schemas.microsoft.com/office/drawing/2014/main" id="{F48999FF-C8EB-44AB-86CB-4FE49BDB80A3}"/>
            </a:ext>
          </a:extLst>
        </xdr:cNvPr>
        <xdr:cNvCxnSpPr/>
      </xdr:nvCxnSpPr>
      <xdr:spPr>
        <a:xfrm>
          <a:off x="18392775" y="6753280"/>
          <a:ext cx="809625" cy="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56169</xdr:rowOff>
    </xdr:from>
    <xdr:to>
      <xdr:col>102</xdr:col>
      <xdr:colOff>165100</xdr:colOff>
      <xdr:row>41</xdr:row>
      <xdr:rowOff>157769</xdr:rowOff>
    </xdr:to>
    <xdr:sp macro="" textlink="">
      <xdr:nvSpPr>
        <xdr:cNvPr id="496" name="楕円 495">
          <a:extLst>
            <a:ext uri="{FF2B5EF4-FFF2-40B4-BE49-F238E27FC236}">
              <a16:creationId xmlns:a16="http://schemas.microsoft.com/office/drawing/2014/main" id="{471FD572-1690-426F-A43A-B39475D14764}"/>
            </a:ext>
          </a:extLst>
        </xdr:cNvPr>
        <xdr:cNvSpPr/>
      </xdr:nvSpPr>
      <xdr:spPr>
        <a:xfrm>
          <a:off x="17554575" y="670461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106969</xdr:rowOff>
    </xdr:from>
    <xdr:to>
      <xdr:col>107</xdr:col>
      <xdr:colOff>50800</xdr:colOff>
      <xdr:row>41</xdr:row>
      <xdr:rowOff>108005</xdr:rowOff>
    </xdr:to>
    <xdr:cxnSp macro="">
      <xdr:nvCxnSpPr>
        <xdr:cNvPr id="497" name="直線コネクタ 496">
          <a:extLst>
            <a:ext uri="{FF2B5EF4-FFF2-40B4-BE49-F238E27FC236}">
              <a16:creationId xmlns:a16="http://schemas.microsoft.com/office/drawing/2014/main" id="{D05E5B66-D32E-4EFA-8437-993065E96B3B}"/>
            </a:ext>
          </a:extLst>
        </xdr:cNvPr>
        <xdr:cNvCxnSpPr/>
      </xdr:nvCxnSpPr>
      <xdr:spPr>
        <a:xfrm>
          <a:off x="17602200" y="6752244"/>
          <a:ext cx="790575" cy="1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56064</xdr:rowOff>
    </xdr:from>
    <xdr:to>
      <xdr:col>98</xdr:col>
      <xdr:colOff>38100</xdr:colOff>
      <xdr:row>41</xdr:row>
      <xdr:rowOff>157664</xdr:rowOff>
    </xdr:to>
    <xdr:sp macro="" textlink="">
      <xdr:nvSpPr>
        <xdr:cNvPr id="498" name="楕円 497">
          <a:extLst>
            <a:ext uri="{FF2B5EF4-FFF2-40B4-BE49-F238E27FC236}">
              <a16:creationId xmlns:a16="http://schemas.microsoft.com/office/drawing/2014/main" id="{E6BD76FB-81F3-48DC-B648-93DBEFAB833D}"/>
            </a:ext>
          </a:extLst>
        </xdr:cNvPr>
        <xdr:cNvSpPr/>
      </xdr:nvSpPr>
      <xdr:spPr>
        <a:xfrm>
          <a:off x="16754475" y="670451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106864</xdr:rowOff>
    </xdr:from>
    <xdr:to>
      <xdr:col>102</xdr:col>
      <xdr:colOff>114300</xdr:colOff>
      <xdr:row>41</xdr:row>
      <xdr:rowOff>106969</xdr:rowOff>
    </xdr:to>
    <xdr:cxnSp macro="">
      <xdr:nvCxnSpPr>
        <xdr:cNvPr id="499" name="直線コネクタ 498">
          <a:extLst>
            <a:ext uri="{FF2B5EF4-FFF2-40B4-BE49-F238E27FC236}">
              <a16:creationId xmlns:a16="http://schemas.microsoft.com/office/drawing/2014/main" id="{18D1EA4F-0BBE-4D58-B9A8-BDDC0C6978DC}"/>
            </a:ext>
          </a:extLst>
        </xdr:cNvPr>
        <xdr:cNvCxnSpPr/>
      </xdr:nvCxnSpPr>
      <xdr:spPr>
        <a:xfrm>
          <a:off x="16802100" y="6752139"/>
          <a:ext cx="800100" cy="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500" name="n_1aveValue【一般廃棄物処理施設】&#10;一人当たり有形固定資産（償却資産）額">
          <a:extLst>
            <a:ext uri="{FF2B5EF4-FFF2-40B4-BE49-F238E27FC236}">
              <a16:creationId xmlns:a16="http://schemas.microsoft.com/office/drawing/2014/main" id="{7984A006-4A6E-45F6-8F77-5136636852F3}"/>
            </a:ext>
          </a:extLst>
        </xdr:cNvPr>
        <xdr:cNvSpPr txBox="1"/>
      </xdr:nvSpPr>
      <xdr:spPr>
        <a:xfrm>
          <a:off x="18944736" y="6326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501" name="n_2aveValue【一般廃棄物処理施設】&#10;一人当たり有形固定資産（償却資産）額">
          <a:extLst>
            <a:ext uri="{FF2B5EF4-FFF2-40B4-BE49-F238E27FC236}">
              <a16:creationId xmlns:a16="http://schemas.microsoft.com/office/drawing/2014/main" id="{7DDDF2E5-5257-4CAE-AD80-4FE0277FC097}"/>
            </a:ext>
          </a:extLst>
        </xdr:cNvPr>
        <xdr:cNvSpPr txBox="1"/>
      </xdr:nvSpPr>
      <xdr:spPr>
        <a:xfrm>
          <a:off x="18163686" y="633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27736</xdr:rowOff>
    </xdr:from>
    <xdr:ext cx="534377" cy="259045"/>
    <xdr:sp macro="" textlink="">
      <xdr:nvSpPr>
        <xdr:cNvPr id="502" name="n_3aveValue【一般廃棄物処理施設】&#10;一人当たり有形固定資産（償却資産）額">
          <a:extLst>
            <a:ext uri="{FF2B5EF4-FFF2-40B4-BE49-F238E27FC236}">
              <a16:creationId xmlns:a16="http://schemas.microsoft.com/office/drawing/2014/main" id="{E6C4B094-D538-4F49-91B2-C4A235538914}"/>
            </a:ext>
          </a:extLst>
        </xdr:cNvPr>
        <xdr:cNvSpPr txBox="1"/>
      </xdr:nvSpPr>
      <xdr:spPr>
        <a:xfrm>
          <a:off x="17354061" y="6355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26491</xdr:rowOff>
    </xdr:from>
    <xdr:ext cx="534377" cy="259045"/>
    <xdr:sp macro="" textlink="">
      <xdr:nvSpPr>
        <xdr:cNvPr id="503" name="n_4aveValue【一般廃棄物処理施設】&#10;一人当たり有形固定資産（償却資産）額">
          <a:extLst>
            <a:ext uri="{FF2B5EF4-FFF2-40B4-BE49-F238E27FC236}">
              <a16:creationId xmlns:a16="http://schemas.microsoft.com/office/drawing/2014/main" id="{3D883A71-BF39-4402-9873-298938A9F6B8}"/>
            </a:ext>
          </a:extLst>
        </xdr:cNvPr>
        <xdr:cNvSpPr txBox="1"/>
      </xdr:nvSpPr>
      <xdr:spPr>
        <a:xfrm>
          <a:off x="16563486" y="635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151052</xdr:rowOff>
    </xdr:from>
    <xdr:ext cx="534377" cy="259045"/>
    <xdr:sp macro="" textlink="">
      <xdr:nvSpPr>
        <xdr:cNvPr id="504" name="n_1mainValue【一般廃棄物処理施設】&#10;一人当たり有形固定資産（償却資産）額">
          <a:extLst>
            <a:ext uri="{FF2B5EF4-FFF2-40B4-BE49-F238E27FC236}">
              <a16:creationId xmlns:a16="http://schemas.microsoft.com/office/drawing/2014/main" id="{6E1B3E20-3FAF-41B4-8752-01B68023D23C}"/>
            </a:ext>
          </a:extLst>
        </xdr:cNvPr>
        <xdr:cNvSpPr txBox="1"/>
      </xdr:nvSpPr>
      <xdr:spPr>
        <a:xfrm>
          <a:off x="18944736" y="6799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149932</xdr:rowOff>
    </xdr:from>
    <xdr:ext cx="534377" cy="259045"/>
    <xdr:sp macro="" textlink="">
      <xdr:nvSpPr>
        <xdr:cNvPr id="505" name="n_2mainValue【一般廃棄物処理施設】&#10;一人当たり有形固定資産（償却資産）額">
          <a:extLst>
            <a:ext uri="{FF2B5EF4-FFF2-40B4-BE49-F238E27FC236}">
              <a16:creationId xmlns:a16="http://schemas.microsoft.com/office/drawing/2014/main" id="{E3D84742-6D1F-4B47-AD0F-F58E2225423C}"/>
            </a:ext>
          </a:extLst>
        </xdr:cNvPr>
        <xdr:cNvSpPr txBox="1"/>
      </xdr:nvSpPr>
      <xdr:spPr>
        <a:xfrm>
          <a:off x="18163686" y="6798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148896</xdr:rowOff>
    </xdr:from>
    <xdr:ext cx="534377" cy="259045"/>
    <xdr:sp macro="" textlink="">
      <xdr:nvSpPr>
        <xdr:cNvPr id="506" name="n_3mainValue【一般廃棄物処理施設】&#10;一人当たり有形固定資産（償却資産）額">
          <a:extLst>
            <a:ext uri="{FF2B5EF4-FFF2-40B4-BE49-F238E27FC236}">
              <a16:creationId xmlns:a16="http://schemas.microsoft.com/office/drawing/2014/main" id="{2AF01515-B85A-41EE-B4E8-11ACE26A4873}"/>
            </a:ext>
          </a:extLst>
        </xdr:cNvPr>
        <xdr:cNvSpPr txBox="1"/>
      </xdr:nvSpPr>
      <xdr:spPr>
        <a:xfrm>
          <a:off x="17354061" y="6794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148791</xdr:rowOff>
    </xdr:from>
    <xdr:ext cx="534377" cy="259045"/>
    <xdr:sp macro="" textlink="">
      <xdr:nvSpPr>
        <xdr:cNvPr id="507" name="n_4mainValue【一般廃棄物処理施設】&#10;一人当たり有形固定資産（償却資産）額">
          <a:extLst>
            <a:ext uri="{FF2B5EF4-FFF2-40B4-BE49-F238E27FC236}">
              <a16:creationId xmlns:a16="http://schemas.microsoft.com/office/drawing/2014/main" id="{091BD15C-CC61-4B2E-BAB9-60A2E0A092A5}"/>
            </a:ext>
          </a:extLst>
        </xdr:cNvPr>
        <xdr:cNvSpPr txBox="1"/>
      </xdr:nvSpPr>
      <xdr:spPr>
        <a:xfrm>
          <a:off x="16563486" y="679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A193C582-62D7-4EC8-A91D-BC5055B3BD9A}"/>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26A682E4-B974-4864-B3BE-51C5BCD14D20}"/>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823DEB4D-B93E-49CB-8D03-6DC5BBD39DBE}"/>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70A8751D-A5A7-40DD-8811-3433C3111475}"/>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90B1A085-24EA-40C9-A407-601CCF823B8D}"/>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6F0D0F8E-8B73-4F7E-AE15-EFBBA23923D1}"/>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E3604C36-871D-44F5-98DC-2B8C36B05770}"/>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76AACB11-246D-45DC-B099-75353483662B}"/>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5BE00375-F7A8-4621-8039-607506C88D69}"/>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227644A3-D21C-4674-A88E-7B010A849D41}"/>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139B463A-36C8-465D-99B7-DBB35A5345D6}"/>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BC30425E-13E5-4E9C-B84B-2FECD2FDCDE3}"/>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DD4FFAE5-7777-4D6E-B6A0-0B160F9DCC8D}"/>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63259EA3-AB32-4A2A-BE3C-70FE6B6C03E5}"/>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7BC3E769-F4DD-4084-BE8C-FAF956AAD507}"/>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D292E6EE-3FB9-4FA5-A06C-F7A8BC432364}"/>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C62F61BB-E651-42BF-819D-215DEBA7C542}"/>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5DA26158-53C9-4726-9BBC-11BDC83B38C8}"/>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366DA39B-52F2-47F5-9772-4E4CEE55E7AA}"/>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C83ED55C-260A-49A9-BCBB-D379BD7E0662}"/>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138B6688-3A11-43E3-AE60-F9AB080C9AA0}"/>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419E43D2-5A16-4DB6-9A22-FE9C606D384C}"/>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9EF3BBCB-CBEB-4A63-893B-3407AD7C9861}"/>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保健センター・保健所】&#10;有形固定資産減価償却率グラフ枠">
          <a:extLst>
            <a:ext uri="{FF2B5EF4-FFF2-40B4-BE49-F238E27FC236}">
              <a16:creationId xmlns:a16="http://schemas.microsoft.com/office/drawing/2014/main" id="{F0F63F74-3FB2-40FB-B153-47194C34BF2E}"/>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532" name="直線コネクタ 531">
          <a:extLst>
            <a:ext uri="{FF2B5EF4-FFF2-40B4-BE49-F238E27FC236}">
              <a16:creationId xmlns:a16="http://schemas.microsoft.com/office/drawing/2014/main" id="{94F26771-9FF2-4301-8B02-D0981BC465CB}"/>
            </a:ext>
          </a:extLst>
        </xdr:cNvPr>
        <xdr:cNvCxnSpPr/>
      </xdr:nvCxnSpPr>
      <xdr:spPr>
        <a:xfrm flipV="1">
          <a:off x="14696439" y="8912225"/>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3" name="【保健センター・保健所】&#10;有形固定資産減価償却率最小値テキスト">
          <a:extLst>
            <a:ext uri="{FF2B5EF4-FFF2-40B4-BE49-F238E27FC236}">
              <a16:creationId xmlns:a16="http://schemas.microsoft.com/office/drawing/2014/main" id="{6965ABC4-797E-4CF3-81EB-60CD9A26229C}"/>
            </a:ext>
          </a:extLst>
        </xdr:cNvPr>
        <xdr:cNvSpPr txBox="1"/>
      </xdr:nvSpPr>
      <xdr:spPr>
        <a:xfrm>
          <a:off x="147351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4" name="直線コネクタ 533">
          <a:extLst>
            <a:ext uri="{FF2B5EF4-FFF2-40B4-BE49-F238E27FC236}">
              <a16:creationId xmlns:a16="http://schemas.microsoft.com/office/drawing/2014/main" id="{3DB34565-763C-45D2-9077-364208B527A2}"/>
            </a:ext>
          </a:extLst>
        </xdr:cNvPr>
        <xdr:cNvCxnSpPr/>
      </xdr:nvCxnSpPr>
      <xdr:spPr>
        <a:xfrm>
          <a:off x="14611350"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535" name="【保健センター・保健所】&#10;有形固定資産減価償却率最大値テキスト">
          <a:extLst>
            <a:ext uri="{FF2B5EF4-FFF2-40B4-BE49-F238E27FC236}">
              <a16:creationId xmlns:a16="http://schemas.microsoft.com/office/drawing/2014/main" id="{227B9AEA-4309-4614-9716-D08456D56480}"/>
            </a:ext>
          </a:extLst>
        </xdr:cNvPr>
        <xdr:cNvSpPr txBox="1"/>
      </xdr:nvSpPr>
      <xdr:spPr>
        <a:xfrm>
          <a:off x="14735175" y="8696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536" name="直線コネクタ 535">
          <a:extLst>
            <a:ext uri="{FF2B5EF4-FFF2-40B4-BE49-F238E27FC236}">
              <a16:creationId xmlns:a16="http://schemas.microsoft.com/office/drawing/2014/main" id="{1B62E0DC-3174-4D56-8EE1-44BF3786884E}"/>
            </a:ext>
          </a:extLst>
        </xdr:cNvPr>
        <xdr:cNvCxnSpPr/>
      </xdr:nvCxnSpPr>
      <xdr:spPr>
        <a:xfrm>
          <a:off x="14611350" y="89122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51452</xdr:rowOff>
    </xdr:from>
    <xdr:ext cx="405111" cy="259045"/>
    <xdr:sp macro="" textlink="">
      <xdr:nvSpPr>
        <xdr:cNvPr id="537" name="【保健センター・保健所】&#10;有形固定資産減価償却率平均値テキスト">
          <a:extLst>
            <a:ext uri="{FF2B5EF4-FFF2-40B4-BE49-F238E27FC236}">
              <a16:creationId xmlns:a16="http://schemas.microsoft.com/office/drawing/2014/main" id="{166EC5B7-97AA-45B8-A041-3B2040AB2D4A}"/>
            </a:ext>
          </a:extLst>
        </xdr:cNvPr>
        <xdr:cNvSpPr txBox="1"/>
      </xdr:nvSpPr>
      <xdr:spPr>
        <a:xfrm>
          <a:off x="14735175" y="9611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538" name="フローチャート: 判断 537">
          <a:extLst>
            <a:ext uri="{FF2B5EF4-FFF2-40B4-BE49-F238E27FC236}">
              <a16:creationId xmlns:a16="http://schemas.microsoft.com/office/drawing/2014/main" id="{3BB9B00F-17DF-40B7-9EF4-4FD03C892E15}"/>
            </a:ext>
          </a:extLst>
        </xdr:cNvPr>
        <xdr:cNvSpPr/>
      </xdr:nvSpPr>
      <xdr:spPr>
        <a:xfrm>
          <a:off x="14649450" y="96361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539" name="フローチャート: 判断 538">
          <a:extLst>
            <a:ext uri="{FF2B5EF4-FFF2-40B4-BE49-F238E27FC236}">
              <a16:creationId xmlns:a16="http://schemas.microsoft.com/office/drawing/2014/main" id="{2065B4AF-B332-4D74-BB93-39C3743D8B7B}"/>
            </a:ext>
          </a:extLst>
        </xdr:cNvPr>
        <xdr:cNvSpPr/>
      </xdr:nvSpPr>
      <xdr:spPr>
        <a:xfrm>
          <a:off x="13887450" y="95980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540" name="フローチャート: 判断 539">
          <a:extLst>
            <a:ext uri="{FF2B5EF4-FFF2-40B4-BE49-F238E27FC236}">
              <a16:creationId xmlns:a16="http://schemas.microsoft.com/office/drawing/2014/main" id="{97023BD7-3BC6-4A44-B677-EA81904D9772}"/>
            </a:ext>
          </a:extLst>
        </xdr:cNvPr>
        <xdr:cNvSpPr/>
      </xdr:nvSpPr>
      <xdr:spPr>
        <a:xfrm>
          <a:off x="13096875" y="95745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541" name="フローチャート: 判断 540">
          <a:extLst>
            <a:ext uri="{FF2B5EF4-FFF2-40B4-BE49-F238E27FC236}">
              <a16:creationId xmlns:a16="http://schemas.microsoft.com/office/drawing/2014/main" id="{F3D25950-9C1D-48F6-83E4-3450F2C40EAF}"/>
            </a:ext>
          </a:extLst>
        </xdr:cNvPr>
        <xdr:cNvSpPr/>
      </xdr:nvSpPr>
      <xdr:spPr>
        <a:xfrm>
          <a:off x="12296775" y="95542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542" name="フローチャート: 判断 541">
          <a:extLst>
            <a:ext uri="{FF2B5EF4-FFF2-40B4-BE49-F238E27FC236}">
              <a16:creationId xmlns:a16="http://schemas.microsoft.com/office/drawing/2014/main" id="{5F1FFF9F-E580-40C7-9EE6-BE738B498F24}"/>
            </a:ext>
          </a:extLst>
        </xdr:cNvPr>
        <xdr:cNvSpPr/>
      </xdr:nvSpPr>
      <xdr:spPr>
        <a:xfrm>
          <a:off x="11487150" y="954214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6B8FFF95-3C57-49DF-807E-170453BC2D49}"/>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614AF1E-6B01-493B-8F84-12A70EAF5571}"/>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EA6C8CF4-5D5E-47F4-ADD6-F914ECF311AD}"/>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E29FA4D9-5FDB-4CA8-B3E4-1DFA4C6AE2E2}"/>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7DA60801-F63D-4F53-AFC8-8FB5A58840A8}"/>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120650</xdr:rowOff>
    </xdr:from>
    <xdr:to>
      <xdr:col>85</xdr:col>
      <xdr:colOff>177800</xdr:colOff>
      <xdr:row>56</xdr:row>
      <xdr:rowOff>50800</xdr:rowOff>
    </xdr:to>
    <xdr:sp macro="" textlink="">
      <xdr:nvSpPr>
        <xdr:cNvPr id="548" name="楕円 547">
          <a:extLst>
            <a:ext uri="{FF2B5EF4-FFF2-40B4-BE49-F238E27FC236}">
              <a16:creationId xmlns:a16="http://schemas.microsoft.com/office/drawing/2014/main" id="{1CB1E3F2-F1D0-4876-BF28-15E058CCE4F8}"/>
            </a:ext>
          </a:extLst>
        </xdr:cNvPr>
        <xdr:cNvSpPr/>
      </xdr:nvSpPr>
      <xdr:spPr>
        <a:xfrm>
          <a:off x="14649450" y="90392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54</xdr:row>
      <xdr:rowOff>143527</xdr:rowOff>
    </xdr:from>
    <xdr:ext cx="405111" cy="259045"/>
    <xdr:sp macro="" textlink="">
      <xdr:nvSpPr>
        <xdr:cNvPr id="549" name="【保健センター・保健所】&#10;有形固定資産減価償却率該当値テキスト">
          <a:extLst>
            <a:ext uri="{FF2B5EF4-FFF2-40B4-BE49-F238E27FC236}">
              <a16:creationId xmlns:a16="http://schemas.microsoft.com/office/drawing/2014/main" id="{A6178099-F781-4590-93D7-6E70E5908BF8}"/>
            </a:ext>
          </a:extLst>
        </xdr:cNvPr>
        <xdr:cNvSpPr txBox="1"/>
      </xdr:nvSpPr>
      <xdr:spPr>
        <a:xfrm>
          <a:off x="14735175" y="889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82550</xdr:rowOff>
    </xdr:from>
    <xdr:to>
      <xdr:col>81</xdr:col>
      <xdr:colOff>101600</xdr:colOff>
      <xdr:row>56</xdr:row>
      <xdr:rowOff>12700</xdr:rowOff>
    </xdr:to>
    <xdr:sp macro="" textlink="">
      <xdr:nvSpPr>
        <xdr:cNvPr id="550" name="楕円 549">
          <a:extLst>
            <a:ext uri="{FF2B5EF4-FFF2-40B4-BE49-F238E27FC236}">
              <a16:creationId xmlns:a16="http://schemas.microsoft.com/office/drawing/2014/main" id="{E3FBBC07-1EC3-417D-9FDF-23B33B4CE1C3}"/>
            </a:ext>
          </a:extLst>
        </xdr:cNvPr>
        <xdr:cNvSpPr/>
      </xdr:nvSpPr>
      <xdr:spPr>
        <a:xfrm>
          <a:off x="13887450" y="90011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55</xdr:row>
      <xdr:rowOff>133350</xdr:rowOff>
    </xdr:from>
    <xdr:to>
      <xdr:col>85</xdr:col>
      <xdr:colOff>127000</xdr:colOff>
      <xdr:row>56</xdr:row>
      <xdr:rowOff>0</xdr:rowOff>
    </xdr:to>
    <xdr:cxnSp macro="">
      <xdr:nvCxnSpPr>
        <xdr:cNvPr id="551" name="直線コネクタ 550">
          <a:extLst>
            <a:ext uri="{FF2B5EF4-FFF2-40B4-BE49-F238E27FC236}">
              <a16:creationId xmlns:a16="http://schemas.microsoft.com/office/drawing/2014/main" id="{32A1B442-1A09-4012-A630-549BC07ED20A}"/>
            </a:ext>
          </a:extLst>
        </xdr:cNvPr>
        <xdr:cNvCxnSpPr/>
      </xdr:nvCxnSpPr>
      <xdr:spPr>
        <a:xfrm>
          <a:off x="13935075" y="9048750"/>
          <a:ext cx="762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44450</xdr:rowOff>
    </xdr:from>
    <xdr:to>
      <xdr:col>76</xdr:col>
      <xdr:colOff>165100</xdr:colOff>
      <xdr:row>55</xdr:row>
      <xdr:rowOff>146050</xdr:rowOff>
    </xdr:to>
    <xdr:sp macro="" textlink="">
      <xdr:nvSpPr>
        <xdr:cNvPr id="552" name="楕円 551">
          <a:extLst>
            <a:ext uri="{FF2B5EF4-FFF2-40B4-BE49-F238E27FC236}">
              <a16:creationId xmlns:a16="http://schemas.microsoft.com/office/drawing/2014/main" id="{A6CB8D91-CFCE-4829-836F-8CCA2608D977}"/>
            </a:ext>
          </a:extLst>
        </xdr:cNvPr>
        <xdr:cNvSpPr/>
      </xdr:nvSpPr>
      <xdr:spPr>
        <a:xfrm>
          <a:off x="13096875" y="89630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95250</xdr:rowOff>
    </xdr:from>
    <xdr:to>
      <xdr:col>81</xdr:col>
      <xdr:colOff>50800</xdr:colOff>
      <xdr:row>55</xdr:row>
      <xdr:rowOff>133350</xdr:rowOff>
    </xdr:to>
    <xdr:cxnSp macro="">
      <xdr:nvCxnSpPr>
        <xdr:cNvPr id="553" name="直線コネクタ 552">
          <a:extLst>
            <a:ext uri="{FF2B5EF4-FFF2-40B4-BE49-F238E27FC236}">
              <a16:creationId xmlns:a16="http://schemas.microsoft.com/office/drawing/2014/main" id="{9C68E58B-5F12-431B-99F9-B2E7B3E5CAC3}"/>
            </a:ext>
          </a:extLst>
        </xdr:cNvPr>
        <xdr:cNvCxnSpPr/>
      </xdr:nvCxnSpPr>
      <xdr:spPr>
        <a:xfrm>
          <a:off x="13144500" y="9010650"/>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6350</xdr:rowOff>
    </xdr:from>
    <xdr:to>
      <xdr:col>72</xdr:col>
      <xdr:colOff>38100</xdr:colOff>
      <xdr:row>55</xdr:row>
      <xdr:rowOff>107950</xdr:rowOff>
    </xdr:to>
    <xdr:sp macro="" textlink="">
      <xdr:nvSpPr>
        <xdr:cNvPr id="554" name="楕円 553">
          <a:extLst>
            <a:ext uri="{FF2B5EF4-FFF2-40B4-BE49-F238E27FC236}">
              <a16:creationId xmlns:a16="http://schemas.microsoft.com/office/drawing/2014/main" id="{1AA03C15-4B48-486E-96E5-6C4313CBC877}"/>
            </a:ext>
          </a:extLst>
        </xdr:cNvPr>
        <xdr:cNvSpPr/>
      </xdr:nvSpPr>
      <xdr:spPr>
        <a:xfrm>
          <a:off x="12296775" y="89249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57150</xdr:rowOff>
    </xdr:from>
    <xdr:to>
      <xdr:col>76</xdr:col>
      <xdr:colOff>114300</xdr:colOff>
      <xdr:row>55</xdr:row>
      <xdr:rowOff>95250</xdr:rowOff>
    </xdr:to>
    <xdr:cxnSp macro="">
      <xdr:nvCxnSpPr>
        <xdr:cNvPr id="555" name="直線コネクタ 554">
          <a:extLst>
            <a:ext uri="{FF2B5EF4-FFF2-40B4-BE49-F238E27FC236}">
              <a16:creationId xmlns:a16="http://schemas.microsoft.com/office/drawing/2014/main" id="{17200863-5723-4B73-81E1-1EA2585A715A}"/>
            </a:ext>
          </a:extLst>
        </xdr:cNvPr>
        <xdr:cNvCxnSpPr/>
      </xdr:nvCxnSpPr>
      <xdr:spPr>
        <a:xfrm>
          <a:off x="12344400" y="8972550"/>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54</xdr:row>
      <xdr:rowOff>139700</xdr:rowOff>
    </xdr:from>
    <xdr:to>
      <xdr:col>67</xdr:col>
      <xdr:colOff>101600</xdr:colOff>
      <xdr:row>55</xdr:row>
      <xdr:rowOff>69850</xdr:rowOff>
    </xdr:to>
    <xdr:sp macro="" textlink="">
      <xdr:nvSpPr>
        <xdr:cNvPr id="556" name="楕円 555">
          <a:extLst>
            <a:ext uri="{FF2B5EF4-FFF2-40B4-BE49-F238E27FC236}">
              <a16:creationId xmlns:a16="http://schemas.microsoft.com/office/drawing/2014/main" id="{AB0AACA5-2206-4024-8861-069B0D22E302}"/>
            </a:ext>
          </a:extLst>
        </xdr:cNvPr>
        <xdr:cNvSpPr/>
      </xdr:nvSpPr>
      <xdr:spPr>
        <a:xfrm>
          <a:off x="11487150" y="88963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19050</xdr:rowOff>
    </xdr:from>
    <xdr:to>
      <xdr:col>71</xdr:col>
      <xdr:colOff>177800</xdr:colOff>
      <xdr:row>55</xdr:row>
      <xdr:rowOff>57150</xdr:rowOff>
    </xdr:to>
    <xdr:cxnSp macro="">
      <xdr:nvCxnSpPr>
        <xdr:cNvPr id="557" name="直線コネクタ 556">
          <a:extLst>
            <a:ext uri="{FF2B5EF4-FFF2-40B4-BE49-F238E27FC236}">
              <a16:creationId xmlns:a16="http://schemas.microsoft.com/office/drawing/2014/main" id="{D24752C9-CDC4-44DA-96F3-A0DC8E35C768}"/>
            </a:ext>
          </a:extLst>
        </xdr:cNvPr>
        <xdr:cNvCxnSpPr/>
      </xdr:nvCxnSpPr>
      <xdr:spPr>
        <a:xfrm>
          <a:off x="11534775" y="8934450"/>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127652</xdr:rowOff>
    </xdr:from>
    <xdr:ext cx="405111" cy="259045"/>
    <xdr:sp macro="" textlink="">
      <xdr:nvSpPr>
        <xdr:cNvPr id="558" name="n_1aveValue【保健センター・保健所】&#10;有形固定資産減価償却率">
          <a:extLst>
            <a:ext uri="{FF2B5EF4-FFF2-40B4-BE49-F238E27FC236}">
              <a16:creationId xmlns:a16="http://schemas.microsoft.com/office/drawing/2014/main" id="{EBCE963F-9A47-4FCC-AE5F-9CB85CE8920F}"/>
            </a:ext>
          </a:extLst>
        </xdr:cNvPr>
        <xdr:cNvSpPr txBox="1"/>
      </xdr:nvSpPr>
      <xdr:spPr>
        <a:xfrm>
          <a:off x="13745219" y="968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100982</xdr:rowOff>
    </xdr:from>
    <xdr:ext cx="405111" cy="259045"/>
    <xdr:sp macro="" textlink="">
      <xdr:nvSpPr>
        <xdr:cNvPr id="559" name="n_2aveValue【保健センター・保健所】&#10;有形固定資産減価償却率">
          <a:extLst>
            <a:ext uri="{FF2B5EF4-FFF2-40B4-BE49-F238E27FC236}">
              <a16:creationId xmlns:a16="http://schemas.microsoft.com/office/drawing/2014/main" id="{66B388E7-BDFE-4743-9603-6E90003A80CB}"/>
            </a:ext>
          </a:extLst>
        </xdr:cNvPr>
        <xdr:cNvSpPr txBox="1"/>
      </xdr:nvSpPr>
      <xdr:spPr>
        <a:xfrm>
          <a:off x="12964169" y="9667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74312</xdr:rowOff>
    </xdr:from>
    <xdr:ext cx="405111" cy="259045"/>
    <xdr:sp macro="" textlink="">
      <xdr:nvSpPr>
        <xdr:cNvPr id="560" name="n_3aveValue【保健センター・保健所】&#10;有形固定資産減価償却率">
          <a:extLst>
            <a:ext uri="{FF2B5EF4-FFF2-40B4-BE49-F238E27FC236}">
              <a16:creationId xmlns:a16="http://schemas.microsoft.com/office/drawing/2014/main" id="{0360432E-E388-4372-BFC6-648E4C0723EA}"/>
            </a:ext>
          </a:extLst>
        </xdr:cNvPr>
        <xdr:cNvSpPr txBox="1"/>
      </xdr:nvSpPr>
      <xdr:spPr>
        <a:xfrm>
          <a:off x="12164069" y="9637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59072</xdr:rowOff>
    </xdr:from>
    <xdr:ext cx="405111" cy="259045"/>
    <xdr:sp macro="" textlink="">
      <xdr:nvSpPr>
        <xdr:cNvPr id="561" name="n_4aveValue【保健センター・保健所】&#10;有形固定資産減価償却率">
          <a:extLst>
            <a:ext uri="{FF2B5EF4-FFF2-40B4-BE49-F238E27FC236}">
              <a16:creationId xmlns:a16="http://schemas.microsoft.com/office/drawing/2014/main" id="{7EFD9D69-3A01-4245-811F-F22AF5638E2E}"/>
            </a:ext>
          </a:extLst>
        </xdr:cNvPr>
        <xdr:cNvSpPr txBox="1"/>
      </xdr:nvSpPr>
      <xdr:spPr>
        <a:xfrm>
          <a:off x="11354444" y="9622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29227</xdr:rowOff>
    </xdr:from>
    <xdr:ext cx="405111" cy="259045"/>
    <xdr:sp macro="" textlink="">
      <xdr:nvSpPr>
        <xdr:cNvPr id="562" name="n_1mainValue【保健センター・保健所】&#10;有形固定資産減価償却率">
          <a:extLst>
            <a:ext uri="{FF2B5EF4-FFF2-40B4-BE49-F238E27FC236}">
              <a16:creationId xmlns:a16="http://schemas.microsoft.com/office/drawing/2014/main" id="{233CFEDB-CDB0-4CB6-9B35-72A949F8D6DE}"/>
            </a:ext>
          </a:extLst>
        </xdr:cNvPr>
        <xdr:cNvSpPr txBox="1"/>
      </xdr:nvSpPr>
      <xdr:spPr>
        <a:xfrm>
          <a:off x="13745219" y="877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53</xdr:row>
      <xdr:rowOff>162577</xdr:rowOff>
    </xdr:from>
    <xdr:ext cx="405111" cy="259045"/>
    <xdr:sp macro="" textlink="">
      <xdr:nvSpPr>
        <xdr:cNvPr id="563" name="n_2mainValue【保健センター・保健所】&#10;有形固定資産減価償却率">
          <a:extLst>
            <a:ext uri="{FF2B5EF4-FFF2-40B4-BE49-F238E27FC236}">
              <a16:creationId xmlns:a16="http://schemas.microsoft.com/office/drawing/2014/main" id="{D84225DF-6D56-481D-9279-14629B0540AF}"/>
            </a:ext>
          </a:extLst>
        </xdr:cNvPr>
        <xdr:cNvSpPr txBox="1"/>
      </xdr:nvSpPr>
      <xdr:spPr>
        <a:xfrm>
          <a:off x="12964169" y="875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53</xdr:row>
      <xdr:rowOff>124477</xdr:rowOff>
    </xdr:from>
    <xdr:ext cx="405111" cy="259045"/>
    <xdr:sp macro="" textlink="">
      <xdr:nvSpPr>
        <xdr:cNvPr id="564" name="n_3mainValue【保健センター・保健所】&#10;有形固定資産減価償却率">
          <a:extLst>
            <a:ext uri="{FF2B5EF4-FFF2-40B4-BE49-F238E27FC236}">
              <a16:creationId xmlns:a16="http://schemas.microsoft.com/office/drawing/2014/main" id="{B0EF498C-423F-42A1-B035-008AC5610D83}"/>
            </a:ext>
          </a:extLst>
        </xdr:cNvPr>
        <xdr:cNvSpPr txBox="1"/>
      </xdr:nvSpPr>
      <xdr:spPr>
        <a:xfrm>
          <a:off x="12164069" y="871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53</xdr:row>
      <xdr:rowOff>86377</xdr:rowOff>
    </xdr:from>
    <xdr:ext cx="405111" cy="259045"/>
    <xdr:sp macro="" textlink="">
      <xdr:nvSpPr>
        <xdr:cNvPr id="565" name="n_4mainValue【保健センター・保健所】&#10;有形固定資産減価償却率">
          <a:extLst>
            <a:ext uri="{FF2B5EF4-FFF2-40B4-BE49-F238E27FC236}">
              <a16:creationId xmlns:a16="http://schemas.microsoft.com/office/drawing/2014/main" id="{DEA5CEF8-6996-4ACC-8EF5-E60F21A7CCDC}"/>
            </a:ext>
          </a:extLst>
        </xdr:cNvPr>
        <xdr:cNvSpPr txBox="1"/>
      </xdr:nvSpPr>
      <xdr:spPr>
        <a:xfrm>
          <a:off x="11354444" y="867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2FE3E794-D5D6-47A5-BCE4-E3EC1BADDDF3}"/>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19033656-D4B7-427B-926E-F7F3D43ED322}"/>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2734F555-7126-4C42-9F7C-0B4FD0A1B134}"/>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2A336799-918B-42A7-AD5F-D5E803A33A52}"/>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FE45AAE0-2FB2-44B9-A5F4-D6938441F9EC}"/>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11AD8FE8-9664-4A36-9475-378EA8B17EE0}"/>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2FB2CE70-1226-4ABA-BF0D-D71BACA8DD6C}"/>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E612543B-4B8E-47EF-BD5A-D4565BDA1714}"/>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40A85523-B4F6-4D8C-A062-94D8111068DA}"/>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4C956145-304B-4A4A-A070-25D58AAE5710}"/>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6" name="直線コネクタ 575">
          <a:extLst>
            <a:ext uri="{FF2B5EF4-FFF2-40B4-BE49-F238E27FC236}">
              <a16:creationId xmlns:a16="http://schemas.microsoft.com/office/drawing/2014/main" id="{78F61F7A-E0CB-47E5-AED7-D685E67AD198}"/>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7" name="テキスト ボックス 576">
          <a:extLst>
            <a:ext uri="{FF2B5EF4-FFF2-40B4-BE49-F238E27FC236}">
              <a16:creationId xmlns:a16="http://schemas.microsoft.com/office/drawing/2014/main" id="{2C3036E3-7800-429B-9A6B-9DF99447E4AA}"/>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8" name="直線コネクタ 577">
          <a:extLst>
            <a:ext uri="{FF2B5EF4-FFF2-40B4-BE49-F238E27FC236}">
              <a16:creationId xmlns:a16="http://schemas.microsoft.com/office/drawing/2014/main" id="{4749BCE7-480A-43A5-ABD0-D989C7680561}"/>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9" name="テキスト ボックス 578">
          <a:extLst>
            <a:ext uri="{FF2B5EF4-FFF2-40B4-BE49-F238E27FC236}">
              <a16:creationId xmlns:a16="http://schemas.microsoft.com/office/drawing/2014/main" id="{AE0148DE-0F7F-4020-BFF2-FF359BA4B115}"/>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0" name="直線コネクタ 579">
          <a:extLst>
            <a:ext uri="{FF2B5EF4-FFF2-40B4-BE49-F238E27FC236}">
              <a16:creationId xmlns:a16="http://schemas.microsoft.com/office/drawing/2014/main" id="{88E0CDD4-D601-4060-B854-D573F363F492}"/>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1" name="テキスト ボックス 580">
          <a:extLst>
            <a:ext uri="{FF2B5EF4-FFF2-40B4-BE49-F238E27FC236}">
              <a16:creationId xmlns:a16="http://schemas.microsoft.com/office/drawing/2014/main" id="{296D5A50-73A0-494A-AD6F-B39F6EC34DE8}"/>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2" name="直線コネクタ 581">
          <a:extLst>
            <a:ext uri="{FF2B5EF4-FFF2-40B4-BE49-F238E27FC236}">
              <a16:creationId xmlns:a16="http://schemas.microsoft.com/office/drawing/2014/main" id="{4D366E45-A09E-4681-B408-E3FE011FC500}"/>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3" name="テキスト ボックス 582">
          <a:extLst>
            <a:ext uri="{FF2B5EF4-FFF2-40B4-BE49-F238E27FC236}">
              <a16:creationId xmlns:a16="http://schemas.microsoft.com/office/drawing/2014/main" id="{E1A2A037-C184-4CD7-A1B5-17569D1BC32C}"/>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4" name="直線コネクタ 583">
          <a:extLst>
            <a:ext uri="{FF2B5EF4-FFF2-40B4-BE49-F238E27FC236}">
              <a16:creationId xmlns:a16="http://schemas.microsoft.com/office/drawing/2014/main" id="{AE27A6EF-8CBE-49E9-900B-E82FA265F750}"/>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5" name="テキスト ボックス 584">
          <a:extLst>
            <a:ext uri="{FF2B5EF4-FFF2-40B4-BE49-F238E27FC236}">
              <a16:creationId xmlns:a16="http://schemas.microsoft.com/office/drawing/2014/main" id="{F7E1D5EA-0829-4DC2-8E7F-E97DF277CD25}"/>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6" name="直線コネクタ 585">
          <a:extLst>
            <a:ext uri="{FF2B5EF4-FFF2-40B4-BE49-F238E27FC236}">
              <a16:creationId xmlns:a16="http://schemas.microsoft.com/office/drawing/2014/main" id="{50F7F758-5126-4615-AE8C-65C7729634F1}"/>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7" name="テキスト ボックス 586">
          <a:extLst>
            <a:ext uri="{FF2B5EF4-FFF2-40B4-BE49-F238E27FC236}">
              <a16:creationId xmlns:a16="http://schemas.microsoft.com/office/drawing/2014/main" id="{8040932E-F1D1-4456-8B55-926F5A01CEE1}"/>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02B64EE0-C34F-40C4-80D3-9C2362CB2E04}"/>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3AB13173-8779-43E2-9E7C-259F81F71ABC}"/>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保健センター・保健所】&#10;一人当たり面積グラフ枠">
          <a:extLst>
            <a:ext uri="{FF2B5EF4-FFF2-40B4-BE49-F238E27FC236}">
              <a16:creationId xmlns:a16="http://schemas.microsoft.com/office/drawing/2014/main" id="{DD9A879C-D23A-4C31-A048-2DB5799627E2}"/>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591" name="直線コネクタ 590">
          <a:extLst>
            <a:ext uri="{FF2B5EF4-FFF2-40B4-BE49-F238E27FC236}">
              <a16:creationId xmlns:a16="http://schemas.microsoft.com/office/drawing/2014/main" id="{33A22EBE-E3FB-4EE4-A94E-111227DE7DCB}"/>
            </a:ext>
          </a:extLst>
        </xdr:cNvPr>
        <xdr:cNvCxnSpPr/>
      </xdr:nvCxnSpPr>
      <xdr:spPr>
        <a:xfrm flipV="1">
          <a:off x="19954239" y="9002032"/>
          <a:ext cx="0" cy="1494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592" name="【保健センター・保健所】&#10;一人当たり面積最小値テキスト">
          <a:extLst>
            <a:ext uri="{FF2B5EF4-FFF2-40B4-BE49-F238E27FC236}">
              <a16:creationId xmlns:a16="http://schemas.microsoft.com/office/drawing/2014/main" id="{B84F7A8A-32ED-4126-937B-35833742A2F4}"/>
            </a:ext>
          </a:extLst>
        </xdr:cNvPr>
        <xdr:cNvSpPr txBox="1"/>
      </xdr:nvSpPr>
      <xdr:spPr>
        <a:xfrm>
          <a:off x="19992975" y="10494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593" name="直線コネクタ 592">
          <a:extLst>
            <a:ext uri="{FF2B5EF4-FFF2-40B4-BE49-F238E27FC236}">
              <a16:creationId xmlns:a16="http://schemas.microsoft.com/office/drawing/2014/main" id="{9201740D-5026-4C64-8317-EF5A59107AC1}"/>
            </a:ext>
          </a:extLst>
        </xdr:cNvPr>
        <xdr:cNvCxnSpPr/>
      </xdr:nvCxnSpPr>
      <xdr:spPr>
        <a:xfrm>
          <a:off x="19878675" y="104967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594" name="【保健センター・保健所】&#10;一人当たり面積最大値テキスト">
          <a:extLst>
            <a:ext uri="{FF2B5EF4-FFF2-40B4-BE49-F238E27FC236}">
              <a16:creationId xmlns:a16="http://schemas.microsoft.com/office/drawing/2014/main" id="{4DCDDD50-0A60-4370-8435-1F62D1E7D51F}"/>
            </a:ext>
          </a:extLst>
        </xdr:cNvPr>
        <xdr:cNvSpPr txBox="1"/>
      </xdr:nvSpPr>
      <xdr:spPr>
        <a:xfrm>
          <a:off x="19992975" y="878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595" name="直線コネクタ 594">
          <a:extLst>
            <a:ext uri="{FF2B5EF4-FFF2-40B4-BE49-F238E27FC236}">
              <a16:creationId xmlns:a16="http://schemas.microsoft.com/office/drawing/2014/main" id="{08ADE6AC-A387-4A2B-8849-7AB3B2C471E3}"/>
            </a:ext>
          </a:extLst>
        </xdr:cNvPr>
        <xdr:cNvCxnSpPr/>
      </xdr:nvCxnSpPr>
      <xdr:spPr>
        <a:xfrm>
          <a:off x="19878675" y="90020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33762</xdr:rowOff>
    </xdr:from>
    <xdr:ext cx="469744" cy="259045"/>
    <xdr:sp macro="" textlink="">
      <xdr:nvSpPr>
        <xdr:cNvPr id="596" name="【保健センター・保健所】&#10;一人当たり面積平均値テキスト">
          <a:extLst>
            <a:ext uri="{FF2B5EF4-FFF2-40B4-BE49-F238E27FC236}">
              <a16:creationId xmlns:a16="http://schemas.microsoft.com/office/drawing/2014/main" id="{390AEC54-162A-4B75-B2C5-D85D362FEACD}"/>
            </a:ext>
          </a:extLst>
        </xdr:cNvPr>
        <xdr:cNvSpPr txBox="1"/>
      </xdr:nvSpPr>
      <xdr:spPr>
        <a:xfrm>
          <a:off x="19992975" y="102413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597" name="フローチャート: 判断 596">
          <a:extLst>
            <a:ext uri="{FF2B5EF4-FFF2-40B4-BE49-F238E27FC236}">
              <a16:creationId xmlns:a16="http://schemas.microsoft.com/office/drawing/2014/main" id="{F1D001E4-E20C-4CF1-B9AA-68436B80CFBB}"/>
            </a:ext>
          </a:extLst>
        </xdr:cNvPr>
        <xdr:cNvSpPr/>
      </xdr:nvSpPr>
      <xdr:spPr>
        <a:xfrm>
          <a:off x="19897725" y="102661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598" name="フローチャート: 判断 597">
          <a:extLst>
            <a:ext uri="{FF2B5EF4-FFF2-40B4-BE49-F238E27FC236}">
              <a16:creationId xmlns:a16="http://schemas.microsoft.com/office/drawing/2014/main" id="{583CB48D-3445-4A87-963E-11B41EEAF2A4}"/>
            </a:ext>
          </a:extLst>
        </xdr:cNvPr>
        <xdr:cNvSpPr/>
      </xdr:nvSpPr>
      <xdr:spPr>
        <a:xfrm>
          <a:off x="19154775" y="1025624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599" name="フローチャート: 判断 598">
          <a:extLst>
            <a:ext uri="{FF2B5EF4-FFF2-40B4-BE49-F238E27FC236}">
              <a16:creationId xmlns:a16="http://schemas.microsoft.com/office/drawing/2014/main" id="{D882EDE7-5567-48B5-9F9D-549A86F525A5}"/>
            </a:ext>
          </a:extLst>
        </xdr:cNvPr>
        <xdr:cNvSpPr/>
      </xdr:nvSpPr>
      <xdr:spPr>
        <a:xfrm>
          <a:off x="18345150" y="1025642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600" name="フローチャート: 判断 599">
          <a:extLst>
            <a:ext uri="{FF2B5EF4-FFF2-40B4-BE49-F238E27FC236}">
              <a16:creationId xmlns:a16="http://schemas.microsoft.com/office/drawing/2014/main" id="{FB7A26E7-BAD1-4F65-B390-E79B75A76E92}"/>
            </a:ext>
          </a:extLst>
        </xdr:cNvPr>
        <xdr:cNvSpPr/>
      </xdr:nvSpPr>
      <xdr:spPr>
        <a:xfrm>
          <a:off x="17554575" y="102596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601" name="フローチャート: 判断 600">
          <a:extLst>
            <a:ext uri="{FF2B5EF4-FFF2-40B4-BE49-F238E27FC236}">
              <a16:creationId xmlns:a16="http://schemas.microsoft.com/office/drawing/2014/main" id="{846AAD05-84E9-41C1-B5EE-86F6B258A813}"/>
            </a:ext>
          </a:extLst>
        </xdr:cNvPr>
        <xdr:cNvSpPr/>
      </xdr:nvSpPr>
      <xdr:spPr>
        <a:xfrm>
          <a:off x="16754475" y="1027584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FDAA25EF-43D8-44BF-93BE-5D348F67F2ED}"/>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6CBBAAA0-C1C0-4667-8500-217E44E92AF0}"/>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47F32D44-554F-4F13-8DB3-4DC7299A05E4}"/>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AE91850C-59C7-44B9-82CA-93FD81D72B8F}"/>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4F24DDA9-2100-490E-ADB1-4E53135F68B7}"/>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132080</xdr:rowOff>
    </xdr:from>
    <xdr:to>
      <xdr:col>116</xdr:col>
      <xdr:colOff>114300</xdr:colOff>
      <xdr:row>63</xdr:row>
      <xdr:rowOff>62230</xdr:rowOff>
    </xdr:to>
    <xdr:sp macro="" textlink="">
      <xdr:nvSpPr>
        <xdr:cNvPr id="607" name="楕円 606">
          <a:extLst>
            <a:ext uri="{FF2B5EF4-FFF2-40B4-BE49-F238E27FC236}">
              <a16:creationId xmlns:a16="http://schemas.microsoft.com/office/drawing/2014/main" id="{5BA30704-B1CA-49F1-9A02-C3A25D3189D9}"/>
            </a:ext>
          </a:extLst>
        </xdr:cNvPr>
        <xdr:cNvSpPr/>
      </xdr:nvSpPr>
      <xdr:spPr>
        <a:xfrm>
          <a:off x="19897725" y="101809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154957</xdr:rowOff>
    </xdr:from>
    <xdr:ext cx="469744" cy="259045"/>
    <xdr:sp macro="" textlink="">
      <xdr:nvSpPr>
        <xdr:cNvPr id="608" name="【保健センター・保健所】&#10;一人当たり面積該当値テキスト">
          <a:extLst>
            <a:ext uri="{FF2B5EF4-FFF2-40B4-BE49-F238E27FC236}">
              <a16:creationId xmlns:a16="http://schemas.microsoft.com/office/drawing/2014/main" id="{207D4308-D967-44C1-A8FF-51326E431017}"/>
            </a:ext>
          </a:extLst>
        </xdr:cNvPr>
        <xdr:cNvSpPr txBox="1"/>
      </xdr:nvSpPr>
      <xdr:spPr>
        <a:xfrm>
          <a:off x="19992975" y="1004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132080</xdr:rowOff>
    </xdr:from>
    <xdr:to>
      <xdr:col>112</xdr:col>
      <xdr:colOff>38100</xdr:colOff>
      <xdr:row>63</xdr:row>
      <xdr:rowOff>62230</xdr:rowOff>
    </xdr:to>
    <xdr:sp macro="" textlink="">
      <xdr:nvSpPr>
        <xdr:cNvPr id="609" name="楕円 608">
          <a:extLst>
            <a:ext uri="{FF2B5EF4-FFF2-40B4-BE49-F238E27FC236}">
              <a16:creationId xmlns:a16="http://schemas.microsoft.com/office/drawing/2014/main" id="{7B9A524F-7631-4D27-B98F-58C0E4E72B55}"/>
            </a:ext>
          </a:extLst>
        </xdr:cNvPr>
        <xdr:cNvSpPr/>
      </xdr:nvSpPr>
      <xdr:spPr>
        <a:xfrm>
          <a:off x="19154775" y="101809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11430</xdr:rowOff>
    </xdr:from>
    <xdr:to>
      <xdr:col>116</xdr:col>
      <xdr:colOff>63500</xdr:colOff>
      <xdr:row>63</xdr:row>
      <xdr:rowOff>11430</xdr:rowOff>
    </xdr:to>
    <xdr:cxnSp macro="">
      <xdr:nvCxnSpPr>
        <xdr:cNvPr id="610" name="直線コネクタ 609">
          <a:extLst>
            <a:ext uri="{FF2B5EF4-FFF2-40B4-BE49-F238E27FC236}">
              <a16:creationId xmlns:a16="http://schemas.microsoft.com/office/drawing/2014/main" id="{ACA21DEF-F70B-40CF-A4A0-F85850745BA1}"/>
            </a:ext>
          </a:extLst>
        </xdr:cNvPr>
        <xdr:cNvCxnSpPr/>
      </xdr:nvCxnSpPr>
      <xdr:spPr>
        <a:xfrm>
          <a:off x="19202400" y="1021905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132080</xdr:rowOff>
    </xdr:from>
    <xdr:to>
      <xdr:col>107</xdr:col>
      <xdr:colOff>101600</xdr:colOff>
      <xdr:row>63</xdr:row>
      <xdr:rowOff>62230</xdr:rowOff>
    </xdr:to>
    <xdr:sp macro="" textlink="">
      <xdr:nvSpPr>
        <xdr:cNvPr id="611" name="楕円 610">
          <a:extLst>
            <a:ext uri="{FF2B5EF4-FFF2-40B4-BE49-F238E27FC236}">
              <a16:creationId xmlns:a16="http://schemas.microsoft.com/office/drawing/2014/main" id="{47794185-9521-460F-A4FE-27E624BF3A3D}"/>
            </a:ext>
          </a:extLst>
        </xdr:cNvPr>
        <xdr:cNvSpPr/>
      </xdr:nvSpPr>
      <xdr:spPr>
        <a:xfrm>
          <a:off x="18345150" y="101809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11430</xdr:rowOff>
    </xdr:from>
    <xdr:to>
      <xdr:col>111</xdr:col>
      <xdr:colOff>177800</xdr:colOff>
      <xdr:row>63</xdr:row>
      <xdr:rowOff>11430</xdr:rowOff>
    </xdr:to>
    <xdr:cxnSp macro="">
      <xdr:nvCxnSpPr>
        <xdr:cNvPr id="612" name="直線コネクタ 611">
          <a:extLst>
            <a:ext uri="{FF2B5EF4-FFF2-40B4-BE49-F238E27FC236}">
              <a16:creationId xmlns:a16="http://schemas.microsoft.com/office/drawing/2014/main" id="{BC8B1FD6-EEB0-448B-8BB3-CE5711B88FC5}"/>
            </a:ext>
          </a:extLst>
        </xdr:cNvPr>
        <xdr:cNvCxnSpPr/>
      </xdr:nvCxnSpPr>
      <xdr:spPr>
        <a:xfrm>
          <a:off x="18392775" y="1021905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128815</xdr:rowOff>
    </xdr:from>
    <xdr:to>
      <xdr:col>102</xdr:col>
      <xdr:colOff>165100</xdr:colOff>
      <xdr:row>63</xdr:row>
      <xdr:rowOff>58965</xdr:rowOff>
    </xdr:to>
    <xdr:sp macro="" textlink="">
      <xdr:nvSpPr>
        <xdr:cNvPr id="613" name="楕円 612">
          <a:extLst>
            <a:ext uri="{FF2B5EF4-FFF2-40B4-BE49-F238E27FC236}">
              <a16:creationId xmlns:a16="http://schemas.microsoft.com/office/drawing/2014/main" id="{263FEDCA-BABC-4914-95E8-330DAC669EB2}"/>
            </a:ext>
          </a:extLst>
        </xdr:cNvPr>
        <xdr:cNvSpPr/>
      </xdr:nvSpPr>
      <xdr:spPr>
        <a:xfrm>
          <a:off x="17554575" y="101745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8165</xdr:rowOff>
    </xdr:from>
    <xdr:to>
      <xdr:col>107</xdr:col>
      <xdr:colOff>50800</xdr:colOff>
      <xdr:row>63</xdr:row>
      <xdr:rowOff>11430</xdr:rowOff>
    </xdr:to>
    <xdr:cxnSp macro="">
      <xdr:nvCxnSpPr>
        <xdr:cNvPr id="614" name="直線コネクタ 613">
          <a:extLst>
            <a:ext uri="{FF2B5EF4-FFF2-40B4-BE49-F238E27FC236}">
              <a16:creationId xmlns:a16="http://schemas.microsoft.com/office/drawing/2014/main" id="{E850CA94-BC79-4887-BFED-CE04C7003AC5}"/>
            </a:ext>
          </a:extLst>
        </xdr:cNvPr>
        <xdr:cNvCxnSpPr/>
      </xdr:nvCxnSpPr>
      <xdr:spPr>
        <a:xfrm>
          <a:off x="17602200" y="1022214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128815</xdr:rowOff>
    </xdr:from>
    <xdr:to>
      <xdr:col>98</xdr:col>
      <xdr:colOff>38100</xdr:colOff>
      <xdr:row>63</xdr:row>
      <xdr:rowOff>58965</xdr:rowOff>
    </xdr:to>
    <xdr:sp macro="" textlink="">
      <xdr:nvSpPr>
        <xdr:cNvPr id="615" name="楕円 614">
          <a:extLst>
            <a:ext uri="{FF2B5EF4-FFF2-40B4-BE49-F238E27FC236}">
              <a16:creationId xmlns:a16="http://schemas.microsoft.com/office/drawing/2014/main" id="{4C16E9D2-7F80-420A-98B2-A15E2D18E934}"/>
            </a:ext>
          </a:extLst>
        </xdr:cNvPr>
        <xdr:cNvSpPr/>
      </xdr:nvSpPr>
      <xdr:spPr>
        <a:xfrm>
          <a:off x="16754475" y="101745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8165</xdr:rowOff>
    </xdr:from>
    <xdr:to>
      <xdr:col>102</xdr:col>
      <xdr:colOff>114300</xdr:colOff>
      <xdr:row>63</xdr:row>
      <xdr:rowOff>8165</xdr:rowOff>
    </xdr:to>
    <xdr:cxnSp macro="">
      <xdr:nvCxnSpPr>
        <xdr:cNvPr id="616" name="直線コネクタ 615">
          <a:extLst>
            <a:ext uri="{FF2B5EF4-FFF2-40B4-BE49-F238E27FC236}">
              <a16:creationId xmlns:a16="http://schemas.microsoft.com/office/drawing/2014/main" id="{F4088BAE-1E19-47FF-90E4-3767BD1E9CEB}"/>
            </a:ext>
          </a:extLst>
        </xdr:cNvPr>
        <xdr:cNvCxnSpPr/>
      </xdr:nvCxnSpPr>
      <xdr:spPr>
        <a:xfrm>
          <a:off x="16802100" y="1022214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135000</xdr:rowOff>
    </xdr:from>
    <xdr:ext cx="469744" cy="259045"/>
    <xdr:sp macro="" textlink="">
      <xdr:nvSpPr>
        <xdr:cNvPr id="617" name="n_1aveValue【保健センター・保健所】&#10;一人当たり面積">
          <a:extLst>
            <a:ext uri="{FF2B5EF4-FFF2-40B4-BE49-F238E27FC236}">
              <a16:creationId xmlns:a16="http://schemas.microsoft.com/office/drawing/2014/main" id="{F187BD72-740D-4D72-A6B9-A170752A3405}"/>
            </a:ext>
          </a:extLst>
        </xdr:cNvPr>
        <xdr:cNvSpPr txBox="1"/>
      </xdr:nvSpPr>
      <xdr:spPr>
        <a:xfrm>
          <a:off x="18983402" y="10345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141531</xdr:rowOff>
    </xdr:from>
    <xdr:ext cx="469744" cy="259045"/>
    <xdr:sp macro="" textlink="">
      <xdr:nvSpPr>
        <xdr:cNvPr id="618" name="n_2aveValue【保健センター・保健所】&#10;一人当たり面積">
          <a:extLst>
            <a:ext uri="{FF2B5EF4-FFF2-40B4-BE49-F238E27FC236}">
              <a16:creationId xmlns:a16="http://schemas.microsoft.com/office/drawing/2014/main" id="{0B9E9A2E-18DB-47B4-A625-E880EA1F1F3A}"/>
            </a:ext>
          </a:extLst>
        </xdr:cNvPr>
        <xdr:cNvSpPr txBox="1"/>
      </xdr:nvSpPr>
      <xdr:spPr>
        <a:xfrm>
          <a:off x="18183302" y="10355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144797</xdr:rowOff>
    </xdr:from>
    <xdr:ext cx="469744" cy="259045"/>
    <xdr:sp macro="" textlink="">
      <xdr:nvSpPr>
        <xdr:cNvPr id="619" name="n_3aveValue【保健センター・保健所】&#10;一人当たり面積">
          <a:extLst>
            <a:ext uri="{FF2B5EF4-FFF2-40B4-BE49-F238E27FC236}">
              <a16:creationId xmlns:a16="http://schemas.microsoft.com/office/drawing/2014/main" id="{E8BA2695-DAEA-4820-9D35-3E7EB470C999}"/>
            </a:ext>
          </a:extLst>
        </xdr:cNvPr>
        <xdr:cNvSpPr txBox="1"/>
      </xdr:nvSpPr>
      <xdr:spPr>
        <a:xfrm>
          <a:off x="17383202" y="1035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154594</xdr:rowOff>
    </xdr:from>
    <xdr:ext cx="469744" cy="259045"/>
    <xdr:sp macro="" textlink="">
      <xdr:nvSpPr>
        <xdr:cNvPr id="620" name="n_4aveValue【保健センター・保健所】&#10;一人当たり面積">
          <a:extLst>
            <a:ext uri="{FF2B5EF4-FFF2-40B4-BE49-F238E27FC236}">
              <a16:creationId xmlns:a16="http://schemas.microsoft.com/office/drawing/2014/main" id="{693CC90F-076B-4100-BB6D-85B64803B6B7}"/>
            </a:ext>
          </a:extLst>
        </xdr:cNvPr>
        <xdr:cNvSpPr txBox="1"/>
      </xdr:nvSpPr>
      <xdr:spPr>
        <a:xfrm>
          <a:off x="16592627" y="10365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78757</xdr:rowOff>
    </xdr:from>
    <xdr:ext cx="469744" cy="259045"/>
    <xdr:sp macro="" textlink="">
      <xdr:nvSpPr>
        <xdr:cNvPr id="621" name="n_1mainValue【保健センター・保健所】&#10;一人当たり面積">
          <a:extLst>
            <a:ext uri="{FF2B5EF4-FFF2-40B4-BE49-F238E27FC236}">
              <a16:creationId xmlns:a16="http://schemas.microsoft.com/office/drawing/2014/main" id="{47DB6F12-98EA-4E78-B78A-1C62FAB15860}"/>
            </a:ext>
          </a:extLst>
        </xdr:cNvPr>
        <xdr:cNvSpPr txBox="1"/>
      </xdr:nvSpPr>
      <xdr:spPr>
        <a:xfrm>
          <a:off x="18983402" y="996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622" name="n_2mainValue【保健センター・保健所】&#10;一人当たり面積">
          <a:extLst>
            <a:ext uri="{FF2B5EF4-FFF2-40B4-BE49-F238E27FC236}">
              <a16:creationId xmlns:a16="http://schemas.microsoft.com/office/drawing/2014/main" id="{BD9D6EDD-E76D-4EE2-B108-71E2FE4B1B1A}"/>
            </a:ext>
          </a:extLst>
        </xdr:cNvPr>
        <xdr:cNvSpPr txBox="1"/>
      </xdr:nvSpPr>
      <xdr:spPr>
        <a:xfrm>
          <a:off x="18183302" y="996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75492</xdr:rowOff>
    </xdr:from>
    <xdr:ext cx="469744" cy="259045"/>
    <xdr:sp macro="" textlink="">
      <xdr:nvSpPr>
        <xdr:cNvPr id="623" name="n_3mainValue【保健センター・保健所】&#10;一人当たり面積">
          <a:extLst>
            <a:ext uri="{FF2B5EF4-FFF2-40B4-BE49-F238E27FC236}">
              <a16:creationId xmlns:a16="http://schemas.microsoft.com/office/drawing/2014/main" id="{2B8D91A1-BC9B-4AD2-B465-7D4859434484}"/>
            </a:ext>
          </a:extLst>
        </xdr:cNvPr>
        <xdr:cNvSpPr txBox="1"/>
      </xdr:nvSpPr>
      <xdr:spPr>
        <a:xfrm>
          <a:off x="17383202" y="9962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75492</xdr:rowOff>
    </xdr:from>
    <xdr:ext cx="469744" cy="259045"/>
    <xdr:sp macro="" textlink="">
      <xdr:nvSpPr>
        <xdr:cNvPr id="624" name="n_4mainValue【保健センター・保健所】&#10;一人当たり面積">
          <a:extLst>
            <a:ext uri="{FF2B5EF4-FFF2-40B4-BE49-F238E27FC236}">
              <a16:creationId xmlns:a16="http://schemas.microsoft.com/office/drawing/2014/main" id="{4B4D6EE3-B8C6-4BBB-83F0-DCCFEAA7FF0C}"/>
            </a:ext>
          </a:extLst>
        </xdr:cNvPr>
        <xdr:cNvSpPr txBox="1"/>
      </xdr:nvSpPr>
      <xdr:spPr>
        <a:xfrm>
          <a:off x="16592627" y="9962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4E0CE025-451E-484F-ACDB-CCBD6CB9E0D5}"/>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6F1A2AE0-E3FA-433D-A94F-ED61A910732A}"/>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267ED166-9F0C-4FE6-B02B-DB02484C689F}"/>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33E833B8-A0FA-42C9-843A-57B943B72DA9}"/>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5795BE87-898A-441D-89FD-5996A207E7D0}"/>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C6110C03-C77D-4A1D-A862-6A71E4B9F842}"/>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7344CF68-99A2-4D28-9835-93A1459B14BD}"/>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DF8FFD4A-3D61-4E51-872E-DC79A78185D7}"/>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3" name="テキスト ボックス 632">
          <a:extLst>
            <a:ext uri="{FF2B5EF4-FFF2-40B4-BE49-F238E27FC236}">
              <a16:creationId xmlns:a16="http://schemas.microsoft.com/office/drawing/2014/main" id="{5A2823D9-2DA8-4042-B76A-54D5229C381A}"/>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4" name="直線コネクタ 633">
          <a:extLst>
            <a:ext uri="{FF2B5EF4-FFF2-40B4-BE49-F238E27FC236}">
              <a16:creationId xmlns:a16="http://schemas.microsoft.com/office/drawing/2014/main" id="{C1910953-A529-449F-84F2-EEF379D699CB}"/>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5" name="テキスト ボックス 634">
          <a:extLst>
            <a:ext uri="{FF2B5EF4-FFF2-40B4-BE49-F238E27FC236}">
              <a16:creationId xmlns:a16="http://schemas.microsoft.com/office/drawing/2014/main" id="{E7D92AA9-F887-4C44-91A5-9E6A44C7F807}"/>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6" name="直線コネクタ 635">
          <a:extLst>
            <a:ext uri="{FF2B5EF4-FFF2-40B4-BE49-F238E27FC236}">
              <a16:creationId xmlns:a16="http://schemas.microsoft.com/office/drawing/2014/main" id="{CF171918-3455-4ADE-92F3-2360A4A0F776}"/>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7" name="テキスト ボックス 636">
          <a:extLst>
            <a:ext uri="{FF2B5EF4-FFF2-40B4-BE49-F238E27FC236}">
              <a16:creationId xmlns:a16="http://schemas.microsoft.com/office/drawing/2014/main" id="{9B19897B-250B-43E5-B9E5-1A7AD13EF9CD}"/>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8" name="直線コネクタ 637">
          <a:extLst>
            <a:ext uri="{FF2B5EF4-FFF2-40B4-BE49-F238E27FC236}">
              <a16:creationId xmlns:a16="http://schemas.microsoft.com/office/drawing/2014/main" id="{B486DF4A-691B-4F36-815A-522CE47996A0}"/>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9" name="テキスト ボックス 638">
          <a:extLst>
            <a:ext uri="{FF2B5EF4-FFF2-40B4-BE49-F238E27FC236}">
              <a16:creationId xmlns:a16="http://schemas.microsoft.com/office/drawing/2014/main" id="{762F4967-5E87-457C-88B1-8C509F25ADF4}"/>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0" name="直線コネクタ 639">
          <a:extLst>
            <a:ext uri="{FF2B5EF4-FFF2-40B4-BE49-F238E27FC236}">
              <a16:creationId xmlns:a16="http://schemas.microsoft.com/office/drawing/2014/main" id="{317D2323-EAF5-41F6-A2C7-1B78C0AF09EF}"/>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1" name="テキスト ボックス 640">
          <a:extLst>
            <a:ext uri="{FF2B5EF4-FFF2-40B4-BE49-F238E27FC236}">
              <a16:creationId xmlns:a16="http://schemas.microsoft.com/office/drawing/2014/main" id="{DF6A948B-ABF5-43BD-AFF7-2F3945713FE2}"/>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2" name="直線コネクタ 641">
          <a:extLst>
            <a:ext uri="{FF2B5EF4-FFF2-40B4-BE49-F238E27FC236}">
              <a16:creationId xmlns:a16="http://schemas.microsoft.com/office/drawing/2014/main" id="{FE6035AC-E0D7-49FE-9C66-5DE365429D7B}"/>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3" name="テキスト ボックス 642">
          <a:extLst>
            <a:ext uri="{FF2B5EF4-FFF2-40B4-BE49-F238E27FC236}">
              <a16:creationId xmlns:a16="http://schemas.microsoft.com/office/drawing/2014/main" id="{336B9568-CC46-4095-8486-C7CDE2F05349}"/>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4" name="直線コネクタ 643">
          <a:extLst>
            <a:ext uri="{FF2B5EF4-FFF2-40B4-BE49-F238E27FC236}">
              <a16:creationId xmlns:a16="http://schemas.microsoft.com/office/drawing/2014/main" id="{FB937792-5FB3-4A93-BEB2-FBE49E751552}"/>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5" name="テキスト ボックス 644">
          <a:extLst>
            <a:ext uri="{FF2B5EF4-FFF2-40B4-BE49-F238E27FC236}">
              <a16:creationId xmlns:a16="http://schemas.microsoft.com/office/drawing/2014/main" id="{90AFB08F-76BE-43AD-8781-2E0AA6AE7774}"/>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6" name="直線コネクタ 645">
          <a:extLst>
            <a:ext uri="{FF2B5EF4-FFF2-40B4-BE49-F238E27FC236}">
              <a16:creationId xmlns:a16="http://schemas.microsoft.com/office/drawing/2014/main" id="{60273FF8-7A68-42BF-B5EB-E49E58D4713D}"/>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7" name="テキスト ボックス 646">
          <a:extLst>
            <a:ext uri="{FF2B5EF4-FFF2-40B4-BE49-F238E27FC236}">
              <a16:creationId xmlns:a16="http://schemas.microsoft.com/office/drawing/2014/main" id="{5FA6C748-DE15-4F69-AFE7-3D4473F5C43D}"/>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F068C284-D7C2-45D8-9796-C72216117C9C}"/>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EBE5BC97-CFEA-4702-8C3A-C1A3A6C497A9}"/>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650" name="直線コネクタ 649">
          <a:extLst>
            <a:ext uri="{FF2B5EF4-FFF2-40B4-BE49-F238E27FC236}">
              <a16:creationId xmlns:a16="http://schemas.microsoft.com/office/drawing/2014/main" id="{5047C041-2F49-40D6-8A2A-DA1B7401B723}"/>
            </a:ext>
          </a:extLst>
        </xdr:cNvPr>
        <xdr:cNvCxnSpPr/>
      </xdr:nvCxnSpPr>
      <xdr:spPr>
        <a:xfrm flipV="1">
          <a:off x="14696439" y="12620444"/>
          <a:ext cx="0" cy="1473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1" name="【消防施設】&#10;有形固定資産減価償却率最小値テキスト">
          <a:extLst>
            <a:ext uri="{FF2B5EF4-FFF2-40B4-BE49-F238E27FC236}">
              <a16:creationId xmlns:a16="http://schemas.microsoft.com/office/drawing/2014/main" id="{066B0050-A063-45C1-A9F1-39CBC6E9AE9E}"/>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2" name="直線コネクタ 651">
          <a:extLst>
            <a:ext uri="{FF2B5EF4-FFF2-40B4-BE49-F238E27FC236}">
              <a16:creationId xmlns:a16="http://schemas.microsoft.com/office/drawing/2014/main" id="{B648F04F-C2CE-4E8E-BE1B-D7CDD3F77C42}"/>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653" name="【消防施設】&#10;有形固定資産減価償却率最大値テキスト">
          <a:extLst>
            <a:ext uri="{FF2B5EF4-FFF2-40B4-BE49-F238E27FC236}">
              <a16:creationId xmlns:a16="http://schemas.microsoft.com/office/drawing/2014/main" id="{C528255C-E76C-4DA2-82DE-E295CC3EF108}"/>
            </a:ext>
          </a:extLst>
        </xdr:cNvPr>
        <xdr:cNvSpPr txBox="1"/>
      </xdr:nvSpPr>
      <xdr:spPr>
        <a:xfrm>
          <a:off x="14735175" y="124083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654" name="直線コネクタ 653">
          <a:extLst>
            <a:ext uri="{FF2B5EF4-FFF2-40B4-BE49-F238E27FC236}">
              <a16:creationId xmlns:a16="http://schemas.microsoft.com/office/drawing/2014/main" id="{9C581EDF-09D3-4153-94E2-F28A44F58CD7}"/>
            </a:ext>
          </a:extLst>
        </xdr:cNvPr>
        <xdr:cNvCxnSpPr/>
      </xdr:nvCxnSpPr>
      <xdr:spPr>
        <a:xfrm>
          <a:off x="14611350" y="1262044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156771</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16FB8AB0-B801-43A8-8C51-5A0A2C094401}"/>
            </a:ext>
          </a:extLst>
        </xdr:cNvPr>
        <xdr:cNvSpPr txBox="1"/>
      </xdr:nvSpPr>
      <xdr:spPr>
        <a:xfrm>
          <a:off x="14735175" y="134473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656" name="フローチャート: 判断 655">
          <a:extLst>
            <a:ext uri="{FF2B5EF4-FFF2-40B4-BE49-F238E27FC236}">
              <a16:creationId xmlns:a16="http://schemas.microsoft.com/office/drawing/2014/main" id="{76FE7C48-C525-4BDC-9518-0B7B1F993350}"/>
            </a:ext>
          </a:extLst>
        </xdr:cNvPr>
        <xdr:cNvSpPr/>
      </xdr:nvSpPr>
      <xdr:spPr>
        <a:xfrm>
          <a:off x="14649450" y="134593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657" name="フローチャート: 判断 656">
          <a:extLst>
            <a:ext uri="{FF2B5EF4-FFF2-40B4-BE49-F238E27FC236}">
              <a16:creationId xmlns:a16="http://schemas.microsoft.com/office/drawing/2014/main" id="{2F6379E0-F0D0-4F7C-8EE8-E5345DA72864}"/>
            </a:ext>
          </a:extLst>
        </xdr:cNvPr>
        <xdr:cNvSpPr/>
      </xdr:nvSpPr>
      <xdr:spPr>
        <a:xfrm>
          <a:off x="13887450" y="134593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658" name="フローチャート: 判断 657">
          <a:extLst>
            <a:ext uri="{FF2B5EF4-FFF2-40B4-BE49-F238E27FC236}">
              <a16:creationId xmlns:a16="http://schemas.microsoft.com/office/drawing/2014/main" id="{52A23D74-0DAF-4B2D-A5AD-EA13435188CD}"/>
            </a:ext>
          </a:extLst>
        </xdr:cNvPr>
        <xdr:cNvSpPr/>
      </xdr:nvSpPr>
      <xdr:spPr>
        <a:xfrm>
          <a:off x="13096875" y="1344285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659" name="フローチャート: 判断 658">
          <a:extLst>
            <a:ext uri="{FF2B5EF4-FFF2-40B4-BE49-F238E27FC236}">
              <a16:creationId xmlns:a16="http://schemas.microsoft.com/office/drawing/2014/main" id="{3D9C1772-3283-4F1A-873F-3642D4576C66}"/>
            </a:ext>
          </a:extLst>
        </xdr:cNvPr>
        <xdr:cNvSpPr/>
      </xdr:nvSpPr>
      <xdr:spPr>
        <a:xfrm>
          <a:off x="12296775" y="1343133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660" name="フローチャート: 判断 659">
          <a:extLst>
            <a:ext uri="{FF2B5EF4-FFF2-40B4-BE49-F238E27FC236}">
              <a16:creationId xmlns:a16="http://schemas.microsoft.com/office/drawing/2014/main" id="{25EC9953-6BB4-4FD9-BE54-35CB73310DBE}"/>
            </a:ext>
          </a:extLst>
        </xdr:cNvPr>
        <xdr:cNvSpPr/>
      </xdr:nvSpPr>
      <xdr:spPr>
        <a:xfrm>
          <a:off x="11487150" y="1341355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DF27E86D-1AED-483C-8EED-84A464A2191E}"/>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8A2C0383-85A0-4457-983B-A7A21514B730}"/>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C4C5ABAE-75BF-43CC-A80C-D1B6A0603D3F}"/>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5C49C60D-BC78-459A-8FDC-73E6A73D0572}"/>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2B1F450E-2337-42B0-8D0E-C57D05BECC35}"/>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54248</xdr:rowOff>
    </xdr:from>
    <xdr:to>
      <xdr:col>85</xdr:col>
      <xdr:colOff>177800</xdr:colOff>
      <xdr:row>79</xdr:row>
      <xdr:rowOff>155848</xdr:rowOff>
    </xdr:to>
    <xdr:sp macro="" textlink="">
      <xdr:nvSpPr>
        <xdr:cNvPr id="666" name="楕円 665">
          <a:extLst>
            <a:ext uri="{FF2B5EF4-FFF2-40B4-BE49-F238E27FC236}">
              <a16:creationId xmlns:a16="http://schemas.microsoft.com/office/drawing/2014/main" id="{4823D6B7-4E4D-4126-8880-790DD7FD4ACB}"/>
            </a:ext>
          </a:extLst>
        </xdr:cNvPr>
        <xdr:cNvSpPr/>
      </xdr:nvSpPr>
      <xdr:spPr>
        <a:xfrm>
          <a:off x="14649450" y="1285584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77125</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A5EE903A-ADDF-4217-BB95-5C2B03CB0225}"/>
            </a:ext>
          </a:extLst>
        </xdr:cNvPr>
        <xdr:cNvSpPr txBox="1"/>
      </xdr:nvSpPr>
      <xdr:spPr>
        <a:xfrm>
          <a:off x="14735175" y="12716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75474</xdr:rowOff>
    </xdr:from>
    <xdr:to>
      <xdr:col>81</xdr:col>
      <xdr:colOff>101600</xdr:colOff>
      <xdr:row>80</xdr:row>
      <xdr:rowOff>5624</xdr:rowOff>
    </xdr:to>
    <xdr:sp macro="" textlink="">
      <xdr:nvSpPr>
        <xdr:cNvPr id="668" name="楕円 667">
          <a:extLst>
            <a:ext uri="{FF2B5EF4-FFF2-40B4-BE49-F238E27FC236}">
              <a16:creationId xmlns:a16="http://schemas.microsoft.com/office/drawing/2014/main" id="{9CD52891-BDE4-4673-9DA0-7A6B55F8E627}"/>
            </a:ext>
          </a:extLst>
        </xdr:cNvPr>
        <xdr:cNvSpPr/>
      </xdr:nvSpPr>
      <xdr:spPr>
        <a:xfrm>
          <a:off x="13887450" y="1287707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105048</xdr:rowOff>
    </xdr:from>
    <xdr:to>
      <xdr:col>85</xdr:col>
      <xdr:colOff>127000</xdr:colOff>
      <xdr:row>79</xdr:row>
      <xdr:rowOff>126274</xdr:rowOff>
    </xdr:to>
    <xdr:cxnSp macro="">
      <xdr:nvCxnSpPr>
        <xdr:cNvPr id="669" name="直線コネクタ 668">
          <a:extLst>
            <a:ext uri="{FF2B5EF4-FFF2-40B4-BE49-F238E27FC236}">
              <a16:creationId xmlns:a16="http://schemas.microsoft.com/office/drawing/2014/main" id="{9535B209-4775-4B2B-97D8-BAE0C14CBC97}"/>
            </a:ext>
          </a:extLst>
        </xdr:cNvPr>
        <xdr:cNvCxnSpPr/>
      </xdr:nvCxnSpPr>
      <xdr:spPr>
        <a:xfrm flipV="1">
          <a:off x="13935075" y="12903473"/>
          <a:ext cx="762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42818</xdr:rowOff>
    </xdr:from>
    <xdr:to>
      <xdr:col>76</xdr:col>
      <xdr:colOff>165100</xdr:colOff>
      <xdr:row>79</xdr:row>
      <xdr:rowOff>144418</xdr:rowOff>
    </xdr:to>
    <xdr:sp macro="" textlink="">
      <xdr:nvSpPr>
        <xdr:cNvPr id="670" name="楕円 669">
          <a:extLst>
            <a:ext uri="{FF2B5EF4-FFF2-40B4-BE49-F238E27FC236}">
              <a16:creationId xmlns:a16="http://schemas.microsoft.com/office/drawing/2014/main" id="{9DDCB20B-2320-494A-A539-B45DDB255F9E}"/>
            </a:ext>
          </a:extLst>
        </xdr:cNvPr>
        <xdr:cNvSpPr/>
      </xdr:nvSpPr>
      <xdr:spPr>
        <a:xfrm>
          <a:off x="13096875" y="1284759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93618</xdr:rowOff>
    </xdr:from>
    <xdr:to>
      <xdr:col>81</xdr:col>
      <xdr:colOff>50800</xdr:colOff>
      <xdr:row>79</xdr:row>
      <xdr:rowOff>126274</xdr:rowOff>
    </xdr:to>
    <xdr:cxnSp macro="">
      <xdr:nvCxnSpPr>
        <xdr:cNvPr id="671" name="直線コネクタ 670">
          <a:extLst>
            <a:ext uri="{FF2B5EF4-FFF2-40B4-BE49-F238E27FC236}">
              <a16:creationId xmlns:a16="http://schemas.microsoft.com/office/drawing/2014/main" id="{FF5E3139-66FF-4010-9056-ACE4E28BCFA1}"/>
            </a:ext>
          </a:extLst>
        </xdr:cNvPr>
        <xdr:cNvCxnSpPr/>
      </xdr:nvCxnSpPr>
      <xdr:spPr>
        <a:xfrm>
          <a:off x="13144500" y="12895218"/>
          <a:ext cx="790575" cy="29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60779</xdr:rowOff>
    </xdr:from>
    <xdr:to>
      <xdr:col>72</xdr:col>
      <xdr:colOff>38100</xdr:colOff>
      <xdr:row>79</xdr:row>
      <xdr:rowOff>162379</xdr:rowOff>
    </xdr:to>
    <xdr:sp macro="" textlink="">
      <xdr:nvSpPr>
        <xdr:cNvPr id="672" name="楕円 671">
          <a:extLst>
            <a:ext uri="{FF2B5EF4-FFF2-40B4-BE49-F238E27FC236}">
              <a16:creationId xmlns:a16="http://schemas.microsoft.com/office/drawing/2014/main" id="{C1D66100-EA01-4AFA-85C8-EF9CBCEB578E}"/>
            </a:ext>
          </a:extLst>
        </xdr:cNvPr>
        <xdr:cNvSpPr/>
      </xdr:nvSpPr>
      <xdr:spPr>
        <a:xfrm>
          <a:off x="12296775" y="1286555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93618</xdr:rowOff>
    </xdr:from>
    <xdr:to>
      <xdr:col>76</xdr:col>
      <xdr:colOff>114300</xdr:colOff>
      <xdr:row>79</xdr:row>
      <xdr:rowOff>111579</xdr:rowOff>
    </xdr:to>
    <xdr:cxnSp macro="">
      <xdr:nvCxnSpPr>
        <xdr:cNvPr id="673" name="直線コネクタ 672">
          <a:extLst>
            <a:ext uri="{FF2B5EF4-FFF2-40B4-BE49-F238E27FC236}">
              <a16:creationId xmlns:a16="http://schemas.microsoft.com/office/drawing/2014/main" id="{319587BE-3544-4103-AD2B-1C0FD6A94EBA}"/>
            </a:ext>
          </a:extLst>
        </xdr:cNvPr>
        <xdr:cNvCxnSpPr/>
      </xdr:nvCxnSpPr>
      <xdr:spPr>
        <a:xfrm flipV="1">
          <a:off x="12344400" y="12895218"/>
          <a:ext cx="8001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18324</xdr:rowOff>
    </xdr:from>
    <xdr:to>
      <xdr:col>67</xdr:col>
      <xdr:colOff>101600</xdr:colOff>
      <xdr:row>79</xdr:row>
      <xdr:rowOff>119924</xdr:rowOff>
    </xdr:to>
    <xdr:sp macro="" textlink="">
      <xdr:nvSpPr>
        <xdr:cNvPr id="674" name="楕円 673">
          <a:extLst>
            <a:ext uri="{FF2B5EF4-FFF2-40B4-BE49-F238E27FC236}">
              <a16:creationId xmlns:a16="http://schemas.microsoft.com/office/drawing/2014/main" id="{B7957002-8B5C-4FF6-84F3-BBD15F7256E8}"/>
            </a:ext>
          </a:extLst>
        </xdr:cNvPr>
        <xdr:cNvSpPr/>
      </xdr:nvSpPr>
      <xdr:spPr>
        <a:xfrm>
          <a:off x="11487150" y="128199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69124</xdr:rowOff>
    </xdr:from>
    <xdr:to>
      <xdr:col>71</xdr:col>
      <xdr:colOff>177800</xdr:colOff>
      <xdr:row>79</xdr:row>
      <xdr:rowOff>111579</xdr:rowOff>
    </xdr:to>
    <xdr:cxnSp macro="">
      <xdr:nvCxnSpPr>
        <xdr:cNvPr id="675" name="直線コネクタ 674">
          <a:extLst>
            <a:ext uri="{FF2B5EF4-FFF2-40B4-BE49-F238E27FC236}">
              <a16:creationId xmlns:a16="http://schemas.microsoft.com/office/drawing/2014/main" id="{7C25E205-CE2E-4764-859A-8F11522D2216}"/>
            </a:ext>
          </a:extLst>
        </xdr:cNvPr>
        <xdr:cNvCxnSpPr/>
      </xdr:nvCxnSpPr>
      <xdr:spPr>
        <a:xfrm>
          <a:off x="11534775" y="12867549"/>
          <a:ext cx="809625" cy="4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99621</xdr:rowOff>
    </xdr:from>
    <xdr:ext cx="405111" cy="259045"/>
    <xdr:sp macro="" textlink="">
      <xdr:nvSpPr>
        <xdr:cNvPr id="676" name="n_1aveValue【消防施設】&#10;有形固定資産減価償却率">
          <a:extLst>
            <a:ext uri="{FF2B5EF4-FFF2-40B4-BE49-F238E27FC236}">
              <a16:creationId xmlns:a16="http://schemas.microsoft.com/office/drawing/2014/main" id="{AC517058-F906-412D-9E47-F534157F6F7C}"/>
            </a:ext>
          </a:extLst>
        </xdr:cNvPr>
        <xdr:cNvSpPr txBox="1"/>
      </xdr:nvSpPr>
      <xdr:spPr>
        <a:xfrm>
          <a:off x="13745219" y="13552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677" name="n_2aveValue【消防施設】&#10;有形固定資産減価償却率">
          <a:extLst>
            <a:ext uri="{FF2B5EF4-FFF2-40B4-BE49-F238E27FC236}">
              <a16:creationId xmlns:a16="http://schemas.microsoft.com/office/drawing/2014/main" id="{C9C03AF3-7FA3-423C-9195-E970CCC92F18}"/>
            </a:ext>
          </a:extLst>
        </xdr:cNvPr>
        <xdr:cNvSpPr txBox="1"/>
      </xdr:nvSpPr>
      <xdr:spPr>
        <a:xfrm>
          <a:off x="12964169" y="13526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62065</xdr:rowOff>
    </xdr:from>
    <xdr:ext cx="405111" cy="259045"/>
    <xdr:sp macro="" textlink="">
      <xdr:nvSpPr>
        <xdr:cNvPr id="678" name="n_3aveValue【消防施設】&#10;有形固定資産減価償却率">
          <a:extLst>
            <a:ext uri="{FF2B5EF4-FFF2-40B4-BE49-F238E27FC236}">
              <a16:creationId xmlns:a16="http://schemas.microsoft.com/office/drawing/2014/main" id="{A08F2520-243C-4972-94EA-67533B9D1686}"/>
            </a:ext>
          </a:extLst>
        </xdr:cNvPr>
        <xdr:cNvSpPr txBox="1"/>
      </xdr:nvSpPr>
      <xdr:spPr>
        <a:xfrm>
          <a:off x="12164069" y="13514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50635</xdr:rowOff>
    </xdr:from>
    <xdr:ext cx="405111" cy="259045"/>
    <xdr:sp macro="" textlink="">
      <xdr:nvSpPr>
        <xdr:cNvPr id="679" name="n_4aveValue【消防施設】&#10;有形固定資産減価償却率">
          <a:extLst>
            <a:ext uri="{FF2B5EF4-FFF2-40B4-BE49-F238E27FC236}">
              <a16:creationId xmlns:a16="http://schemas.microsoft.com/office/drawing/2014/main" id="{D0C18905-D07E-4442-825F-B24D0EB6E979}"/>
            </a:ext>
          </a:extLst>
        </xdr:cNvPr>
        <xdr:cNvSpPr txBox="1"/>
      </xdr:nvSpPr>
      <xdr:spPr>
        <a:xfrm>
          <a:off x="11354444" y="13496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22151</xdr:rowOff>
    </xdr:from>
    <xdr:ext cx="405111" cy="259045"/>
    <xdr:sp macro="" textlink="">
      <xdr:nvSpPr>
        <xdr:cNvPr id="680" name="n_1mainValue【消防施設】&#10;有形固定資産減価償却率">
          <a:extLst>
            <a:ext uri="{FF2B5EF4-FFF2-40B4-BE49-F238E27FC236}">
              <a16:creationId xmlns:a16="http://schemas.microsoft.com/office/drawing/2014/main" id="{56841D13-5EC6-4584-A80B-41931677093B}"/>
            </a:ext>
          </a:extLst>
        </xdr:cNvPr>
        <xdr:cNvSpPr txBox="1"/>
      </xdr:nvSpPr>
      <xdr:spPr>
        <a:xfrm>
          <a:off x="13745219" y="12661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160945</xdr:rowOff>
    </xdr:from>
    <xdr:ext cx="405111" cy="259045"/>
    <xdr:sp macro="" textlink="">
      <xdr:nvSpPr>
        <xdr:cNvPr id="681" name="n_2mainValue【消防施設】&#10;有形固定資産減価償却率">
          <a:extLst>
            <a:ext uri="{FF2B5EF4-FFF2-40B4-BE49-F238E27FC236}">
              <a16:creationId xmlns:a16="http://schemas.microsoft.com/office/drawing/2014/main" id="{14A1B5CE-E682-4632-91A9-3507F8121641}"/>
            </a:ext>
          </a:extLst>
        </xdr:cNvPr>
        <xdr:cNvSpPr txBox="1"/>
      </xdr:nvSpPr>
      <xdr:spPr>
        <a:xfrm>
          <a:off x="12964169" y="12641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7456</xdr:rowOff>
    </xdr:from>
    <xdr:ext cx="405111" cy="259045"/>
    <xdr:sp macro="" textlink="">
      <xdr:nvSpPr>
        <xdr:cNvPr id="682" name="n_3mainValue【消防施設】&#10;有形固定資産減価償却率">
          <a:extLst>
            <a:ext uri="{FF2B5EF4-FFF2-40B4-BE49-F238E27FC236}">
              <a16:creationId xmlns:a16="http://schemas.microsoft.com/office/drawing/2014/main" id="{1D7978C2-D92D-4701-AEBF-934460D3D386}"/>
            </a:ext>
          </a:extLst>
        </xdr:cNvPr>
        <xdr:cNvSpPr txBox="1"/>
      </xdr:nvSpPr>
      <xdr:spPr>
        <a:xfrm>
          <a:off x="12164069" y="12650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136451</xdr:rowOff>
    </xdr:from>
    <xdr:ext cx="405111" cy="259045"/>
    <xdr:sp macro="" textlink="">
      <xdr:nvSpPr>
        <xdr:cNvPr id="683" name="n_4mainValue【消防施設】&#10;有形固定資産減価償却率">
          <a:extLst>
            <a:ext uri="{FF2B5EF4-FFF2-40B4-BE49-F238E27FC236}">
              <a16:creationId xmlns:a16="http://schemas.microsoft.com/office/drawing/2014/main" id="{344479F2-193A-4B2F-9F28-FBFD444E176D}"/>
            </a:ext>
          </a:extLst>
        </xdr:cNvPr>
        <xdr:cNvSpPr txBox="1"/>
      </xdr:nvSpPr>
      <xdr:spPr>
        <a:xfrm>
          <a:off x="11354444" y="1261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09D0AFE3-33AC-42B6-B330-A31BF98A80D7}"/>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35F51F0A-5958-4041-8D41-63B7E57A3D83}"/>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E1411251-1A20-49E2-9E1F-D0CEAE3A951E}"/>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29240CF5-97FC-40A3-B0AD-4FA0DA2A0F28}"/>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F6A00BB6-6B30-4CBA-816D-925987A542C1}"/>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A5057FC2-3810-44EF-9989-2FCB16CEBDFA}"/>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38104BCF-5AA8-4857-881E-7741BE57949A}"/>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55AC3288-578C-45AE-9888-3794A7AFCCA3}"/>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701C39A4-8E4B-4888-B464-69DC82C0CD62}"/>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3E054A5E-3A7C-436A-9C41-FF0F7B74EE01}"/>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EECF1538-96FA-462C-AD58-18F812B3765D}"/>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1DD3E756-0BF0-416E-B49F-9FEECA917A90}"/>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6CD4C8F6-F048-4E1C-A629-B1FFBE6150F1}"/>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1B76F572-5AC5-4EF0-8669-96FC28E42A21}"/>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9C58A942-E4EA-4165-8843-F0421E50F62D}"/>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13B93EE8-BB6C-4F63-BEB5-DAF20568688F}"/>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F1EAC5D3-5DAC-4103-851D-6E7F99699BAC}"/>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C0F15264-4317-4569-AA24-27D240D7EE8C}"/>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8F30DC5A-69B2-49F8-BABC-802160DEEC3A}"/>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E02DBD02-0A67-427B-A3BF-4C2909DE4B50}"/>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消防施設】&#10;一人当たり面積グラフ枠">
          <a:extLst>
            <a:ext uri="{FF2B5EF4-FFF2-40B4-BE49-F238E27FC236}">
              <a16:creationId xmlns:a16="http://schemas.microsoft.com/office/drawing/2014/main" id="{40038D8D-21E6-4E75-A24E-B0CA374EB21C}"/>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705" name="直線コネクタ 704">
          <a:extLst>
            <a:ext uri="{FF2B5EF4-FFF2-40B4-BE49-F238E27FC236}">
              <a16:creationId xmlns:a16="http://schemas.microsoft.com/office/drawing/2014/main" id="{96A83CF5-D083-45A1-B26B-CEAACF0B32E6}"/>
            </a:ext>
          </a:extLst>
        </xdr:cNvPr>
        <xdr:cNvCxnSpPr/>
      </xdr:nvCxnSpPr>
      <xdr:spPr>
        <a:xfrm flipV="1">
          <a:off x="19954239" y="12779756"/>
          <a:ext cx="0" cy="1175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706" name="【消防施設】&#10;一人当たり面積最小値テキスト">
          <a:extLst>
            <a:ext uri="{FF2B5EF4-FFF2-40B4-BE49-F238E27FC236}">
              <a16:creationId xmlns:a16="http://schemas.microsoft.com/office/drawing/2014/main" id="{57DBA0B3-690B-4EFF-9818-10A542C1D688}"/>
            </a:ext>
          </a:extLst>
        </xdr:cNvPr>
        <xdr:cNvSpPr txBox="1"/>
      </xdr:nvSpPr>
      <xdr:spPr>
        <a:xfrm>
          <a:off x="19992975" y="13961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707" name="直線コネクタ 706">
          <a:extLst>
            <a:ext uri="{FF2B5EF4-FFF2-40B4-BE49-F238E27FC236}">
              <a16:creationId xmlns:a16="http://schemas.microsoft.com/office/drawing/2014/main" id="{212A0AF8-98CB-406C-BBD4-30462BABD6AB}"/>
            </a:ext>
          </a:extLst>
        </xdr:cNvPr>
        <xdr:cNvCxnSpPr/>
      </xdr:nvCxnSpPr>
      <xdr:spPr>
        <a:xfrm>
          <a:off x="19878675" y="1395488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708" name="【消防施設】&#10;一人当たり面積最大値テキスト">
          <a:extLst>
            <a:ext uri="{FF2B5EF4-FFF2-40B4-BE49-F238E27FC236}">
              <a16:creationId xmlns:a16="http://schemas.microsoft.com/office/drawing/2014/main" id="{F90B432E-626D-4106-8223-163DA17DBFBA}"/>
            </a:ext>
          </a:extLst>
        </xdr:cNvPr>
        <xdr:cNvSpPr txBox="1"/>
      </xdr:nvSpPr>
      <xdr:spPr>
        <a:xfrm>
          <a:off x="19992975" y="12564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709" name="直線コネクタ 708">
          <a:extLst>
            <a:ext uri="{FF2B5EF4-FFF2-40B4-BE49-F238E27FC236}">
              <a16:creationId xmlns:a16="http://schemas.microsoft.com/office/drawing/2014/main" id="{2A5BCEE4-1F62-4543-BB1F-A25517B8855C}"/>
            </a:ext>
          </a:extLst>
        </xdr:cNvPr>
        <xdr:cNvCxnSpPr/>
      </xdr:nvCxnSpPr>
      <xdr:spPr>
        <a:xfrm>
          <a:off x="19878675" y="127797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710" name="【消防施設】&#10;一人当たり面積平均値テキスト">
          <a:extLst>
            <a:ext uri="{FF2B5EF4-FFF2-40B4-BE49-F238E27FC236}">
              <a16:creationId xmlns:a16="http://schemas.microsoft.com/office/drawing/2014/main" id="{1E186095-5329-40EE-B361-B941F5C5AED7}"/>
            </a:ext>
          </a:extLst>
        </xdr:cNvPr>
        <xdr:cNvSpPr txBox="1"/>
      </xdr:nvSpPr>
      <xdr:spPr>
        <a:xfrm>
          <a:off x="19992975" y="134686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711" name="フローチャート: 判断 710">
          <a:extLst>
            <a:ext uri="{FF2B5EF4-FFF2-40B4-BE49-F238E27FC236}">
              <a16:creationId xmlns:a16="http://schemas.microsoft.com/office/drawing/2014/main" id="{30B3247F-874E-4AC8-ADE8-22D8381A6847}"/>
            </a:ext>
          </a:extLst>
        </xdr:cNvPr>
        <xdr:cNvSpPr/>
      </xdr:nvSpPr>
      <xdr:spPr>
        <a:xfrm>
          <a:off x="19897725" y="1361401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712" name="フローチャート: 判断 711">
          <a:extLst>
            <a:ext uri="{FF2B5EF4-FFF2-40B4-BE49-F238E27FC236}">
              <a16:creationId xmlns:a16="http://schemas.microsoft.com/office/drawing/2014/main" id="{3E56F18B-7BB4-4BBF-8087-295791546505}"/>
            </a:ext>
          </a:extLst>
        </xdr:cNvPr>
        <xdr:cNvSpPr/>
      </xdr:nvSpPr>
      <xdr:spPr>
        <a:xfrm>
          <a:off x="19154775" y="1361998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3" name="フローチャート: 判断 712">
          <a:extLst>
            <a:ext uri="{FF2B5EF4-FFF2-40B4-BE49-F238E27FC236}">
              <a16:creationId xmlns:a16="http://schemas.microsoft.com/office/drawing/2014/main" id="{D8A73EA0-FBF7-4C38-A643-6899DC302BD8}"/>
            </a:ext>
          </a:extLst>
        </xdr:cNvPr>
        <xdr:cNvSpPr/>
      </xdr:nvSpPr>
      <xdr:spPr>
        <a:xfrm>
          <a:off x="18345150" y="136182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714" name="フローチャート: 判断 713">
          <a:extLst>
            <a:ext uri="{FF2B5EF4-FFF2-40B4-BE49-F238E27FC236}">
              <a16:creationId xmlns:a16="http://schemas.microsoft.com/office/drawing/2014/main" id="{9F23FB63-BFA1-43BB-9119-D434ADC83B96}"/>
            </a:ext>
          </a:extLst>
        </xdr:cNvPr>
        <xdr:cNvSpPr/>
      </xdr:nvSpPr>
      <xdr:spPr>
        <a:xfrm>
          <a:off x="17554575" y="1362278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715" name="フローチャート: 判断 714">
          <a:extLst>
            <a:ext uri="{FF2B5EF4-FFF2-40B4-BE49-F238E27FC236}">
              <a16:creationId xmlns:a16="http://schemas.microsoft.com/office/drawing/2014/main" id="{910A7818-2D28-4797-9106-6963AAAC3A14}"/>
            </a:ext>
          </a:extLst>
        </xdr:cNvPr>
        <xdr:cNvSpPr/>
      </xdr:nvSpPr>
      <xdr:spPr>
        <a:xfrm>
          <a:off x="16754475" y="1363827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4E308E96-EC9B-4C9B-8E8A-8A55B3EA28EC}"/>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89A472AE-56DA-4D74-9D9C-182C61B2439C}"/>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918D4CF4-7430-4AE0-9ADB-691978BE9C9F}"/>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18A179A5-AD46-48F1-BACD-50B61934B687}"/>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1B37839B-995B-4EFF-B2DC-262FAEF8C1DD}"/>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1015</xdr:rowOff>
    </xdr:from>
    <xdr:to>
      <xdr:col>116</xdr:col>
      <xdr:colOff>114300</xdr:colOff>
      <xdr:row>84</xdr:row>
      <xdr:rowOff>102615</xdr:rowOff>
    </xdr:to>
    <xdr:sp macro="" textlink="">
      <xdr:nvSpPr>
        <xdr:cNvPr id="721" name="楕円 720">
          <a:extLst>
            <a:ext uri="{FF2B5EF4-FFF2-40B4-BE49-F238E27FC236}">
              <a16:creationId xmlns:a16="http://schemas.microsoft.com/office/drawing/2014/main" id="{08987B7E-9B78-4173-A33B-E1ACD146EB6D}"/>
            </a:ext>
          </a:extLst>
        </xdr:cNvPr>
        <xdr:cNvSpPr/>
      </xdr:nvSpPr>
      <xdr:spPr>
        <a:xfrm>
          <a:off x="19897725" y="1361224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150892</xdr:rowOff>
    </xdr:from>
    <xdr:ext cx="469744" cy="259045"/>
    <xdr:sp macro="" textlink="">
      <xdr:nvSpPr>
        <xdr:cNvPr id="722" name="【消防施設】&#10;一人当たり面積該当値テキスト">
          <a:extLst>
            <a:ext uri="{FF2B5EF4-FFF2-40B4-BE49-F238E27FC236}">
              <a16:creationId xmlns:a16="http://schemas.microsoft.com/office/drawing/2014/main" id="{DF37FB8B-0E73-4E54-907A-41EF8BEC9806}"/>
            </a:ext>
          </a:extLst>
        </xdr:cNvPr>
        <xdr:cNvSpPr txBox="1"/>
      </xdr:nvSpPr>
      <xdr:spPr>
        <a:xfrm>
          <a:off x="19992975" y="13600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1015</xdr:rowOff>
    </xdr:from>
    <xdr:to>
      <xdr:col>112</xdr:col>
      <xdr:colOff>38100</xdr:colOff>
      <xdr:row>84</xdr:row>
      <xdr:rowOff>102615</xdr:rowOff>
    </xdr:to>
    <xdr:sp macro="" textlink="">
      <xdr:nvSpPr>
        <xdr:cNvPr id="723" name="楕円 722">
          <a:extLst>
            <a:ext uri="{FF2B5EF4-FFF2-40B4-BE49-F238E27FC236}">
              <a16:creationId xmlns:a16="http://schemas.microsoft.com/office/drawing/2014/main" id="{F4D59754-8683-4096-8501-DB6139520C99}"/>
            </a:ext>
          </a:extLst>
        </xdr:cNvPr>
        <xdr:cNvSpPr/>
      </xdr:nvSpPr>
      <xdr:spPr>
        <a:xfrm>
          <a:off x="19154775" y="1361224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51815</xdr:rowOff>
    </xdr:from>
    <xdr:to>
      <xdr:col>116</xdr:col>
      <xdr:colOff>63500</xdr:colOff>
      <xdr:row>84</xdr:row>
      <xdr:rowOff>51815</xdr:rowOff>
    </xdr:to>
    <xdr:cxnSp macro="">
      <xdr:nvCxnSpPr>
        <xdr:cNvPr id="724" name="直線コネクタ 723">
          <a:extLst>
            <a:ext uri="{FF2B5EF4-FFF2-40B4-BE49-F238E27FC236}">
              <a16:creationId xmlns:a16="http://schemas.microsoft.com/office/drawing/2014/main" id="{E904F604-F97B-4DFE-BFE9-57AE06C50DEA}"/>
            </a:ext>
          </a:extLst>
        </xdr:cNvPr>
        <xdr:cNvCxnSpPr/>
      </xdr:nvCxnSpPr>
      <xdr:spPr>
        <a:xfrm>
          <a:off x="19202400" y="1365986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5587</xdr:rowOff>
    </xdr:from>
    <xdr:to>
      <xdr:col>107</xdr:col>
      <xdr:colOff>101600</xdr:colOff>
      <xdr:row>84</xdr:row>
      <xdr:rowOff>107187</xdr:rowOff>
    </xdr:to>
    <xdr:sp macro="" textlink="">
      <xdr:nvSpPr>
        <xdr:cNvPr id="725" name="楕円 724">
          <a:extLst>
            <a:ext uri="{FF2B5EF4-FFF2-40B4-BE49-F238E27FC236}">
              <a16:creationId xmlns:a16="http://schemas.microsoft.com/office/drawing/2014/main" id="{E8667B60-2640-480A-841F-7EDC12812597}"/>
            </a:ext>
          </a:extLst>
        </xdr:cNvPr>
        <xdr:cNvSpPr/>
      </xdr:nvSpPr>
      <xdr:spPr>
        <a:xfrm>
          <a:off x="18345150" y="136199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51815</xdr:rowOff>
    </xdr:from>
    <xdr:to>
      <xdr:col>111</xdr:col>
      <xdr:colOff>177800</xdr:colOff>
      <xdr:row>84</xdr:row>
      <xdr:rowOff>56387</xdr:rowOff>
    </xdr:to>
    <xdr:cxnSp macro="">
      <xdr:nvCxnSpPr>
        <xdr:cNvPr id="726" name="直線コネクタ 725">
          <a:extLst>
            <a:ext uri="{FF2B5EF4-FFF2-40B4-BE49-F238E27FC236}">
              <a16:creationId xmlns:a16="http://schemas.microsoft.com/office/drawing/2014/main" id="{ADB6EEB7-8607-4D6E-803C-7D1139FA5F89}"/>
            </a:ext>
          </a:extLst>
        </xdr:cNvPr>
        <xdr:cNvCxnSpPr/>
      </xdr:nvCxnSpPr>
      <xdr:spPr>
        <a:xfrm flipV="1">
          <a:off x="18392775" y="13659865"/>
          <a:ext cx="80962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10161</xdr:rowOff>
    </xdr:from>
    <xdr:to>
      <xdr:col>102</xdr:col>
      <xdr:colOff>165100</xdr:colOff>
      <xdr:row>84</xdr:row>
      <xdr:rowOff>111761</xdr:rowOff>
    </xdr:to>
    <xdr:sp macro="" textlink="">
      <xdr:nvSpPr>
        <xdr:cNvPr id="727" name="楕円 726">
          <a:extLst>
            <a:ext uri="{FF2B5EF4-FFF2-40B4-BE49-F238E27FC236}">
              <a16:creationId xmlns:a16="http://schemas.microsoft.com/office/drawing/2014/main" id="{40E5D602-2AC3-4FCA-92CA-7E2E699B3D4A}"/>
            </a:ext>
          </a:extLst>
        </xdr:cNvPr>
        <xdr:cNvSpPr/>
      </xdr:nvSpPr>
      <xdr:spPr>
        <a:xfrm>
          <a:off x="17554575" y="1361821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56387</xdr:rowOff>
    </xdr:from>
    <xdr:to>
      <xdr:col>107</xdr:col>
      <xdr:colOff>50800</xdr:colOff>
      <xdr:row>84</xdr:row>
      <xdr:rowOff>60961</xdr:rowOff>
    </xdr:to>
    <xdr:cxnSp macro="">
      <xdr:nvCxnSpPr>
        <xdr:cNvPr id="728" name="直線コネクタ 727">
          <a:extLst>
            <a:ext uri="{FF2B5EF4-FFF2-40B4-BE49-F238E27FC236}">
              <a16:creationId xmlns:a16="http://schemas.microsoft.com/office/drawing/2014/main" id="{6438A70C-C528-4A8C-89BB-29A3435666F1}"/>
            </a:ext>
          </a:extLst>
        </xdr:cNvPr>
        <xdr:cNvCxnSpPr/>
      </xdr:nvCxnSpPr>
      <xdr:spPr>
        <a:xfrm flipV="1">
          <a:off x="17602200" y="13667612"/>
          <a:ext cx="790575" cy="7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10161</xdr:rowOff>
    </xdr:from>
    <xdr:to>
      <xdr:col>98</xdr:col>
      <xdr:colOff>38100</xdr:colOff>
      <xdr:row>84</xdr:row>
      <xdr:rowOff>111761</xdr:rowOff>
    </xdr:to>
    <xdr:sp macro="" textlink="">
      <xdr:nvSpPr>
        <xdr:cNvPr id="729" name="楕円 728">
          <a:extLst>
            <a:ext uri="{FF2B5EF4-FFF2-40B4-BE49-F238E27FC236}">
              <a16:creationId xmlns:a16="http://schemas.microsoft.com/office/drawing/2014/main" id="{8992B73B-2913-4406-B0C0-764A35486545}"/>
            </a:ext>
          </a:extLst>
        </xdr:cNvPr>
        <xdr:cNvSpPr/>
      </xdr:nvSpPr>
      <xdr:spPr>
        <a:xfrm>
          <a:off x="16754475" y="1361821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60961</xdr:rowOff>
    </xdr:from>
    <xdr:to>
      <xdr:col>102</xdr:col>
      <xdr:colOff>114300</xdr:colOff>
      <xdr:row>84</xdr:row>
      <xdr:rowOff>60961</xdr:rowOff>
    </xdr:to>
    <xdr:cxnSp macro="">
      <xdr:nvCxnSpPr>
        <xdr:cNvPr id="730" name="直線コネクタ 729">
          <a:extLst>
            <a:ext uri="{FF2B5EF4-FFF2-40B4-BE49-F238E27FC236}">
              <a16:creationId xmlns:a16="http://schemas.microsoft.com/office/drawing/2014/main" id="{D79258CC-9290-4D34-AE9F-6AC48F55D003}"/>
            </a:ext>
          </a:extLst>
        </xdr:cNvPr>
        <xdr:cNvCxnSpPr/>
      </xdr:nvCxnSpPr>
      <xdr:spPr>
        <a:xfrm>
          <a:off x="16802100" y="1367536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98314</xdr:rowOff>
    </xdr:from>
    <xdr:ext cx="469744" cy="259045"/>
    <xdr:sp macro="" textlink="">
      <xdr:nvSpPr>
        <xdr:cNvPr id="731" name="n_1aveValue【消防施設】&#10;一人当たり面積">
          <a:extLst>
            <a:ext uri="{FF2B5EF4-FFF2-40B4-BE49-F238E27FC236}">
              <a16:creationId xmlns:a16="http://schemas.microsoft.com/office/drawing/2014/main" id="{1F711915-CD09-4704-8FA4-1850A5FE360F}"/>
            </a:ext>
          </a:extLst>
        </xdr:cNvPr>
        <xdr:cNvSpPr txBox="1"/>
      </xdr:nvSpPr>
      <xdr:spPr>
        <a:xfrm>
          <a:off x="18983402" y="13709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732" name="n_2aveValue【消防施設】&#10;一人当たり面積">
          <a:extLst>
            <a:ext uri="{FF2B5EF4-FFF2-40B4-BE49-F238E27FC236}">
              <a16:creationId xmlns:a16="http://schemas.microsoft.com/office/drawing/2014/main" id="{92A77445-5B21-4A5C-9525-9B532D0AA437}"/>
            </a:ext>
          </a:extLst>
        </xdr:cNvPr>
        <xdr:cNvSpPr txBox="1"/>
      </xdr:nvSpPr>
      <xdr:spPr>
        <a:xfrm>
          <a:off x="18183302" y="13717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107459</xdr:rowOff>
    </xdr:from>
    <xdr:ext cx="469744" cy="259045"/>
    <xdr:sp macro="" textlink="">
      <xdr:nvSpPr>
        <xdr:cNvPr id="733" name="n_3aveValue【消防施設】&#10;一人当たり面積">
          <a:extLst>
            <a:ext uri="{FF2B5EF4-FFF2-40B4-BE49-F238E27FC236}">
              <a16:creationId xmlns:a16="http://schemas.microsoft.com/office/drawing/2014/main" id="{87AE4678-EB2A-4D85-9544-75D55620C25A}"/>
            </a:ext>
          </a:extLst>
        </xdr:cNvPr>
        <xdr:cNvSpPr txBox="1"/>
      </xdr:nvSpPr>
      <xdr:spPr>
        <a:xfrm>
          <a:off x="17383202" y="13715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116603</xdr:rowOff>
    </xdr:from>
    <xdr:ext cx="469744" cy="259045"/>
    <xdr:sp macro="" textlink="">
      <xdr:nvSpPr>
        <xdr:cNvPr id="734" name="n_4aveValue【消防施設】&#10;一人当たり面積">
          <a:extLst>
            <a:ext uri="{FF2B5EF4-FFF2-40B4-BE49-F238E27FC236}">
              <a16:creationId xmlns:a16="http://schemas.microsoft.com/office/drawing/2014/main" id="{C4FE9E59-DDC4-4CCC-B650-8CB7046B2CB9}"/>
            </a:ext>
          </a:extLst>
        </xdr:cNvPr>
        <xdr:cNvSpPr txBox="1"/>
      </xdr:nvSpPr>
      <xdr:spPr>
        <a:xfrm>
          <a:off x="16592627" y="13727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119142</xdr:rowOff>
    </xdr:from>
    <xdr:ext cx="469744" cy="259045"/>
    <xdr:sp macro="" textlink="">
      <xdr:nvSpPr>
        <xdr:cNvPr id="735" name="n_1mainValue【消防施設】&#10;一人当たり面積">
          <a:extLst>
            <a:ext uri="{FF2B5EF4-FFF2-40B4-BE49-F238E27FC236}">
              <a16:creationId xmlns:a16="http://schemas.microsoft.com/office/drawing/2014/main" id="{1E8453D6-6533-4964-8539-98EF7A8F86B9}"/>
            </a:ext>
          </a:extLst>
        </xdr:cNvPr>
        <xdr:cNvSpPr txBox="1"/>
      </xdr:nvSpPr>
      <xdr:spPr>
        <a:xfrm>
          <a:off x="18983402" y="13409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123714</xdr:rowOff>
    </xdr:from>
    <xdr:ext cx="469744" cy="259045"/>
    <xdr:sp macro="" textlink="">
      <xdr:nvSpPr>
        <xdr:cNvPr id="736" name="n_2mainValue【消防施設】&#10;一人当たり面積">
          <a:extLst>
            <a:ext uri="{FF2B5EF4-FFF2-40B4-BE49-F238E27FC236}">
              <a16:creationId xmlns:a16="http://schemas.microsoft.com/office/drawing/2014/main" id="{00D5D75F-AA21-48BB-BF23-0029CB29AEFF}"/>
            </a:ext>
          </a:extLst>
        </xdr:cNvPr>
        <xdr:cNvSpPr txBox="1"/>
      </xdr:nvSpPr>
      <xdr:spPr>
        <a:xfrm>
          <a:off x="18183302" y="13414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128288</xdr:rowOff>
    </xdr:from>
    <xdr:ext cx="469744" cy="259045"/>
    <xdr:sp macro="" textlink="">
      <xdr:nvSpPr>
        <xdr:cNvPr id="737" name="n_3mainValue【消防施設】&#10;一人当たり面積">
          <a:extLst>
            <a:ext uri="{FF2B5EF4-FFF2-40B4-BE49-F238E27FC236}">
              <a16:creationId xmlns:a16="http://schemas.microsoft.com/office/drawing/2014/main" id="{D61380A4-4F72-4652-A0E3-FDF759911717}"/>
            </a:ext>
          </a:extLst>
        </xdr:cNvPr>
        <xdr:cNvSpPr txBox="1"/>
      </xdr:nvSpPr>
      <xdr:spPr>
        <a:xfrm>
          <a:off x="17383202" y="1341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128288</xdr:rowOff>
    </xdr:from>
    <xdr:ext cx="469744" cy="259045"/>
    <xdr:sp macro="" textlink="">
      <xdr:nvSpPr>
        <xdr:cNvPr id="738" name="n_4mainValue【消防施設】&#10;一人当たり面積">
          <a:extLst>
            <a:ext uri="{FF2B5EF4-FFF2-40B4-BE49-F238E27FC236}">
              <a16:creationId xmlns:a16="http://schemas.microsoft.com/office/drawing/2014/main" id="{4B2B1EDD-A8CC-41CE-AEAD-A86EBC3DF495}"/>
            </a:ext>
          </a:extLst>
        </xdr:cNvPr>
        <xdr:cNvSpPr txBox="1"/>
      </xdr:nvSpPr>
      <xdr:spPr>
        <a:xfrm>
          <a:off x="16592627" y="1341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94D7D86D-FDB6-4DD2-A51F-391476F3951D}"/>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AC07C9FE-5BDF-4BEE-837D-C043E6064F6D}"/>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754A7270-89AE-4972-863C-B15F5ABAF7A1}"/>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BEBEDAF3-E3A2-461B-A926-63E56915208D}"/>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A16AD7A9-F0FD-40EA-802A-935082BE59C5}"/>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884F8F89-BFAB-425B-BF65-5E8AF740B2F5}"/>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32FDE592-7ED4-4776-9CF7-54B0244861B4}"/>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2ACFF2B6-BA16-4649-BE8D-D2A12395B30C}"/>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63F6541A-E218-4508-9653-39FEA5EA5130}"/>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CD518371-EE81-4CC4-90B7-EAEDE533E024}"/>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A3646676-3B03-4DDC-9286-5DC09EF5BDC5}"/>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E6FE04B0-2B0B-404D-9295-118A89D77977}"/>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CF4C6C94-AF2B-4E4C-BBBE-FD19D0EC4329}"/>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AACB51E2-E689-4FEC-94B9-1CC29BAADB76}"/>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946093F7-9484-4821-B217-4E49AA79F8D1}"/>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9410B611-CDE8-4539-AD80-D9E7FE2A8288}"/>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B0B2A192-3FFC-47E0-AB0F-D6439E69E363}"/>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60E1A294-A5CF-4BA7-A5AC-F1772B18A9AE}"/>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B598FB40-237F-488B-ACFC-78628E0C59E6}"/>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6B7473F0-8DEC-4AE9-B33C-814020D57ACA}"/>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759" name="テキスト ボックス 758">
          <a:extLst>
            <a:ext uri="{FF2B5EF4-FFF2-40B4-BE49-F238E27FC236}">
              <a16:creationId xmlns:a16="http://schemas.microsoft.com/office/drawing/2014/main" id="{CFF8C033-257C-4351-BED1-C606FCB4F45B}"/>
            </a:ext>
          </a:extLst>
        </xdr:cNvPr>
        <xdr:cNvSpPr txBox="1"/>
      </xdr:nvSpPr>
      <xdr:spPr>
        <a:xfrm>
          <a:off x="10903736" y="16142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4ADB8717-B8E8-4832-8E98-7034E5FA81CB}"/>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1" name="【庁舎】&#10;有形固定資産減価償却率グラフ枠">
          <a:extLst>
            <a:ext uri="{FF2B5EF4-FFF2-40B4-BE49-F238E27FC236}">
              <a16:creationId xmlns:a16="http://schemas.microsoft.com/office/drawing/2014/main" id="{D284D282-FCD2-40B7-9BD4-A870D57B446A}"/>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43180</xdr:rowOff>
    </xdr:from>
    <xdr:to>
      <xdr:col>85</xdr:col>
      <xdr:colOff>126364</xdr:colOff>
      <xdr:row>107</xdr:row>
      <xdr:rowOff>69850</xdr:rowOff>
    </xdr:to>
    <xdr:cxnSp macro="">
      <xdr:nvCxnSpPr>
        <xdr:cNvPr id="762" name="直線コネクタ 761">
          <a:extLst>
            <a:ext uri="{FF2B5EF4-FFF2-40B4-BE49-F238E27FC236}">
              <a16:creationId xmlns:a16="http://schemas.microsoft.com/office/drawing/2014/main" id="{39ECF7BB-A1C7-4ADA-9D02-EC2883856522}"/>
            </a:ext>
          </a:extLst>
        </xdr:cNvPr>
        <xdr:cNvCxnSpPr/>
      </xdr:nvCxnSpPr>
      <xdr:spPr>
        <a:xfrm flipV="1">
          <a:off x="14696439" y="16334105"/>
          <a:ext cx="0" cy="1220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763" name="【庁舎】&#10;有形固定資産減価償却率最小値テキスト">
          <a:extLst>
            <a:ext uri="{FF2B5EF4-FFF2-40B4-BE49-F238E27FC236}">
              <a16:creationId xmlns:a16="http://schemas.microsoft.com/office/drawing/2014/main" id="{422B25F9-B3F4-4C86-B69C-CD0ADF3C8728}"/>
            </a:ext>
          </a:extLst>
        </xdr:cNvPr>
        <xdr:cNvSpPr txBox="1"/>
      </xdr:nvSpPr>
      <xdr:spPr>
        <a:xfrm>
          <a:off x="14735175" y="1756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764" name="直線コネクタ 763">
          <a:extLst>
            <a:ext uri="{FF2B5EF4-FFF2-40B4-BE49-F238E27FC236}">
              <a16:creationId xmlns:a16="http://schemas.microsoft.com/office/drawing/2014/main" id="{B3944282-B3F3-4676-9E1B-90A5CA626DAA}"/>
            </a:ext>
          </a:extLst>
        </xdr:cNvPr>
        <xdr:cNvCxnSpPr/>
      </xdr:nvCxnSpPr>
      <xdr:spPr>
        <a:xfrm>
          <a:off x="14611350" y="175545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161307</xdr:rowOff>
    </xdr:from>
    <xdr:ext cx="340478" cy="259045"/>
    <xdr:sp macro="" textlink="">
      <xdr:nvSpPr>
        <xdr:cNvPr id="765" name="【庁舎】&#10;有形固定資産減価償却率最大値テキスト">
          <a:extLst>
            <a:ext uri="{FF2B5EF4-FFF2-40B4-BE49-F238E27FC236}">
              <a16:creationId xmlns:a16="http://schemas.microsoft.com/office/drawing/2014/main" id="{0C6E525E-EC7A-4ED0-963E-AC1AB3639FB5}"/>
            </a:ext>
          </a:extLst>
        </xdr:cNvPr>
        <xdr:cNvSpPr txBox="1"/>
      </xdr:nvSpPr>
      <xdr:spPr>
        <a:xfrm>
          <a:off x="14735175" y="161093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43180</xdr:rowOff>
    </xdr:from>
    <xdr:to>
      <xdr:col>86</xdr:col>
      <xdr:colOff>25400</xdr:colOff>
      <xdr:row>100</xdr:row>
      <xdr:rowOff>43180</xdr:rowOff>
    </xdr:to>
    <xdr:cxnSp macro="">
      <xdr:nvCxnSpPr>
        <xdr:cNvPr id="766" name="直線コネクタ 765">
          <a:extLst>
            <a:ext uri="{FF2B5EF4-FFF2-40B4-BE49-F238E27FC236}">
              <a16:creationId xmlns:a16="http://schemas.microsoft.com/office/drawing/2014/main" id="{B6240B93-B57B-492B-8D8E-F4E5E7D36326}"/>
            </a:ext>
          </a:extLst>
        </xdr:cNvPr>
        <xdr:cNvCxnSpPr/>
      </xdr:nvCxnSpPr>
      <xdr:spPr>
        <a:xfrm>
          <a:off x="14611350" y="163341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macro="" textlink="">
      <xdr:nvSpPr>
        <xdr:cNvPr id="767" name="【庁舎】&#10;有形固定資産減価償却率平均値テキスト">
          <a:extLst>
            <a:ext uri="{FF2B5EF4-FFF2-40B4-BE49-F238E27FC236}">
              <a16:creationId xmlns:a16="http://schemas.microsoft.com/office/drawing/2014/main" id="{48E884E8-4A2C-4F6A-9916-7601365C680A}"/>
            </a:ext>
          </a:extLst>
        </xdr:cNvPr>
        <xdr:cNvSpPr txBox="1"/>
      </xdr:nvSpPr>
      <xdr:spPr>
        <a:xfrm>
          <a:off x="14735175" y="169151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134620</xdr:rowOff>
    </xdr:from>
    <xdr:to>
      <xdr:col>85</xdr:col>
      <xdr:colOff>177800</xdr:colOff>
      <xdr:row>104</xdr:row>
      <xdr:rowOff>64770</xdr:rowOff>
    </xdr:to>
    <xdr:sp macro="" textlink="">
      <xdr:nvSpPr>
        <xdr:cNvPr id="768" name="フローチャート: 判断 767">
          <a:extLst>
            <a:ext uri="{FF2B5EF4-FFF2-40B4-BE49-F238E27FC236}">
              <a16:creationId xmlns:a16="http://schemas.microsoft.com/office/drawing/2014/main" id="{8D425738-FC2E-4A14-A36B-8FEE85AC8F93}"/>
            </a:ext>
          </a:extLst>
        </xdr:cNvPr>
        <xdr:cNvSpPr/>
      </xdr:nvSpPr>
      <xdr:spPr>
        <a:xfrm>
          <a:off x="14649450" y="1693672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106680</xdr:rowOff>
    </xdr:from>
    <xdr:to>
      <xdr:col>81</xdr:col>
      <xdr:colOff>101600</xdr:colOff>
      <xdr:row>104</xdr:row>
      <xdr:rowOff>36830</xdr:rowOff>
    </xdr:to>
    <xdr:sp macro="" textlink="">
      <xdr:nvSpPr>
        <xdr:cNvPr id="769" name="フローチャート: 判断 768">
          <a:extLst>
            <a:ext uri="{FF2B5EF4-FFF2-40B4-BE49-F238E27FC236}">
              <a16:creationId xmlns:a16="http://schemas.microsoft.com/office/drawing/2014/main" id="{E3E1E731-3D1F-4766-B8DF-6A891BC51A0B}"/>
            </a:ext>
          </a:extLst>
        </xdr:cNvPr>
        <xdr:cNvSpPr/>
      </xdr:nvSpPr>
      <xdr:spPr>
        <a:xfrm>
          <a:off x="13887450" y="1690560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90170</xdr:rowOff>
    </xdr:from>
    <xdr:to>
      <xdr:col>76</xdr:col>
      <xdr:colOff>165100</xdr:colOff>
      <xdr:row>104</xdr:row>
      <xdr:rowOff>20320</xdr:rowOff>
    </xdr:to>
    <xdr:sp macro="" textlink="">
      <xdr:nvSpPr>
        <xdr:cNvPr id="770" name="フローチャート: 判断 769">
          <a:extLst>
            <a:ext uri="{FF2B5EF4-FFF2-40B4-BE49-F238E27FC236}">
              <a16:creationId xmlns:a16="http://schemas.microsoft.com/office/drawing/2014/main" id="{6A0A81A2-E710-4E56-AAB4-F6A463424487}"/>
            </a:ext>
          </a:extLst>
        </xdr:cNvPr>
        <xdr:cNvSpPr/>
      </xdr:nvSpPr>
      <xdr:spPr>
        <a:xfrm>
          <a:off x="13096875" y="168890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86361</xdr:rowOff>
    </xdr:from>
    <xdr:to>
      <xdr:col>72</xdr:col>
      <xdr:colOff>38100</xdr:colOff>
      <xdr:row>104</xdr:row>
      <xdr:rowOff>16511</xdr:rowOff>
    </xdr:to>
    <xdr:sp macro="" textlink="">
      <xdr:nvSpPr>
        <xdr:cNvPr id="771" name="フローチャート: 判断 770">
          <a:extLst>
            <a:ext uri="{FF2B5EF4-FFF2-40B4-BE49-F238E27FC236}">
              <a16:creationId xmlns:a16="http://schemas.microsoft.com/office/drawing/2014/main" id="{5739540E-3E20-4A7A-AD5F-4E2ED9768928}"/>
            </a:ext>
          </a:extLst>
        </xdr:cNvPr>
        <xdr:cNvSpPr/>
      </xdr:nvSpPr>
      <xdr:spPr>
        <a:xfrm>
          <a:off x="12296775" y="168852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111761</xdr:rowOff>
    </xdr:from>
    <xdr:to>
      <xdr:col>67</xdr:col>
      <xdr:colOff>101600</xdr:colOff>
      <xdr:row>104</xdr:row>
      <xdr:rowOff>41911</xdr:rowOff>
    </xdr:to>
    <xdr:sp macro="" textlink="">
      <xdr:nvSpPr>
        <xdr:cNvPr id="772" name="フローチャート: 判断 771">
          <a:extLst>
            <a:ext uri="{FF2B5EF4-FFF2-40B4-BE49-F238E27FC236}">
              <a16:creationId xmlns:a16="http://schemas.microsoft.com/office/drawing/2014/main" id="{3FEF168D-52FE-4440-B418-4A47AAD55733}"/>
            </a:ext>
          </a:extLst>
        </xdr:cNvPr>
        <xdr:cNvSpPr/>
      </xdr:nvSpPr>
      <xdr:spPr>
        <a:xfrm>
          <a:off x="11487150" y="1691386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120324A2-4EEE-4208-8949-AD7FCACECB53}"/>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A5C25518-2E34-4032-AD0C-8D9398B48D05}"/>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9DB53252-34E8-423F-B112-F918E2772C18}"/>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FFE0D214-4811-4385-A90B-142DC73AD657}"/>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EAA5E4B3-775E-4A7C-A084-18AC90CD8EFA}"/>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30480</xdr:rowOff>
    </xdr:from>
    <xdr:to>
      <xdr:col>85</xdr:col>
      <xdr:colOff>177800</xdr:colOff>
      <xdr:row>100</xdr:row>
      <xdr:rowOff>132080</xdr:rowOff>
    </xdr:to>
    <xdr:sp macro="" textlink="">
      <xdr:nvSpPr>
        <xdr:cNvPr id="778" name="楕円 777">
          <a:extLst>
            <a:ext uri="{FF2B5EF4-FFF2-40B4-BE49-F238E27FC236}">
              <a16:creationId xmlns:a16="http://schemas.microsoft.com/office/drawing/2014/main" id="{635BE91D-5E01-434A-BB77-32D32304D6F6}"/>
            </a:ext>
          </a:extLst>
        </xdr:cNvPr>
        <xdr:cNvSpPr/>
      </xdr:nvSpPr>
      <xdr:spPr>
        <a:xfrm>
          <a:off x="14649450" y="163150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116857</xdr:rowOff>
    </xdr:from>
    <xdr:ext cx="340478" cy="259045"/>
    <xdr:sp macro="" textlink="">
      <xdr:nvSpPr>
        <xdr:cNvPr id="779" name="【庁舎】&#10;有形固定資産減価償却率該当値テキスト">
          <a:extLst>
            <a:ext uri="{FF2B5EF4-FFF2-40B4-BE49-F238E27FC236}">
              <a16:creationId xmlns:a16="http://schemas.microsoft.com/office/drawing/2014/main" id="{CA736822-6479-44EB-A4E2-2ABC0BF86FF0}"/>
            </a:ext>
          </a:extLst>
        </xdr:cNvPr>
        <xdr:cNvSpPr txBox="1"/>
      </xdr:nvSpPr>
      <xdr:spPr>
        <a:xfrm>
          <a:off x="14735175" y="162331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161289</xdr:rowOff>
    </xdr:from>
    <xdr:to>
      <xdr:col>81</xdr:col>
      <xdr:colOff>101600</xdr:colOff>
      <xdr:row>100</xdr:row>
      <xdr:rowOff>91439</xdr:rowOff>
    </xdr:to>
    <xdr:sp macro="" textlink="">
      <xdr:nvSpPr>
        <xdr:cNvPr id="780" name="楕円 779">
          <a:extLst>
            <a:ext uri="{FF2B5EF4-FFF2-40B4-BE49-F238E27FC236}">
              <a16:creationId xmlns:a16="http://schemas.microsoft.com/office/drawing/2014/main" id="{81A51B93-40A8-43C3-96AD-C2F40167FCDB}"/>
            </a:ext>
          </a:extLst>
        </xdr:cNvPr>
        <xdr:cNvSpPr/>
      </xdr:nvSpPr>
      <xdr:spPr>
        <a:xfrm>
          <a:off x="13887450" y="162807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40639</xdr:rowOff>
    </xdr:from>
    <xdr:to>
      <xdr:col>85</xdr:col>
      <xdr:colOff>127000</xdr:colOff>
      <xdr:row>100</xdr:row>
      <xdr:rowOff>81280</xdr:rowOff>
    </xdr:to>
    <xdr:cxnSp macro="">
      <xdr:nvCxnSpPr>
        <xdr:cNvPr id="781" name="直線コネクタ 780">
          <a:extLst>
            <a:ext uri="{FF2B5EF4-FFF2-40B4-BE49-F238E27FC236}">
              <a16:creationId xmlns:a16="http://schemas.microsoft.com/office/drawing/2014/main" id="{050FE9E8-1B68-46A0-9F92-A501FCB113BA}"/>
            </a:ext>
          </a:extLst>
        </xdr:cNvPr>
        <xdr:cNvCxnSpPr/>
      </xdr:nvCxnSpPr>
      <xdr:spPr>
        <a:xfrm>
          <a:off x="13935075" y="16328389"/>
          <a:ext cx="762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120650</xdr:rowOff>
    </xdr:from>
    <xdr:to>
      <xdr:col>76</xdr:col>
      <xdr:colOff>165100</xdr:colOff>
      <xdr:row>100</xdr:row>
      <xdr:rowOff>50800</xdr:rowOff>
    </xdr:to>
    <xdr:sp macro="" textlink="">
      <xdr:nvSpPr>
        <xdr:cNvPr id="782" name="楕円 781">
          <a:extLst>
            <a:ext uri="{FF2B5EF4-FFF2-40B4-BE49-F238E27FC236}">
              <a16:creationId xmlns:a16="http://schemas.microsoft.com/office/drawing/2014/main" id="{F3E1353F-1A7C-4BCD-ACF2-652B51D3CD2B}"/>
            </a:ext>
          </a:extLst>
        </xdr:cNvPr>
        <xdr:cNvSpPr/>
      </xdr:nvSpPr>
      <xdr:spPr>
        <a:xfrm>
          <a:off x="13096875" y="162401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0</xdr:rowOff>
    </xdr:from>
    <xdr:to>
      <xdr:col>81</xdr:col>
      <xdr:colOff>50800</xdr:colOff>
      <xdr:row>100</xdr:row>
      <xdr:rowOff>40639</xdr:rowOff>
    </xdr:to>
    <xdr:cxnSp macro="">
      <xdr:nvCxnSpPr>
        <xdr:cNvPr id="783" name="直線コネクタ 782">
          <a:extLst>
            <a:ext uri="{FF2B5EF4-FFF2-40B4-BE49-F238E27FC236}">
              <a16:creationId xmlns:a16="http://schemas.microsoft.com/office/drawing/2014/main" id="{BD7765EE-4877-4E7E-8DA3-DFCB7FFBDAA6}"/>
            </a:ext>
          </a:extLst>
        </xdr:cNvPr>
        <xdr:cNvCxnSpPr/>
      </xdr:nvCxnSpPr>
      <xdr:spPr>
        <a:xfrm>
          <a:off x="13144500" y="16287750"/>
          <a:ext cx="790575" cy="4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27957</xdr:rowOff>
    </xdr:from>
    <xdr:ext cx="405111" cy="259045"/>
    <xdr:sp macro="" textlink="">
      <xdr:nvSpPr>
        <xdr:cNvPr id="784" name="n_1aveValue【庁舎】&#10;有形固定資産減価償却率">
          <a:extLst>
            <a:ext uri="{FF2B5EF4-FFF2-40B4-BE49-F238E27FC236}">
              <a16:creationId xmlns:a16="http://schemas.microsoft.com/office/drawing/2014/main" id="{D14C7175-05AB-45ED-B5EC-F91C31C46831}"/>
            </a:ext>
          </a:extLst>
        </xdr:cNvPr>
        <xdr:cNvSpPr txBox="1"/>
      </xdr:nvSpPr>
      <xdr:spPr>
        <a:xfrm>
          <a:off x="13745219" y="1700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11447</xdr:rowOff>
    </xdr:from>
    <xdr:ext cx="405111" cy="259045"/>
    <xdr:sp macro="" textlink="">
      <xdr:nvSpPr>
        <xdr:cNvPr id="785" name="n_2aveValue【庁舎】&#10;有形固定資産減価償却率">
          <a:extLst>
            <a:ext uri="{FF2B5EF4-FFF2-40B4-BE49-F238E27FC236}">
              <a16:creationId xmlns:a16="http://schemas.microsoft.com/office/drawing/2014/main" id="{4487B67B-8866-4E6E-BC1A-F7E36403AEBE}"/>
            </a:ext>
          </a:extLst>
        </xdr:cNvPr>
        <xdr:cNvSpPr txBox="1"/>
      </xdr:nvSpPr>
      <xdr:spPr>
        <a:xfrm>
          <a:off x="12964169" y="1698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33038</xdr:rowOff>
    </xdr:from>
    <xdr:ext cx="405111" cy="259045"/>
    <xdr:sp macro="" textlink="">
      <xdr:nvSpPr>
        <xdr:cNvPr id="786" name="n_3aveValue【庁舎】&#10;有形固定資産減価償却率">
          <a:extLst>
            <a:ext uri="{FF2B5EF4-FFF2-40B4-BE49-F238E27FC236}">
              <a16:creationId xmlns:a16="http://schemas.microsoft.com/office/drawing/2014/main" id="{A9B06B69-EED9-4111-9115-E0D5949E8AB5}"/>
            </a:ext>
          </a:extLst>
        </xdr:cNvPr>
        <xdr:cNvSpPr txBox="1"/>
      </xdr:nvSpPr>
      <xdr:spPr>
        <a:xfrm>
          <a:off x="12164069" y="16660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58438</xdr:rowOff>
    </xdr:from>
    <xdr:ext cx="405111" cy="259045"/>
    <xdr:sp macro="" textlink="">
      <xdr:nvSpPr>
        <xdr:cNvPr id="787" name="n_4aveValue【庁舎】&#10;有形固定資産減価償却率">
          <a:extLst>
            <a:ext uri="{FF2B5EF4-FFF2-40B4-BE49-F238E27FC236}">
              <a16:creationId xmlns:a16="http://schemas.microsoft.com/office/drawing/2014/main" id="{F3C6F346-47AC-4009-A1B3-35A6EF9D4145}"/>
            </a:ext>
          </a:extLst>
        </xdr:cNvPr>
        <xdr:cNvSpPr txBox="1"/>
      </xdr:nvSpPr>
      <xdr:spPr>
        <a:xfrm>
          <a:off x="11354444" y="16689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107966</xdr:rowOff>
    </xdr:from>
    <xdr:ext cx="340478" cy="259045"/>
    <xdr:sp macro="" textlink="">
      <xdr:nvSpPr>
        <xdr:cNvPr id="788" name="n_1mainValue【庁舎】&#10;有形固定資産減価償却率">
          <a:extLst>
            <a:ext uri="{FF2B5EF4-FFF2-40B4-BE49-F238E27FC236}">
              <a16:creationId xmlns:a16="http://schemas.microsoft.com/office/drawing/2014/main" id="{685B62AE-39BE-4212-BDB7-6B9147C9CC71}"/>
            </a:ext>
          </a:extLst>
        </xdr:cNvPr>
        <xdr:cNvSpPr txBox="1"/>
      </xdr:nvSpPr>
      <xdr:spPr>
        <a:xfrm>
          <a:off x="13774361" y="160496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67327</xdr:rowOff>
    </xdr:from>
    <xdr:ext cx="340478" cy="259045"/>
    <xdr:sp macro="" textlink="">
      <xdr:nvSpPr>
        <xdr:cNvPr id="789" name="n_2mainValue【庁舎】&#10;有形固定資産減価償却率">
          <a:extLst>
            <a:ext uri="{FF2B5EF4-FFF2-40B4-BE49-F238E27FC236}">
              <a16:creationId xmlns:a16="http://schemas.microsoft.com/office/drawing/2014/main" id="{91D1FCD8-B87B-4149-BD9A-F95A920213D6}"/>
            </a:ext>
          </a:extLst>
        </xdr:cNvPr>
        <xdr:cNvSpPr txBox="1"/>
      </xdr:nvSpPr>
      <xdr:spPr>
        <a:xfrm>
          <a:off x="12993311" y="1600900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0" name="正方形/長方形 789">
          <a:extLst>
            <a:ext uri="{FF2B5EF4-FFF2-40B4-BE49-F238E27FC236}">
              <a16:creationId xmlns:a16="http://schemas.microsoft.com/office/drawing/2014/main" id="{A9700FEF-79FB-43C2-A6D1-D6B65E019721}"/>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1" name="正方形/長方形 790">
          <a:extLst>
            <a:ext uri="{FF2B5EF4-FFF2-40B4-BE49-F238E27FC236}">
              <a16:creationId xmlns:a16="http://schemas.microsoft.com/office/drawing/2014/main" id="{848D215D-D86C-444E-A9C2-9061D1E94CC6}"/>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2" name="正方形/長方形 791">
          <a:extLst>
            <a:ext uri="{FF2B5EF4-FFF2-40B4-BE49-F238E27FC236}">
              <a16:creationId xmlns:a16="http://schemas.microsoft.com/office/drawing/2014/main" id="{3E1388C1-DCA5-4279-9372-F066F95C8A95}"/>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3" name="正方形/長方形 792">
          <a:extLst>
            <a:ext uri="{FF2B5EF4-FFF2-40B4-BE49-F238E27FC236}">
              <a16:creationId xmlns:a16="http://schemas.microsoft.com/office/drawing/2014/main" id="{CD90A20F-59F2-4F71-B8B2-C10E2ECC9929}"/>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4" name="正方形/長方形 793">
          <a:extLst>
            <a:ext uri="{FF2B5EF4-FFF2-40B4-BE49-F238E27FC236}">
              <a16:creationId xmlns:a16="http://schemas.microsoft.com/office/drawing/2014/main" id="{4302E645-758C-4D4A-A710-6A7E57FC442E}"/>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5" name="正方形/長方形 794">
          <a:extLst>
            <a:ext uri="{FF2B5EF4-FFF2-40B4-BE49-F238E27FC236}">
              <a16:creationId xmlns:a16="http://schemas.microsoft.com/office/drawing/2014/main" id="{DB7CC3B6-EA04-4B0C-A464-DF88B3D4A36A}"/>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6" name="正方形/長方形 795">
          <a:extLst>
            <a:ext uri="{FF2B5EF4-FFF2-40B4-BE49-F238E27FC236}">
              <a16:creationId xmlns:a16="http://schemas.microsoft.com/office/drawing/2014/main" id="{3DE6E245-60A6-4880-8027-355E6F1EC804}"/>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7" name="正方形/長方形 796">
          <a:extLst>
            <a:ext uri="{FF2B5EF4-FFF2-40B4-BE49-F238E27FC236}">
              <a16:creationId xmlns:a16="http://schemas.microsoft.com/office/drawing/2014/main" id="{C31DAF60-4931-4D1C-A9A9-15F17E9D6A70}"/>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8" name="テキスト ボックス 797">
          <a:extLst>
            <a:ext uri="{FF2B5EF4-FFF2-40B4-BE49-F238E27FC236}">
              <a16:creationId xmlns:a16="http://schemas.microsoft.com/office/drawing/2014/main" id="{B7BDA9CF-EF21-4454-9CC5-34F14364E51F}"/>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9" name="直線コネクタ 798">
          <a:extLst>
            <a:ext uri="{FF2B5EF4-FFF2-40B4-BE49-F238E27FC236}">
              <a16:creationId xmlns:a16="http://schemas.microsoft.com/office/drawing/2014/main" id="{408A8E27-6ABB-4DF2-AB95-A05583D8689E}"/>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0" name="テキスト ボックス 799">
          <a:extLst>
            <a:ext uri="{FF2B5EF4-FFF2-40B4-BE49-F238E27FC236}">
              <a16:creationId xmlns:a16="http://schemas.microsoft.com/office/drawing/2014/main" id="{9F8FFA5D-C010-4946-9860-B6B39392B2AB}"/>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01" name="直線コネクタ 800">
          <a:extLst>
            <a:ext uri="{FF2B5EF4-FFF2-40B4-BE49-F238E27FC236}">
              <a16:creationId xmlns:a16="http://schemas.microsoft.com/office/drawing/2014/main" id="{DEB970A3-61B5-4123-8FCC-0144CDCFA911}"/>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2" name="テキスト ボックス 801">
          <a:extLst>
            <a:ext uri="{FF2B5EF4-FFF2-40B4-BE49-F238E27FC236}">
              <a16:creationId xmlns:a16="http://schemas.microsoft.com/office/drawing/2014/main" id="{F8AD1410-44C6-4BCF-9E44-57A0FD329B04}"/>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3" name="直線コネクタ 802">
          <a:extLst>
            <a:ext uri="{FF2B5EF4-FFF2-40B4-BE49-F238E27FC236}">
              <a16:creationId xmlns:a16="http://schemas.microsoft.com/office/drawing/2014/main" id="{2C90611D-FFE5-4714-9E32-CB598D22B9EC}"/>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4" name="テキスト ボックス 803">
          <a:extLst>
            <a:ext uri="{FF2B5EF4-FFF2-40B4-BE49-F238E27FC236}">
              <a16:creationId xmlns:a16="http://schemas.microsoft.com/office/drawing/2014/main" id="{43367EB3-D1D0-428D-9A03-AD259BADA314}"/>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5" name="直線コネクタ 804">
          <a:extLst>
            <a:ext uri="{FF2B5EF4-FFF2-40B4-BE49-F238E27FC236}">
              <a16:creationId xmlns:a16="http://schemas.microsoft.com/office/drawing/2014/main" id="{64D7ED88-EFCE-4DB1-A183-6535EC9637F2}"/>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6" name="テキスト ボックス 805">
          <a:extLst>
            <a:ext uri="{FF2B5EF4-FFF2-40B4-BE49-F238E27FC236}">
              <a16:creationId xmlns:a16="http://schemas.microsoft.com/office/drawing/2014/main" id="{D46410B6-E824-492F-A117-D2EA5126A641}"/>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7" name="直線コネクタ 806">
          <a:extLst>
            <a:ext uri="{FF2B5EF4-FFF2-40B4-BE49-F238E27FC236}">
              <a16:creationId xmlns:a16="http://schemas.microsoft.com/office/drawing/2014/main" id="{96707219-7C05-436D-B2DA-302B8E576D49}"/>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8" name="テキスト ボックス 807">
          <a:extLst>
            <a:ext uri="{FF2B5EF4-FFF2-40B4-BE49-F238E27FC236}">
              <a16:creationId xmlns:a16="http://schemas.microsoft.com/office/drawing/2014/main" id="{CB16E639-086B-4116-8400-7D5FB58510C8}"/>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9" name="直線コネクタ 808">
          <a:extLst>
            <a:ext uri="{FF2B5EF4-FFF2-40B4-BE49-F238E27FC236}">
              <a16:creationId xmlns:a16="http://schemas.microsoft.com/office/drawing/2014/main" id="{7EBF8577-88EE-4FAB-A894-A581970EC859}"/>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0" name="テキスト ボックス 809">
          <a:extLst>
            <a:ext uri="{FF2B5EF4-FFF2-40B4-BE49-F238E27FC236}">
              <a16:creationId xmlns:a16="http://schemas.microsoft.com/office/drawing/2014/main" id="{8E00CE79-DF16-419C-AC38-3F1349AEBF97}"/>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1" name="直線コネクタ 810">
          <a:extLst>
            <a:ext uri="{FF2B5EF4-FFF2-40B4-BE49-F238E27FC236}">
              <a16:creationId xmlns:a16="http://schemas.microsoft.com/office/drawing/2014/main" id="{4D80428D-FBBF-4916-B16E-3004ECD1BE8A}"/>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2" name="テキスト ボックス 811">
          <a:extLst>
            <a:ext uri="{FF2B5EF4-FFF2-40B4-BE49-F238E27FC236}">
              <a16:creationId xmlns:a16="http://schemas.microsoft.com/office/drawing/2014/main" id="{C96F0C87-AB2C-487C-85AF-1A8DC2F1A754}"/>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3" name="直線コネクタ 812">
          <a:extLst>
            <a:ext uri="{FF2B5EF4-FFF2-40B4-BE49-F238E27FC236}">
              <a16:creationId xmlns:a16="http://schemas.microsoft.com/office/drawing/2014/main" id="{F485F592-FC23-4E9F-9891-1A99DCD377CB}"/>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4" name="テキスト ボックス 813">
          <a:extLst>
            <a:ext uri="{FF2B5EF4-FFF2-40B4-BE49-F238E27FC236}">
              <a16:creationId xmlns:a16="http://schemas.microsoft.com/office/drawing/2014/main" id="{4877643E-80B0-4F19-9CD8-F8F9A841E022}"/>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5" name="【庁舎】&#10;一人当たり面積グラフ枠">
          <a:extLst>
            <a:ext uri="{FF2B5EF4-FFF2-40B4-BE49-F238E27FC236}">
              <a16:creationId xmlns:a16="http://schemas.microsoft.com/office/drawing/2014/main" id="{6FBD8E25-352B-4164-8321-FC519F2622BC}"/>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816" name="直線コネクタ 815">
          <a:extLst>
            <a:ext uri="{FF2B5EF4-FFF2-40B4-BE49-F238E27FC236}">
              <a16:creationId xmlns:a16="http://schemas.microsoft.com/office/drawing/2014/main" id="{EB777E91-1EDB-40C9-9D1D-25A55D45CC53}"/>
            </a:ext>
          </a:extLst>
        </xdr:cNvPr>
        <xdr:cNvCxnSpPr/>
      </xdr:nvCxnSpPr>
      <xdr:spPr>
        <a:xfrm flipV="1">
          <a:off x="19954239" y="16243209"/>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817" name="【庁舎】&#10;一人当たり面積最小値テキスト">
          <a:extLst>
            <a:ext uri="{FF2B5EF4-FFF2-40B4-BE49-F238E27FC236}">
              <a16:creationId xmlns:a16="http://schemas.microsoft.com/office/drawing/2014/main" id="{BC0D5BE7-E14C-43CD-8929-B2BD6D78EAD3}"/>
            </a:ext>
          </a:extLst>
        </xdr:cNvPr>
        <xdr:cNvSpPr txBox="1"/>
      </xdr:nvSpPr>
      <xdr:spPr>
        <a:xfrm>
          <a:off x="19992975" y="17824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818" name="直線コネクタ 817">
          <a:extLst>
            <a:ext uri="{FF2B5EF4-FFF2-40B4-BE49-F238E27FC236}">
              <a16:creationId xmlns:a16="http://schemas.microsoft.com/office/drawing/2014/main" id="{EDD802C2-DD71-4B1D-A33B-3FCFAF90F358}"/>
            </a:ext>
          </a:extLst>
        </xdr:cNvPr>
        <xdr:cNvCxnSpPr/>
      </xdr:nvCxnSpPr>
      <xdr:spPr>
        <a:xfrm>
          <a:off x="19878675" y="178205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819" name="【庁舎】&#10;一人当たり面積最大値テキスト">
          <a:extLst>
            <a:ext uri="{FF2B5EF4-FFF2-40B4-BE49-F238E27FC236}">
              <a16:creationId xmlns:a16="http://schemas.microsoft.com/office/drawing/2014/main" id="{DB85790C-F0BD-475A-AC71-D6F4DD8988B7}"/>
            </a:ext>
          </a:extLst>
        </xdr:cNvPr>
        <xdr:cNvSpPr txBox="1"/>
      </xdr:nvSpPr>
      <xdr:spPr>
        <a:xfrm>
          <a:off x="19992975" y="16021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820" name="直線コネクタ 819">
          <a:extLst>
            <a:ext uri="{FF2B5EF4-FFF2-40B4-BE49-F238E27FC236}">
              <a16:creationId xmlns:a16="http://schemas.microsoft.com/office/drawing/2014/main" id="{04011AC1-D167-4D5F-BDF9-F4275FAC78BB}"/>
            </a:ext>
          </a:extLst>
        </xdr:cNvPr>
        <xdr:cNvCxnSpPr/>
      </xdr:nvCxnSpPr>
      <xdr:spPr>
        <a:xfrm>
          <a:off x="19878675" y="162432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821" name="【庁舎】&#10;一人当たり面積平均値テキスト">
          <a:extLst>
            <a:ext uri="{FF2B5EF4-FFF2-40B4-BE49-F238E27FC236}">
              <a16:creationId xmlns:a16="http://schemas.microsoft.com/office/drawing/2014/main" id="{85E6D32F-7A0F-4FB2-B02C-E7C6E3E64437}"/>
            </a:ext>
          </a:extLst>
        </xdr:cNvPr>
        <xdr:cNvSpPr txBox="1"/>
      </xdr:nvSpPr>
      <xdr:spPr>
        <a:xfrm>
          <a:off x="19992975" y="172814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822" name="フローチャート: 判断 821">
          <a:extLst>
            <a:ext uri="{FF2B5EF4-FFF2-40B4-BE49-F238E27FC236}">
              <a16:creationId xmlns:a16="http://schemas.microsoft.com/office/drawing/2014/main" id="{375B6C79-BF08-455E-8F50-72813633B125}"/>
            </a:ext>
          </a:extLst>
        </xdr:cNvPr>
        <xdr:cNvSpPr/>
      </xdr:nvSpPr>
      <xdr:spPr>
        <a:xfrm>
          <a:off x="19897725" y="1743002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823" name="フローチャート: 判断 822">
          <a:extLst>
            <a:ext uri="{FF2B5EF4-FFF2-40B4-BE49-F238E27FC236}">
              <a16:creationId xmlns:a16="http://schemas.microsoft.com/office/drawing/2014/main" id="{3507FCC0-42FF-41A0-B493-23D8CE42D725}"/>
            </a:ext>
          </a:extLst>
        </xdr:cNvPr>
        <xdr:cNvSpPr/>
      </xdr:nvSpPr>
      <xdr:spPr>
        <a:xfrm>
          <a:off x="19154775" y="174332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824" name="フローチャート: 判断 823">
          <a:extLst>
            <a:ext uri="{FF2B5EF4-FFF2-40B4-BE49-F238E27FC236}">
              <a16:creationId xmlns:a16="http://schemas.microsoft.com/office/drawing/2014/main" id="{7F4E159C-45D8-403E-8EB2-533CC6F21D18}"/>
            </a:ext>
          </a:extLst>
        </xdr:cNvPr>
        <xdr:cNvSpPr/>
      </xdr:nvSpPr>
      <xdr:spPr>
        <a:xfrm>
          <a:off x="18345150" y="1743991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825" name="フローチャート: 判断 824">
          <a:extLst>
            <a:ext uri="{FF2B5EF4-FFF2-40B4-BE49-F238E27FC236}">
              <a16:creationId xmlns:a16="http://schemas.microsoft.com/office/drawing/2014/main" id="{EB6696B7-FB7C-49CE-850F-9C2E575F7915}"/>
            </a:ext>
          </a:extLst>
        </xdr:cNvPr>
        <xdr:cNvSpPr/>
      </xdr:nvSpPr>
      <xdr:spPr>
        <a:xfrm>
          <a:off x="17554575" y="1743973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826" name="フローチャート: 判断 825">
          <a:extLst>
            <a:ext uri="{FF2B5EF4-FFF2-40B4-BE49-F238E27FC236}">
              <a16:creationId xmlns:a16="http://schemas.microsoft.com/office/drawing/2014/main" id="{EA4A8E82-795B-4B19-9B5D-5F838AEB15DB}"/>
            </a:ext>
          </a:extLst>
        </xdr:cNvPr>
        <xdr:cNvSpPr/>
      </xdr:nvSpPr>
      <xdr:spPr>
        <a:xfrm>
          <a:off x="16754475" y="174595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F6F19E05-6E31-446B-B1F8-0CDF41497C65}"/>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9BD03D90-8091-4B79-A354-9FB925871AA7}"/>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8F8BC22C-0929-466E-AE52-A5459E27CEE3}"/>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D97799D-7BC4-4F02-85C7-99DE05B4259A}"/>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6B24B73C-07F2-401A-8D9C-7DDF686A342C}"/>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32" name="楕円 831">
          <a:extLst>
            <a:ext uri="{FF2B5EF4-FFF2-40B4-BE49-F238E27FC236}">
              <a16:creationId xmlns:a16="http://schemas.microsoft.com/office/drawing/2014/main" id="{94336957-0179-43D8-836D-9A9E19DCB9B6}"/>
            </a:ext>
          </a:extLst>
        </xdr:cNvPr>
        <xdr:cNvSpPr/>
      </xdr:nvSpPr>
      <xdr:spPr>
        <a:xfrm>
          <a:off x="19897725" y="1746594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127925</xdr:rowOff>
    </xdr:from>
    <xdr:ext cx="469744" cy="259045"/>
    <xdr:sp macro="" textlink="">
      <xdr:nvSpPr>
        <xdr:cNvPr id="833" name="【庁舎】&#10;一人当たり面積該当値テキスト">
          <a:extLst>
            <a:ext uri="{FF2B5EF4-FFF2-40B4-BE49-F238E27FC236}">
              <a16:creationId xmlns:a16="http://schemas.microsoft.com/office/drawing/2014/main" id="{EE8A75E5-14D3-4CD4-A0AD-1C15901677D5}"/>
            </a:ext>
          </a:extLst>
        </xdr:cNvPr>
        <xdr:cNvSpPr txBox="1"/>
      </xdr:nvSpPr>
      <xdr:spPr>
        <a:xfrm>
          <a:off x="19992975" y="17441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149498</xdr:rowOff>
    </xdr:from>
    <xdr:to>
      <xdr:col>112</xdr:col>
      <xdr:colOff>38100</xdr:colOff>
      <xdr:row>107</xdr:row>
      <xdr:rowOff>79648</xdr:rowOff>
    </xdr:to>
    <xdr:sp macro="" textlink="">
      <xdr:nvSpPr>
        <xdr:cNvPr id="834" name="楕円 833">
          <a:extLst>
            <a:ext uri="{FF2B5EF4-FFF2-40B4-BE49-F238E27FC236}">
              <a16:creationId xmlns:a16="http://schemas.microsoft.com/office/drawing/2014/main" id="{B367696E-B23B-49F5-A260-30B1FA31E7F5}"/>
            </a:ext>
          </a:extLst>
        </xdr:cNvPr>
        <xdr:cNvSpPr/>
      </xdr:nvSpPr>
      <xdr:spPr>
        <a:xfrm>
          <a:off x="19154775" y="1746594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28848</xdr:rowOff>
    </xdr:from>
    <xdr:to>
      <xdr:col>116</xdr:col>
      <xdr:colOff>63500</xdr:colOff>
      <xdr:row>107</xdr:row>
      <xdr:rowOff>28848</xdr:rowOff>
    </xdr:to>
    <xdr:cxnSp macro="">
      <xdr:nvCxnSpPr>
        <xdr:cNvPr id="835" name="直線コネクタ 834">
          <a:extLst>
            <a:ext uri="{FF2B5EF4-FFF2-40B4-BE49-F238E27FC236}">
              <a16:creationId xmlns:a16="http://schemas.microsoft.com/office/drawing/2014/main" id="{5CD1E28A-6C84-4620-B04E-0DE00C6FBFCB}"/>
            </a:ext>
          </a:extLst>
        </xdr:cNvPr>
        <xdr:cNvCxnSpPr/>
      </xdr:nvCxnSpPr>
      <xdr:spPr>
        <a:xfrm>
          <a:off x="19202400" y="17513573"/>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142966</xdr:rowOff>
    </xdr:from>
    <xdr:to>
      <xdr:col>107</xdr:col>
      <xdr:colOff>101600</xdr:colOff>
      <xdr:row>107</xdr:row>
      <xdr:rowOff>73116</xdr:rowOff>
    </xdr:to>
    <xdr:sp macro="" textlink="">
      <xdr:nvSpPr>
        <xdr:cNvPr id="836" name="楕円 835">
          <a:extLst>
            <a:ext uri="{FF2B5EF4-FFF2-40B4-BE49-F238E27FC236}">
              <a16:creationId xmlns:a16="http://schemas.microsoft.com/office/drawing/2014/main" id="{B2A40BDD-952E-44CB-B6BC-40F98724C1CE}"/>
            </a:ext>
          </a:extLst>
        </xdr:cNvPr>
        <xdr:cNvSpPr/>
      </xdr:nvSpPr>
      <xdr:spPr>
        <a:xfrm>
          <a:off x="18345150" y="1745624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22316</xdr:rowOff>
    </xdr:from>
    <xdr:to>
      <xdr:col>111</xdr:col>
      <xdr:colOff>177800</xdr:colOff>
      <xdr:row>107</xdr:row>
      <xdr:rowOff>28848</xdr:rowOff>
    </xdr:to>
    <xdr:cxnSp macro="">
      <xdr:nvCxnSpPr>
        <xdr:cNvPr id="837" name="直線コネクタ 836">
          <a:extLst>
            <a:ext uri="{FF2B5EF4-FFF2-40B4-BE49-F238E27FC236}">
              <a16:creationId xmlns:a16="http://schemas.microsoft.com/office/drawing/2014/main" id="{527B23B5-AC43-4755-91A6-F4B7C8D132F6}"/>
            </a:ext>
          </a:extLst>
        </xdr:cNvPr>
        <xdr:cNvCxnSpPr/>
      </xdr:nvCxnSpPr>
      <xdr:spPr>
        <a:xfrm>
          <a:off x="18392775" y="17513391"/>
          <a:ext cx="809625" cy="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838" name="n_1aveValue【庁舎】&#10;一人当たり面積">
          <a:extLst>
            <a:ext uri="{FF2B5EF4-FFF2-40B4-BE49-F238E27FC236}">
              <a16:creationId xmlns:a16="http://schemas.microsoft.com/office/drawing/2014/main" id="{92F56422-0FD4-40DE-8966-D51C0CB0D395}"/>
            </a:ext>
          </a:extLst>
        </xdr:cNvPr>
        <xdr:cNvSpPr txBox="1"/>
      </xdr:nvSpPr>
      <xdr:spPr>
        <a:xfrm>
          <a:off x="18983402" y="1721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839" name="n_2aveValue【庁舎】&#10;一人当たり面積">
          <a:extLst>
            <a:ext uri="{FF2B5EF4-FFF2-40B4-BE49-F238E27FC236}">
              <a16:creationId xmlns:a16="http://schemas.microsoft.com/office/drawing/2014/main" id="{95AB8E55-6F1A-40A7-BBFF-A5C50E31C918}"/>
            </a:ext>
          </a:extLst>
        </xdr:cNvPr>
        <xdr:cNvSpPr txBox="1"/>
      </xdr:nvSpPr>
      <xdr:spPr>
        <a:xfrm>
          <a:off x="18183302" y="1721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840" name="n_3aveValue【庁舎】&#10;一人当たり面積">
          <a:extLst>
            <a:ext uri="{FF2B5EF4-FFF2-40B4-BE49-F238E27FC236}">
              <a16:creationId xmlns:a16="http://schemas.microsoft.com/office/drawing/2014/main" id="{A3201DB9-8A51-4BA2-BCD9-7AF269C468B6}"/>
            </a:ext>
          </a:extLst>
        </xdr:cNvPr>
        <xdr:cNvSpPr txBox="1"/>
      </xdr:nvSpPr>
      <xdr:spPr>
        <a:xfrm>
          <a:off x="17383202" y="17208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841" name="n_4aveValue【庁舎】&#10;一人当たり面積">
          <a:extLst>
            <a:ext uri="{FF2B5EF4-FFF2-40B4-BE49-F238E27FC236}">
              <a16:creationId xmlns:a16="http://schemas.microsoft.com/office/drawing/2014/main" id="{42905738-3CA4-4ECB-8190-A34954DE6F8C}"/>
            </a:ext>
          </a:extLst>
        </xdr:cNvPr>
        <xdr:cNvSpPr txBox="1"/>
      </xdr:nvSpPr>
      <xdr:spPr>
        <a:xfrm>
          <a:off x="16592627" y="17237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70775</xdr:rowOff>
    </xdr:from>
    <xdr:ext cx="469744" cy="259045"/>
    <xdr:sp macro="" textlink="">
      <xdr:nvSpPr>
        <xdr:cNvPr id="842" name="n_1mainValue【庁舎】&#10;一人当たり面積">
          <a:extLst>
            <a:ext uri="{FF2B5EF4-FFF2-40B4-BE49-F238E27FC236}">
              <a16:creationId xmlns:a16="http://schemas.microsoft.com/office/drawing/2014/main" id="{0833C00D-1191-4409-A078-F533E7520BBC}"/>
            </a:ext>
          </a:extLst>
        </xdr:cNvPr>
        <xdr:cNvSpPr txBox="1"/>
      </xdr:nvSpPr>
      <xdr:spPr>
        <a:xfrm>
          <a:off x="18983402" y="17555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64243</xdr:rowOff>
    </xdr:from>
    <xdr:ext cx="469744" cy="259045"/>
    <xdr:sp macro="" textlink="">
      <xdr:nvSpPr>
        <xdr:cNvPr id="843" name="n_2mainValue【庁舎】&#10;一人当たり面積">
          <a:extLst>
            <a:ext uri="{FF2B5EF4-FFF2-40B4-BE49-F238E27FC236}">
              <a16:creationId xmlns:a16="http://schemas.microsoft.com/office/drawing/2014/main" id="{F482BCE9-CF5D-4B7C-B54C-05802955F8EA}"/>
            </a:ext>
          </a:extLst>
        </xdr:cNvPr>
        <xdr:cNvSpPr txBox="1"/>
      </xdr:nvSpPr>
      <xdr:spPr>
        <a:xfrm>
          <a:off x="18183302" y="17555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4" name="正方形/長方形 843">
          <a:extLst>
            <a:ext uri="{FF2B5EF4-FFF2-40B4-BE49-F238E27FC236}">
              <a16:creationId xmlns:a16="http://schemas.microsoft.com/office/drawing/2014/main" id="{7F3DAD3D-8755-4539-83FA-A7108862D87B}"/>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5" name="正方形/長方形 844">
          <a:extLst>
            <a:ext uri="{FF2B5EF4-FFF2-40B4-BE49-F238E27FC236}">
              <a16:creationId xmlns:a16="http://schemas.microsoft.com/office/drawing/2014/main" id="{3D59730E-14E8-493C-BBF1-3DF2BE3771CF}"/>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6" name="テキスト ボックス 845">
          <a:extLst>
            <a:ext uri="{FF2B5EF4-FFF2-40B4-BE49-F238E27FC236}">
              <a16:creationId xmlns:a16="http://schemas.microsoft.com/office/drawing/2014/main" id="{B427A18A-DF3A-473A-BEE2-2A104BDC9502}"/>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体育館・プールは、有形固定資産減価償却率が</a:t>
          </a:r>
          <a:r>
            <a:rPr kumimoji="1" lang="en-US" altLang="ja-JP" sz="1100">
              <a:latin typeface="ＭＳ Ｐゴシック" panose="020B0600070205080204" pitchFamily="50" charset="-128"/>
              <a:ea typeface="ＭＳ Ｐゴシック" panose="020B0600070205080204" pitchFamily="50" charset="-128"/>
            </a:rPr>
            <a:t>8.8</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11.0</a:t>
          </a:r>
          <a:r>
            <a:rPr kumimoji="1" lang="ja-JP" altLang="en-US" sz="1100">
              <a:latin typeface="ＭＳ Ｐゴシック" panose="020B0600070205080204" pitchFamily="50" charset="-128"/>
              <a:ea typeface="ＭＳ Ｐゴシック" panose="020B0600070205080204" pitchFamily="50" charset="-128"/>
            </a:rPr>
            <a:t>％へ</a:t>
          </a:r>
          <a:r>
            <a:rPr kumimoji="1" lang="en-US" altLang="ja-JP" sz="1100">
              <a:latin typeface="ＭＳ Ｐゴシック" panose="020B0600070205080204" pitchFamily="50" charset="-128"/>
              <a:ea typeface="ＭＳ Ｐゴシック" panose="020B0600070205080204" pitchFamily="50" charset="-128"/>
            </a:rPr>
            <a:t>2.2</a:t>
          </a:r>
          <a:r>
            <a:rPr kumimoji="1" lang="ja-JP" altLang="en-US" sz="1100">
              <a:latin typeface="ＭＳ Ｐゴシック" panose="020B0600070205080204" pitchFamily="50" charset="-128"/>
              <a:ea typeface="ＭＳ Ｐゴシック" panose="020B0600070205080204" pitchFamily="50" charset="-128"/>
            </a:rPr>
            <a:t>ポイント上昇したが、全国平均（</a:t>
          </a:r>
          <a:r>
            <a:rPr kumimoji="1" lang="en-US" altLang="ja-JP" sz="1100">
              <a:latin typeface="ＭＳ Ｐゴシック" panose="020B0600070205080204" pitchFamily="50" charset="-128"/>
              <a:ea typeface="ＭＳ Ｐゴシック" panose="020B0600070205080204" pitchFamily="50" charset="-128"/>
            </a:rPr>
            <a:t>63.5</a:t>
          </a:r>
          <a:r>
            <a:rPr kumimoji="1" lang="ja-JP" altLang="en-US" sz="1100">
              <a:latin typeface="ＭＳ Ｐゴシック" panose="020B0600070205080204" pitchFamily="50" charset="-128"/>
              <a:ea typeface="ＭＳ Ｐゴシック" panose="020B0600070205080204" pitchFamily="50" charset="-128"/>
            </a:rPr>
            <a:t>％）、熊本県平均（</a:t>
          </a:r>
          <a:r>
            <a:rPr kumimoji="1" lang="en-US" altLang="ja-JP" sz="1100">
              <a:latin typeface="ＭＳ Ｐゴシック" panose="020B0600070205080204" pitchFamily="50" charset="-128"/>
              <a:ea typeface="ＭＳ Ｐゴシック" panose="020B0600070205080204" pitchFamily="50" charset="-128"/>
            </a:rPr>
            <a:t>65.0</a:t>
          </a:r>
          <a:r>
            <a:rPr kumimoji="1" lang="ja-JP" altLang="en-US" sz="1100">
              <a:latin typeface="ＭＳ Ｐゴシック" panose="020B0600070205080204" pitchFamily="50" charset="-128"/>
              <a:ea typeface="ＭＳ Ｐゴシック" panose="020B0600070205080204" pitchFamily="50" charset="-128"/>
            </a:rPr>
            <a:t>％）を大幅に下回る低い水準（類似団体内順位</a:t>
          </a:r>
          <a:r>
            <a:rPr kumimoji="1" lang="en-US" altLang="ja-JP" sz="1100">
              <a:latin typeface="ＭＳ Ｐゴシック" panose="020B0600070205080204" pitchFamily="50" charset="-128"/>
              <a:ea typeface="ＭＳ Ｐゴシック" panose="020B0600070205080204" pitchFamily="50" charset="-128"/>
            </a:rPr>
            <a:t>3/93</a:t>
          </a:r>
          <a:r>
            <a:rPr kumimoji="1" lang="ja-JP" altLang="en-US" sz="1100">
              <a:latin typeface="ＭＳ Ｐゴシック" panose="020B0600070205080204" pitchFamily="50" charset="-128"/>
              <a:ea typeface="ＭＳ Ｐゴシック" panose="020B0600070205080204" pitchFamily="50" charset="-128"/>
            </a:rPr>
            <a:t>）にあり、平成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年熊本地震後に再建した施設が中心であることを反映している。資産額に変動はなく（</a:t>
          </a:r>
          <a:r>
            <a:rPr kumimoji="1" lang="en-US" altLang="ja-JP" sz="1100">
              <a:latin typeface="ＭＳ Ｐゴシック" panose="020B0600070205080204" pitchFamily="50" charset="-128"/>
              <a:ea typeface="ＭＳ Ｐゴシック" panose="020B0600070205080204" pitchFamily="50" charset="-128"/>
            </a:rPr>
            <a:t>2,320.1</a:t>
          </a:r>
          <a:r>
            <a:rPr kumimoji="1" lang="ja-JP" altLang="en-US" sz="1100">
              <a:latin typeface="ＭＳ Ｐゴシック" panose="020B0600070205080204" pitchFamily="50" charset="-128"/>
              <a:ea typeface="ＭＳ Ｐゴシック" panose="020B0600070205080204" pitchFamily="50" charset="-128"/>
            </a:rPr>
            <a:t>百万円で横ばい）、新規整備のない既存施設の経年による自然な償却進行である。</a:t>
          </a:r>
        </a:p>
        <a:p>
          <a:r>
            <a:rPr kumimoji="1" lang="ja-JP" altLang="en-US" sz="1100">
              <a:latin typeface="ＭＳ Ｐゴシック" panose="020B0600070205080204" pitchFamily="50" charset="-128"/>
              <a:ea typeface="ＭＳ Ｐゴシック" panose="020B0600070205080204" pitchFamily="50" charset="-128"/>
            </a:rPr>
            <a:t>　福祉施設は</a:t>
          </a:r>
          <a:r>
            <a:rPr kumimoji="1" lang="en-US" altLang="ja-JP" sz="1100">
              <a:latin typeface="ＭＳ Ｐゴシック" panose="020B0600070205080204" pitchFamily="50" charset="-128"/>
              <a:ea typeface="ＭＳ Ｐゴシック" panose="020B0600070205080204" pitchFamily="50" charset="-128"/>
            </a:rPr>
            <a:t>70.2</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72.4</a:t>
          </a:r>
          <a:r>
            <a:rPr kumimoji="1" lang="ja-JP" altLang="en-US" sz="1100">
              <a:latin typeface="ＭＳ Ｐゴシック" panose="020B0600070205080204" pitchFamily="50" charset="-128"/>
              <a:ea typeface="ＭＳ Ｐゴシック" panose="020B0600070205080204" pitchFamily="50" charset="-128"/>
            </a:rPr>
            <a:t>％へ</a:t>
          </a:r>
          <a:r>
            <a:rPr kumimoji="1" lang="en-US" altLang="ja-JP" sz="1100">
              <a:latin typeface="ＭＳ Ｐゴシック" panose="020B0600070205080204" pitchFamily="50" charset="-128"/>
              <a:ea typeface="ＭＳ Ｐゴシック" panose="020B0600070205080204" pitchFamily="50" charset="-128"/>
            </a:rPr>
            <a:t>2.2</a:t>
          </a:r>
          <a:r>
            <a:rPr kumimoji="1" lang="ja-JP" altLang="en-US" sz="1100">
              <a:latin typeface="ＭＳ Ｐゴシック" panose="020B0600070205080204" pitchFamily="50" charset="-128"/>
              <a:ea typeface="ＭＳ Ｐゴシック" panose="020B0600070205080204" pitchFamily="50" charset="-128"/>
            </a:rPr>
            <a:t>ポイント上昇し、全国平均（</a:t>
          </a:r>
          <a:r>
            <a:rPr kumimoji="1" lang="en-US" altLang="ja-JP" sz="1100">
              <a:latin typeface="ＭＳ Ｐゴシック" panose="020B0600070205080204" pitchFamily="50" charset="-128"/>
              <a:ea typeface="ＭＳ Ｐゴシック" panose="020B0600070205080204" pitchFamily="50" charset="-128"/>
            </a:rPr>
            <a:t>59.4</a:t>
          </a:r>
          <a:r>
            <a:rPr kumimoji="1" lang="ja-JP" altLang="en-US" sz="1100">
              <a:latin typeface="ＭＳ Ｐゴシック" panose="020B0600070205080204" pitchFamily="50" charset="-128"/>
              <a:ea typeface="ＭＳ Ｐゴシック" panose="020B0600070205080204" pitchFamily="50" charset="-128"/>
            </a:rPr>
            <a:t>％）、熊本県平均（</a:t>
          </a:r>
          <a:r>
            <a:rPr kumimoji="1" lang="en-US" altLang="ja-JP" sz="1100">
              <a:latin typeface="ＭＳ Ｐゴシック" panose="020B0600070205080204" pitchFamily="50" charset="-128"/>
              <a:ea typeface="ＭＳ Ｐゴシック" panose="020B0600070205080204" pitchFamily="50" charset="-128"/>
            </a:rPr>
            <a:t>65.5</a:t>
          </a:r>
          <a:r>
            <a:rPr kumimoji="1" lang="ja-JP" altLang="en-US" sz="1100">
              <a:latin typeface="ＭＳ Ｐゴシック" panose="020B0600070205080204" pitchFamily="50" charset="-128"/>
              <a:ea typeface="ＭＳ Ｐゴシック" panose="020B0600070205080204" pitchFamily="50" charset="-128"/>
            </a:rPr>
            <a:t>％）を上回る水準（類似団体内順位</a:t>
          </a:r>
          <a:r>
            <a:rPr kumimoji="1" lang="en-US" altLang="ja-JP" sz="1100">
              <a:latin typeface="ＭＳ Ｐゴシック" panose="020B0600070205080204" pitchFamily="50" charset="-128"/>
              <a:ea typeface="ＭＳ Ｐゴシック" panose="020B0600070205080204" pitchFamily="50" charset="-128"/>
            </a:rPr>
            <a:t>42/72</a:t>
          </a:r>
          <a:r>
            <a:rPr kumimoji="1" lang="ja-JP" altLang="en-US" sz="1100">
              <a:latin typeface="ＭＳ Ｐゴシック" panose="020B0600070205080204" pitchFamily="50" charset="-128"/>
              <a:ea typeface="ＭＳ Ｐゴシック" panose="020B0600070205080204" pitchFamily="50" charset="-128"/>
            </a:rPr>
            <a:t>）にあり、老朽化が相対的に進んでいる。資産額に変動はなく（</a:t>
          </a:r>
          <a:r>
            <a:rPr kumimoji="1" lang="en-US" altLang="ja-JP" sz="1100">
              <a:latin typeface="ＭＳ Ｐゴシック" panose="020B0600070205080204" pitchFamily="50" charset="-128"/>
              <a:ea typeface="ＭＳ Ｐゴシック" panose="020B0600070205080204" pitchFamily="50" charset="-128"/>
            </a:rPr>
            <a:t>187.7</a:t>
          </a:r>
          <a:r>
            <a:rPr kumimoji="1" lang="ja-JP" altLang="en-US" sz="1100">
              <a:latin typeface="ＭＳ Ｐゴシック" panose="020B0600070205080204" pitchFamily="50" charset="-128"/>
              <a:ea typeface="ＭＳ Ｐゴシック" panose="020B0600070205080204" pitchFamily="50" charset="-128"/>
            </a:rPr>
            <a:t>百万円で横ばい）、更新の検討が必要な施設である。</a:t>
          </a:r>
        </a:p>
        <a:p>
          <a:r>
            <a:rPr kumimoji="1" lang="ja-JP" altLang="en-US" sz="1100">
              <a:latin typeface="ＭＳ Ｐゴシック" panose="020B0600070205080204" pitchFamily="50" charset="-128"/>
              <a:ea typeface="ＭＳ Ｐゴシック" panose="020B0600070205080204" pitchFamily="50" charset="-128"/>
            </a:rPr>
            <a:t>　消防施設は</a:t>
          </a:r>
          <a:r>
            <a:rPr kumimoji="1" lang="en-US" altLang="ja-JP" sz="1100">
              <a:latin typeface="ＭＳ Ｐゴシック" panose="020B0600070205080204" pitchFamily="50" charset="-128"/>
              <a:ea typeface="ＭＳ Ｐゴシック" panose="020B0600070205080204" pitchFamily="50" charset="-128"/>
            </a:rPr>
            <a:t>23.9</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22.6</a:t>
          </a:r>
          <a:r>
            <a:rPr kumimoji="1" lang="ja-JP" altLang="en-US" sz="1100">
              <a:latin typeface="ＭＳ Ｐゴシック" panose="020B0600070205080204" pitchFamily="50" charset="-128"/>
              <a:ea typeface="ＭＳ Ｐゴシック" panose="020B0600070205080204" pitchFamily="50" charset="-128"/>
            </a:rPr>
            <a:t>％へ</a:t>
          </a:r>
          <a:r>
            <a:rPr kumimoji="1" lang="en-US" altLang="ja-JP" sz="1100">
              <a:latin typeface="ＭＳ Ｐゴシック" panose="020B0600070205080204" pitchFamily="50" charset="-128"/>
              <a:ea typeface="ＭＳ Ｐゴシック" panose="020B0600070205080204" pitchFamily="50" charset="-128"/>
            </a:rPr>
            <a:t>1.3</a:t>
          </a:r>
          <a:r>
            <a:rPr kumimoji="1" lang="ja-JP" altLang="en-US" sz="1100">
              <a:latin typeface="ＭＳ Ｐゴシック" panose="020B0600070205080204" pitchFamily="50" charset="-128"/>
              <a:ea typeface="ＭＳ Ｐゴシック" panose="020B0600070205080204" pitchFamily="50" charset="-128"/>
            </a:rPr>
            <a:t>ポイント低下（改善）し、全国平均（</a:t>
          </a:r>
          <a:r>
            <a:rPr kumimoji="1" lang="en-US" altLang="ja-JP" sz="1100">
              <a:latin typeface="ＭＳ Ｐゴシック" panose="020B0600070205080204" pitchFamily="50" charset="-128"/>
              <a:ea typeface="ＭＳ Ｐゴシック" panose="020B0600070205080204" pitchFamily="50" charset="-128"/>
            </a:rPr>
            <a:t>61.5</a:t>
          </a:r>
          <a:r>
            <a:rPr kumimoji="1" lang="ja-JP" altLang="en-US" sz="1100">
              <a:latin typeface="ＭＳ Ｐゴシック" panose="020B0600070205080204" pitchFamily="50" charset="-128"/>
              <a:ea typeface="ＭＳ Ｐゴシック" panose="020B0600070205080204" pitchFamily="50" charset="-128"/>
            </a:rPr>
            <a:t>％）、熊本県平均（</a:t>
          </a:r>
          <a:r>
            <a:rPr kumimoji="1" lang="en-US" altLang="ja-JP" sz="1100">
              <a:latin typeface="ＭＳ Ｐゴシック" panose="020B0600070205080204" pitchFamily="50" charset="-128"/>
              <a:ea typeface="ＭＳ Ｐゴシック" panose="020B0600070205080204" pitchFamily="50" charset="-128"/>
            </a:rPr>
            <a:t>53.9</a:t>
          </a:r>
          <a:r>
            <a:rPr kumimoji="1" lang="ja-JP" altLang="en-US" sz="1100">
              <a:latin typeface="ＭＳ Ｐゴシック" panose="020B0600070205080204" pitchFamily="50" charset="-128"/>
              <a:ea typeface="ＭＳ Ｐゴシック" panose="020B0600070205080204" pitchFamily="50" charset="-128"/>
            </a:rPr>
            <a:t>％）を大幅に下回る低い水準（類似団体内順位</a:t>
          </a:r>
          <a:r>
            <a:rPr kumimoji="1" lang="en-US" altLang="ja-JP" sz="1100">
              <a:latin typeface="ＭＳ Ｐゴシック" panose="020B0600070205080204" pitchFamily="50" charset="-128"/>
              <a:ea typeface="ＭＳ Ｐゴシック" panose="020B0600070205080204" pitchFamily="50" charset="-128"/>
            </a:rPr>
            <a:t>4/91</a:t>
          </a:r>
          <a:r>
            <a:rPr kumimoji="1" lang="ja-JP" altLang="en-US" sz="1100">
              <a:latin typeface="ＭＳ Ｐゴシック" panose="020B0600070205080204" pitchFamily="50" charset="-128"/>
              <a:ea typeface="ＭＳ Ｐゴシック" panose="020B0600070205080204" pitchFamily="50" charset="-128"/>
            </a:rPr>
            <a:t>）にある。これは、令和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年度に消防施設の整備（工事請負費</a:t>
          </a:r>
          <a:r>
            <a:rPr kumimoji="1" lang="en-US" altLang="ja-JP" sz="1100">
              <a:latin typeface="ＭＳ Ｐゴシック" panose="020B0600070205080204" pitchFamily="50" charset="-128"/>
              <a:ea typeface="ＭＳ Ｐゴシック" panose="020B0600070205080204" pitchFamily="50" charset="-128"/>
            </a:rPr>
            <a:t>127.9</a:t>
          </a:r>
          <a:r>
            <a:rPr kumimoji="1" lang="ja-JP" altLang="en-US" sz="1100">
              <a:latin typeface="ＭＳ Ｐゴシック" panose="020B0600070205080204" pitchFamily="50" charset="-128"/>
              <a:ea typeface="ＭＳ Ｐゴシック" panose="020B0600070205080204" pitchFamily="50" charset="-128"/>
            </a:rPr>
            <a:t>百万円、益城西原消防署</a:t>
          </a:r>
          <a:r>
            <a:rPr kumimoji="1" lang="en-US" altLang="ja-JP" sz="1100">
              <a:latin typeface="ＭＳ Ｐゴシック" panose="020B0600070205080204" pitchFamily="50" charset="-128"/>
              <a:ea typeface="ＭＳ Ｐゴシック" panose="020B0600070205080204" pitchFamily="50" charset="-128"/>
            </a:rPr>
            <a:t>LED</a:t>
          </a:r>
          <a:r>
            <a:rPr kumimoji="1" lang="ja-JP" altLang="en-US" sz="1100">
              <a:latin typeface="ＭＳ Ｐゴシック" panose="020B0600070205080204" pitchFamily="50" charset="-128"/>
              <a:ea typeface="ＭＳ Ｐゴシック" panose="020B0600070205080204" pitchFamily="50" charset="-128"/>
            </a:rPr>
            <a:t>改修工事等）を行ったことにより、有形固定資産額が</a:t>
          </a:r>
          <a:r>
            <a:rPr kumimoji="1" lang="en-US" altLang="ja-JP" sz="1100">
              <a:latin typeface="ＭＳ Ｐゴシック" panose="020B0600070205080204" pitchFamily="50" charset="-128"/>
              <a:ea typeface="ＭＳ Ｐゴシック" panose="020B0600070205080204" pitchFamily="50" charset="-128"/>
            </a:rPr>
            <a:t>613.6</a:t>
          </a:r>
          <a:r>
            <a:rPr kumimoji="1" lang="ja-JP" altLang="en-US" sz="1100">
              <a:latin typeface="ＭＳ Ｐゴシック" panose="020B0600070205080204" pitchFamily="50" charset="-128"/>
              <a:ea typeface="ＭＳ Ｐゴシック" panose="020B0600070205080204" pitchFamily="50" charset="-128"/>
            </a:rPr>
            <a:t>百万円から</a:t>
          </a:r>
          <a:r>
            <a:rPr kumimoji="1" lang="en-US" altLang="ja-JP" sz="1100">
              <a:latin typeface="ＭＳ Ｐゴシック" panose="020B0600070205080204" pitchFamily="50" charset="-128"/>
              <a:ea typeface="ＭＳ Ｐゴシック" panose="020B0600070205080204" pitchFamily="50" charset="-128"/>
            </a:rPr>
            <a:t>733.8</a:t>
          </a:r>
          <a:r>
            <a:rPr kumimoji="1" lang="ja-JP" altLang="en-US" sz="1100">
              <a:latin typeface="ＭＳ Ｐゴシック" panose="020B0600070205080204" pitchFamily="50" charset="-128"/>
              <a:ea typeface="ＭＳ Ｐゴシック" panose="020B0600070205080204" pitchFamily="50" charset="-128"/>
            </a:rPr>
            <a:t>百万円へ</a:t>
          </a:r>
          <a:r>
            <a:rPr kumimoji="1" lang="en-US" altLang="ja-JP" sz="1100">
              <a:latin typeface="ＭＳ Ｐゴシック" panose="020B0600070205080204" pitchFamily="50" charset="-128"/>
              <a:ea typeface="ＭＳ Ｐゴシック" panose="020B0600070205080204" pitchFamily="50" charset="-128"/>
            </a:rPr>
            <a:t>120.2</a:t>
          </a:r>
          <a:r>
            <a:rPr kumimoji="1" lang="ja-JP" altLang="en-US" sz="1100">
              <a:latin typeface="ＭＳ Ｐゴシック" panose="020B0600070205080204" pitchFamily="50" charset="-128"/>
              <a:ea typeface="ＭＳ Ｐゴシック" panose="020B0600070205080204" pitchFamily="50" charset="-128"/>
            </a:rPr>
            <a:t>百万円（</a:t>
          </a:r>
          <a:r>
            <a:rPr kumimoji="1" lang="en-US" altLang="ja-JP" sz="1100">
              <a:latin typeface="ＭＳ Ｐゴシック" panose="020B0600070205080204" pitchFamily="50" charset="-128"/>
              <a:ea typeface="ＭＳ Ｐゴシック" panose="020B0600070205080204" pitchFamily="50" charset="-128"/>
            </a:rPr>
            <a:t>+19.6</a:t>
          </a:r>
          <a:r>
            <a:rPr kumimoji="1" lang="ja-JP" altLang="en-US" sz="1100">
              <a:latin typeface="ＭＳ Ｐゴシック" panose="020B0600070205080204" pitchFamily="50" charset="-128"/>
              <a:ea typeface="ＭＳ Ｐゴシック" panose="020B0600070205080204" pitchFamily="50" charset="-128"/>
            </a:rPr>
            <a:t>％）増加し、施設全体の平均償却率が改善したためである。</a:t>
          </a:r>
        </a:p>
        <a:p>
          <a:r>
            <a:rPr kumimoji="1" lang="ja-JP" altLang="en-US" sz="1100">
              <a:latin typeface="ＭＳ Ｐゴシック" panose="020B0600070205080204" pitchFamily="50" charset="-128"/>
              <a:ea typeface="ＭＳ Ｐゴシック" panose="020B0600070205080204" pitchFamily="50" charset="-128"/>
            </a:rPr>
            <a:t>　庁舎は</a:t>
          </a:r>
          <a:r>
            <a:rPr kumimoji="1" lang="en-US" altLang="ja-JP" sz="1100">
              <a:latin typeface="ＭＳ Ｐゴシック" panose="020B0600070205080204" pitchFamily="50" charset="-128"/>
              <a:ea typeface="ＭＳ Ｐゴシック" panose="020B0600070205080204" pitchFamily="50" charset="-128"/>
            </a:rPr>
            <a:t>3.2</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6.4</a:t>
          </a:r>
          <a:r>
            <a:rPr kumimoji="1" lang="ja-JP" altLang="en-US" sz="1100">
              <a:latin typeface="ＭＳ Ｐゴシック" panose="020B0600070205080204" pitchFamily="50" charset="-128"/>
              <a:ea typeface="ＭＳ Ｐゴシック" panose="020B0600070205080204" pitchFamily="50" charset="-128"/>
            </a:rPr>
            <a:t>％へ</a:t>
          </a:r>
          <a:r>
            <a:rPr kumimoji="1" lang="en-US" altLang="ja-JP" sz="1100">
              <a:latin typeface="ＭＳ Ｐゴシック" panose="020B0600070205080204" pitchFamily="50" charset="-128"/>
              <a:ea typeface="ＭＳ Ｐゴシック" panose="020B0600070205080204" pitchFamily="50" charset="-128"/>
            </a:rPr>
            <a:t>3.2</a:t>
          </a:r>
          <a:r>
            <a:rPr kumimoji="1" lang="ja-JP" altLang="en-US" sz="1100">
              <a:latin typeface="ＭＳ Ｐゴシック" panose="020B0600070205080204" pitchFamily="50" charset="-128"/>
              <a:ea typeface="ＭＳ Ｐゴシック" panose="020B0600070205080204" pitchFamily="50" charset="-128"/>
            </a:rPr>
            <a:t>ポイント上昇したが、全国平均（</a:t>
          </a:r>
          <a:r>
            <a:rPr kumimoji="1" lang="en-US" altLang="ja-JP" sz="1100">
              <a:latin typeface="ＭＳ Ｐゴシック" panose="020B0600070205080204" pitchFamily="50" charset="-128"/>
              <a:ea typeface="ＭＳ Ｐゴシック" panose="020B0600070205080204" pitchFamily="50" charset="-128"/>
            </a:rPr>
            <a:t>51.2</a:t>
          </a:r>
          <a:r>
            <a:rPr kumimoji="1" lang="ja-JP" altLang="en-US" sz="1100">
              <a:latin typeface="ＭＳ Ｐゴシック" panose="020B0600070205080204" pitchFamily="50" charset="-128"/>
              <a:ea typeface="ＭＳ Ｐゴシック" panose="020B0600070205080204" pitchFamily="50" charset="-128"/>
            </a:rPr>
            <a:t>％）、熊本県平均（</a:t>
          </a:r>
          <a:r>
            <a:rPr kumimoji="1" lang="en-US" altLang="ja-JP" sz="1100">
              <a:latin typeface="ＭＳ Ｐゴシック" panose="020B0600070205080204" pitchFamily="50" charset="-128"/>
              <a:ea typeface="ＭＳ Ｐゴシック" panose="020B0600070205080204" pitchFamily="50" charset="-128"/>
            </a:rPr>
            <a:t>41.4</a:t>
          </a:r>
          <a:r>
            <a:rPr kumimoji="1" lang="ja-JP" altLang="en-US" sz="1100">
              <a:latin typeface="ＭＳ Ｐゴシック" panose="020B0600070205080204" pitchFamily="50" charset="-128"/>
              <a:ea typeface="ＭＳ Ｐゴシック" panose="020B0600070205080204" pitchFamily="50" charset="-128"/>
            </a:rPr>
            <a:t>％）を大幅に下回る極めて低い水準（類似団体内順位</a:t>
          </a:r>
          <a:r>
            <a:rPr kumimoji="1" lang="en-US" altLang="ja-JP" sz="1100">
              <a:latin typeface="ＭＳ Ｐゴシック" panose="020B0600070205080204" pitchFamily="50" charset="-128"/>
              <a:ea typeface="ＭＳ Ｐゴシック" panose="020B0600070205080204" pitchFamily="50" charset="-128"/>
            </a:rPr>
            <a:t>2/98</a:t>
          </a:r>
          <a:r>
            <a:rPr kumimoji="1" lang="ja-JP" altLang="en-US" sz="1100">
              <a:latin typeface="ＭＳ Ｐゴシック" panose="020B0600070205080204" pitchFamily="50" charset="-128"/>
              <a:ea typeface="ＭＳ Ｐゴシック" panose="020B0600070205080204" pitchFamily="50" charset="-128"/>
            </a:rPr>
            <a:t>）にある。これは、平成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年熊本地震により被災した旧庁舎に代わる新庁舎（複合施設）を近年整備したためであり、</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年分の減価償却が進行したことによる自然な上昇である。</a:t>
          </a:r>
        </a:p>
        <a:p>
          <a:r>
            <a:rPr kumimoji="1" lang="ja-JP" altLang="en-US" sz="1100">
              <a:latin typeface="ＭＳ Ｐゴシック" panose="020B0600070205080204" pitchFamily="50" charset="-128"/>
              <a:ea typeface="ＭＳ Ｐゴシック" panose="020B0600070205080204" pitchFamily="50" charset="-128"/>
            </a:rPr>
            <a:t>　今後も、震災復興により新設・再建した施設については適切な維持管理による長寿命化を図る一方、老朽化が進む施設については公共施設等総合管理計画に基づき、更新・統廃合を含めた検討を計画的に進め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Normal="10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23502433</v>
      </c>
      <c r="BO4" s="462"/>
      <c r="BP4" s="462"/>
      <c r="BQ4" s="462"/>
      <c r="BR4" s="462"/>
      <c r="BS4" s="462"/>
      <c r="BT4" s="462"/>
      <c r="BU4" s="463"/>
      <c r="BV4" s="461">
        <v>25012436</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9</v>
      </c>
      <c r="CU4" s="602"/>
      <c r="CV4" s="602"/>
      <c r="CW4" s="602"/>
      <c r="CX4" s="602"/>
      <c r="CY4" s="602"/>
      <c r="CZ4" s="602"/>
      <c r="DA4" s="603"/>
      <c r="DB4" s="601">
        <v>11.8</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22425121</v>
      </c>
      <c r="BO5" s="433"/>
      <c r="BP5" s="433"/>
      <c r="BQ5" s="433"/>
      <c r="BR5" s="433"/>
      <c r="BS5" s="433"/>
      <c r="BT5" s="433"/>
      <c r="BU5" s="434"/>
      <c r="BV5" s="432">
        <v>22896362</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97.3</v>
      </c>
      <c r="CU5" s="430"/>
      <c r="CV5" s="430"/>
      <c r="CW5" s="430"/>
      <c r="CX5" s="430"/>
      <c r="CY5" s="430"/>
      <c r="CZ5" s="430"/>
      <c r="DA5" s="431"/>
      <c r="DB5" s="429">
        <v>93.1</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1077312</v>
      </c>
      <c r="BO6" s="433"/>
      <c r="BP6" s="433"/>
      <c r="BQ6" s="433"/>
      <c r="BR6" s="433"/>
      <c r="BS6" s="433"/>
      <c r="BT6" s="433"/>
      <c r="BU6" s="434"/>
      <c r="BV6" s="432">
        <v>2116074</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97.6</v>
      </c>
      <c r="CU6" s="576"/>
      <c r="CV6" s="576"/>
      <c r="CW6" s="576"/>
      <c r="CX6" s="576"/>
      <c r="CY6" s="576"/>
      <c r="CZ6" s="576"/>
      <c r="DA6" s="577"/>
      <c r="DB6" s="575">
        <v>93.5</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200463</v>
      </c>
      <c r="BO7" s="433"/>
      <c r="BP7" s="433"/>
      <c r="BQ7" s="433"/>
      <c r="BR7" s="433"/>
      <c r="BS7" s="433"/>
      <c r="BT7" s="433"/>
      <c r="BU7" s="434"/>
      <c r="BV7" s="432">
        <v>1031993</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9707957</v>
      </c>
      <c r="CU7" s="433"/>
      <c r="CV7" s="433"/>
      <c r="CW7" s="433"/>
      <c r="CX7" s="433"/>
      <c r="CY7" s="433"/>
      <c r="CZ7" s="433"/>
      <c r="DA7" s="434"/>
      <c r="DB7" s="432">
        <v>9192354</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876849</v>
      </c>
      <c r="BO8" s="433"/>
      <c r="BP8" s="433"/>
      <c r="BQ8" s="433"/>
      <c r="BR8" s="433"/>
      <c r="BS8" s="433"/>
      <c r="BT8" s="433"/>
      <c r="BU8" s="434"/>
      <c r="BV8" s="432">
        <v>1084081</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0.49</v>
      </c>
      <c r="CU8" s="536"/>
      <c r="CV8" s="536"/>
      <c r="CW8" s="536"/>
      <c r="CX8" s="536"/>
      <c r="CY8" s="536"/>
      <c r="CZ8" s="536"/>
      <c r="DA8" s="537"/>
      <c r="DB8" s="535">
        <v>0.48</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32510</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-207232</v>
      </c>
      <c r="BO9" s="433"/>
      <c r="BP9" s="433"/>
      <c r="BQ9" s="433"/>
      <c r="BR9" s="433"/>
      <c r="BS9" s="433"/>
      <c r="BT9" s="433"/>
      <c r="BU9" s="434"/>
      <c r="BV9" s="432">
        <v>-1200019</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16.2</v>
      </c>
      <c r="CU9" s="430"/>
      <c r="CV9" s="430"/>
      <c r="CW9" s="430"/>
      <c r="CX9" s="430"/>
      <c r="CY9" s="430"/>
      <c r="CZ9" s="430"/>
      <c r="DA9" s="431"/>
      <c r="DB9" s="429">
        <v>14.7</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33611</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622</v>
      </c>
      <c r="BO10" s="433"/>
      <c r="BP10" s="433"/>
      <c r="BQ10" s="433"/>
      <c r="BR10" s="433"/>
      <c r="BS10" s="433"/>
      <c r="BT10" s="433"/>
      <c r="BU10" s="434"/>
      <c r="BV10" s="432">
        <v>621</v>
      </c>
      <c r="BW10" s="433"/>
      <c r="BX10" s="433"/>
      <c r="BY10" s="433"/>
      <c r="BZ10" s="433"/>
      <c r="CA10" s="433"/>
      <c r="CB10" s="433"/>
      <c r="CC10" s="434"/>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90</v>
      </c>
      <c r="AV11" s="491"/>
      <c r="AW11" s="491"/>
      <c r="AX11" s="491"/>
      <c r="AY11" s="446" t="s">
        <v>119</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120</v>
      </c>
      <c r="CE11" s="392"/>
      <c r="CF11" s="392"/>
      <c r="CG11" s="392"/>
      <c r="CH11" s="392"/>
      <c r="CI11" s="392"/>
      <c r="CJ11" s="392"/>
      <c r="CK11" s="392"/>
      <c r="CL11" s="392"/>
      <c r="CM11" s="392"/>
      <c r="CN11" s="392"/>
      <c r="CO11" s="392"/>
      <c r="CP11" s="392"/>
      <c r="CQ11" s="392"/>
      <c r="CR11" s="392"/>
      <c r="CS11" s="473"/>
      <c r="CT11" s="535" t="s">
        <v>121</v>
      </c>
      <c r="CU11" s="536"/>
      <c r="CV11" s="536"/>
      <c r="CW11" s="536"/>
      <c r="CX11" s="536"/>
      <c r="CY11" s="536"/>
      <c r="CZ11" s="536"/>
      <c r="DA11" s="537"/>
      <c r="DB11" s="535" t="s">
        <v>121</v>
      </c>
      <c r="DC11" s="536"/>
      <c r="DD11" s="536"/>
      <c r="DE11" s="536"/>
      <c r="DF11" s="536"/>
      <c r="DG11" s="536"/>
      <c r="DH11" s="536"/>
      <c r="DI11" s="537"/>
    </row>
    <row r="12" spans="1:119" ht="18.75" customHeight="1" x14ac:dyDescent="0.2">
      <c r="A12" s="163"/>
      <c r="B12" s="538" t="s">
        <v>122</v>
      </c>
      <c r="C12" s="539"/>
      <c r="D12" s="539"/>
      <c r="E12" s="539"/>
      <c r="F12" s="539"/>
      <c r="G12" s="539"/>
      <c r="H12" s="539"/>
      <c r="I12" s="539"/>
      <c r="J12" s="539"/>
      <c r="K12" s="540"/>
      <c r="L12" s="547" t="s">
        <v>123</v>
      </c>
      <c r="M12" s="548"/>
      <c r="N12" s="548"/>
      <c r="O12" s="548"/>
      <c r="P12" s="548"/>
      <c r="Q12" s="549"/>
      <c r="R12" s="550">
        <v>34107</v>
      </c>
      <c r="S12" s="551"/>
      <c r="T12" s="551"/>
      <c r="U12" s="551"/>
      <c r="V12" s="552"/>
      <c r="W12" s="553" t="s">
        <v>1</v>
      </c>
      <c r="X12" s="491"/>
      <c r="Y12" s="491"/>
      <c r="Z12" s="491"/>
      <c r="AA12" s="491"/>
      <c r="AB12" s="554"/>
      <c r="AC12" s="555" t="s">
        <v>124</v>
      </c>
      <c r="AD12" s="556"/>
      <c r="AE12" s="556"/>
      <c r="AF12" s="556"/>
      <c r="AG12" s="557"/>
      <c r="AH12" s="555" t="s">
        <v>125</v>
      </c>
      <c r="AI12" s="556"/>
      <c r="AJ12" s="556"/>
      <c r="AK12" s="556"/>
      <c r="AL12" s="558"/>
      <c r="AM12" s="489" t="s">
        <v>126</v>
      </c>
      <c r="AN12" s="389"/>
      <c r="AO12" s="389"/>
      <c r="AP12" s="389"/>
      <c r="AQ12" s="389"/>
      <c r="AR12" s="389"/>
      <c r="AS12" s="389"/>
      <c r="AT12" s="390"/>
      <c r="AU12" s="490" t="s">
        <v>90</v>
      </c>
      <c r="AV12" s="491"/>
      <c r="AW12" s="491"/>
      <c r="AX12" s="491"/>
      <c r="AY12" s="446" t="s">
        <v>127</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128</v>
      </c>
      <c r="CE12" s="392"/>
      <c r="CF12" s="392"/>
      <c r="CG12" s="392"/>
      <c r="CH12" s="392"/>
      <c r="CI12" s="392"/>
      <c r="CJ12" s="392"/>
      <c r="CK12" s="392"/>
      <c r="CL12" s="392"/>
      <c r="CM12" s="392"/>
      <c r="CN12" s="392"/>
      <c r="CO12" s="392"/>
      <c r="CP12" s="392"/>
      <c r="CQ12" s="392"/>
      <c r="CR12" s="392"/>
      <c r="CS12" s="473"/>
      <c r="CT12" s="535" t="s">
        <v>121</v>
      </c>
      <c r="CU12" s="536"/>
      <c r="CV12" s="536"/>
      <c r="CW12" s="536"/>
      <c r="CX12" s="536"/>
      <c r="CY12" s="536"/>
      <c r="CZ12" s="536"/>
      <c r="DA12" s="537"/>
      <c r="DB12" s="535" t="s">
        <v>121</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129</v>
      </c>
      <c r="N13" s="517"/>
      <c r="O13" s="517"/>
      <c r="P13" s="517"/>
      <c r="Q13" s="518"/>
      <c r="R13" s="519">
        <v>33885</v>
      </c>
      <c r="S13" s="520"/>
      <c r="T13" s="520"/>
      <c r="U13" s="520"/>
      <c r="V13" s="521"/>
      <c r="W13" s="522" t="s">
        <v>130</v>
      </c>
      <c r="X13" s="418"/>
      <c r="Y13" s="418"/>
      <c r="Z13" s="418"/>
      <c r="AA13" s="418"/>
      <c r="AB13" s="419"/>
      <c r="AC13" s="385">
        <v>1097</v>
      </c>
      <c r="AD13" s="386"/>
      <c r="AE13" s="386"/>
      <c r="AF13" s="386"/>
      <c r="AG13" s="387"/>
      <c r="AH13" s="385">
        <v>1354</v>
      </c>
      <c r="AI13" s="386"/>
      <c r="AJ13" s="386"/>
      <c r="AK13" s="386"/>
      <c r="AL13" s="445"/>
      <c r="AM13" s="489" t="s">
        <v>131</v>
      </c>
      <c r="AN13" s="389"/>
      <c r="AO13" s="389"/>
      <c r="AP13" s="389"/>
      <c r="AQ13" s="389"/>
      <c r="AR13" s="389"/>
      <c r="AS13" s="389"/>
      <c r="AT13" s="390"/>
      <c r="AU13" s="490" t="s">
        <v>90</v>
      </c>
      <c r="AV13" s="491"/>
      <c r="AW13" s="491"/>
      <c r="AX13" s="491"/>
      <c r="AY13" s="446" t="s">
        <v>132</v>
      </c>
      <c r="AZ13" s="447"/>
      <c r="BA13" s="447"/>
      <c r="BB13" s="447"/>
      <c r="BC13" s="447"/>
      <c r="BD13" s="447"/>
      <c r="BE13" s="447"/>
      <c r="BF13" s="447"/>
      <c r="BG13" s="447"/>
      <c r="BH13" s="447"/>
      <c r="BI13" s="447"/>
      <c r="BJ13" s="447"/>
      <c r="BK13" s="447"/>
      <c r="BL13" s="447"/>
      <c r="BM13" s="448"/>
      <c r="BN13" s="432">
        <v>-206610</v>
      </c>
      <c r="BO13" s="433"/>
      <c r="BP13" s="433"/>
      <c r="BQ13" s="433"/>
      <c r="BR13" s="433"/>
      <c r="BS13" s="433"/>
      <c r="BT13" s="433"/>
      <c r="BU13" s="434"/>
      <c r="BV13" s="432">
        <v>-1199398</v>
      </c>
      <c r="BW13" s="433"/>
      <c r="BX13" s="433"/>
      <c r="BY13" s="433"/>
      <c r="BZ13" s="433"/>
      <c r="CA13" s="433"/>
      <c r="CB13" s="433"/>
      <c r="CC13" s="434"/>
      <c r="CD13" s="472" t="s">
        <v>133</v>
      </c>
      <c r="CE13" s="392"/>
      <c r="CF13" s="392"/>
      <c r="CG13" s="392"/>
      <c r="CH13" s="392"/>
      <c r="CI13" s="392"/>
      <c r="CJ13" s="392"/>
      <c r="CK13" s="392"/>
      <c r="CL13" s="392"/>
      <c r="CM13" s="392"/>
      <c r="CN13" s="392"/>
      <c r="CO13" s="392"/>
      <c r="CP13" s="392"/>
      <c r="CQ13" s="392"/>
      <c r="CR13" s="392"/>
      <c r="CS13" s="473"/>
      <c r="CT13" s="429">
        <v>10.5</v>
      </c>
      <c r="CU13" s="430"/>
      <c r="CV13" s="430"/>
      <c r="CW13" s="430"/>
      <c r="CX13" s="430"/>
      <c r="CY13" s="430"/>
      <c r="CZ13" s="430"/>
      <c r="DA13" s="431"/>
      <c r="DB13" s="429">
        <v>10</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134</v>
      </c>
      <c r="M14" s="559"/>
      <c r="N14" s="559"/>
      <c r="O14" s="559"/>
      <c r="P14" s="559"/>
      <c r="Q14" s="560"/>
      <c r="R14" s="519">
        <v>34041</v>
      </c>
      <c r="S14" s="520"/>
      <c r="T14" s="520"/>
      <c r="U14" s="520"/>
      <c r="V14" s="521"/>
      <c r="W14" s="523"/>
      <c r="X14" s="421"/>
      <c r="Y14" s="421"/>
      <c r="Z14" s="421"/>
      <c r="AA14" s="421"/>
      <c r="AB14" s="422"/>
      <c r="AC14" s="512">
        <v>7.3</v>
      </c>
      <c r="AD14" s="513"/>
      <c r="AE14" s="513"/>
      <c r="AF14" s="513"/>
      <c r="AG14" s="514"/>
      <c r="AH14" s="512">
        <v>8.6999999999999993</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135</v>
      </c>
      <c r="CE14" s="470"/>
      <c r="CF14" s="470"/>
      <c r="CG14" s="470"/>
      <c r="CH14" s="470"/>
      <c r="CI14" s="470"/>
      <c r="CJ14" s="470"/>
      <c r="CK14" s="470"/>
      <c r="CL14" s="470"/>
      <c r="CM14" s="470"/>
      <c r="CN14" s="470"/>
      <c r="CO14" s="470"/>
      <c r="CP14" s="470"/>
      <c r="CQ14" s="470"/>
      <c r="CR14" s="470"/>
      <c r="CS14" s="471"/>
      <c r="CT14" s="529">
        <v>38.700000000000003</v>
      </c>
      <c r="CU14" s="530"/>
      <c r="CV14" s="530"/>
      <c r="CW14" s="530"/>
      <c r="CX14" s="530"/>
      <c r="CY14" s="530"/>
      <c r="CZ14" s="530"/>
      <c r="DA14" s="531"/>
      <c r="DB14" s="529">
        <v>22.4</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129</v>
      </c>
      <c r="N15" s="517"/>
      <c r="O15" s="517"/>
      <c r="P15" s="517"/>
      <c r="Q15" s="518"/>
      <c r="R15" s="519">
        <v>33852</v>
      </c>
      <c r="S15" s="520"/>
      <c r="T15" s="520"/>
      <c r="U15" s="520"/>
      <c r="V15" s="521"/>
      <c r="W15" s="522" t="s">
        <v>136</v>
      </c>
      <c r="X15" s="418"/>
      <c r="Y15" s="418"/>
      <c r="Z15" s="418"/>
      <c r="AA15" s="418"/>
      <c r="AB15" s="419"/>
      <c r="AC15" s="385">
        <v>3518</v>
      </c>
      <c r="AD15" s="386"/>
      <c r="AE15" s="386"/>
      <c r="AF15" s="386"/>
      <c r="AG15" s="387"/>
      <c r="AH15" s="385">
        <v>3491</v>
      </c>
      <c r="AI15" s="386"/>
      <c r="AJ15" s="386"/>
      <c r="AK15" s="386"/>
      <c r="AL15" s="445"/>
      <c r="AM15" s="489"/>
      <c r="AN15" s="389"/>
      <c r="AO15" s="389"/>
      <c r="AP15" s="389"/>
      <c r="AQ15" s="389"/>
      <c r="AR15" s="389"/>
      <c r="AS15" s="389"/>
      <c r="AT15" s="390"/>
      <c r="AU15" s="490"/>
      <c r="AV15" s="491"/>
      <c r="AW15" s="491"/>
      <c r="AX15" s="491"/>
      <c r="AY15" s="458" t="s">
        <v>137</v>
      </c>
      <c r="AZ15" s="459"/>
      <c r="BA15" s="459"/>
      <c r="BB15" s="459"/>
      <c r="BC15" s="459"/>
      <c r="BD15" s="459"/>
      <c r="BE15" s="459"/>
      <c r="BF15" s="459"/>
      <c r="BG15" s="459"/>
      <c r="BH15" s="459"/>
      <c r="BI15" s="459"/>
      <c r="BJ15" s="459"/>
      <c r="BK15" s="459"/>
      <c r="BL15" s="459"/>
      <c r="BM15" s="460"/>
      <c r="BN15" s="461">
        <v>4208382</v>
      </c>
      <c r="BO15" s="462"/>
      <c r="BP15" s="462"/>
      <c r="BQ15" s="462"/>
      <c r="BR15" s="462"/>
      <c r="BS15" s="462"/>
      <c r="BT15" s="462"/>
      <c r="BU15" s="463"/>
      <c r="BV15" s="461">
        <v>3966584</v>
      </c>
      <c r="BW15" s="462"/>
      <c r="BX15" s="462"/>
      <c r="BY15" s="462"/>
      <c r="BZ15" s="462"/>
      <c r="CA15" s="462"/>
      <c r="CB15" s="462"/>
      <c r="CC15" s="463"/>
      <c r="CD15" s="532" t="s">
        <v>138</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139</v>
      </c>
      <c r="M16" s="507"/>
      <c r="N16" s="507"/>
      <c r="O16" s="507"/>
      <c r="P16" s="507"/>
      <c r="Q16" s="508"/>
      <c r="R16" s="509" t="s">
        <v>140</v>
      </c>
      <c r="S16" s="510"/>
      <c r="T16" s="510"/>
      <c r="U16" s="510"/>
      <c r="V16" s="511"/>
      <c r="W16" s="523"/>
      <c r="X16" s="421"/>
      <c r="Y16" s="421"/>
      <c r="Z16" s="421"/>
      <c r="AA16" s="421"/>
      <c r="AB16" s="422"/>
      <c r="AC16" s="512">
        <v>23.3</v>
      </c>
      <c r="AD16" s="513"/>
      <c r="AE16" s="513"/>
      <c r="AF16" s="513"/>
      <c r="AG16" s="514"/>
      <c r="AH16" s="512">
        <v>22.3</v>
      </c>
      <c r="AI16" s="513"/>
      <c r="AJ16" s="513"/>
      <c r="AK16" s="513"/>
      <c r="AL16" s="515"/>
      <c r="AM16" s="489"/>
      <c r="AN16" s="389"/>
      <c r="AO16" s="389"/>
      <c r="AP16" s="389"/>
      <c r="AQ16" s="389"/>
      <c r="AR16" s="389"/>
      <c r="AS16" s="389"/>
      <c r="AT16" s="390"/>
      <c r="AU16" s="490"/>
      <c r="AV16" s="491"/>
      <c r="AW16" s="491"/>
      <c r="AX16" s="491"/>
      <c r="AY16" s="446" t="s">
        <v>141</v>
      </c>
      <c r="AZ16" s="447"/>
      <c r="BA16" s="447"/>
      <c r="BB16" s="447"/>
      <c r="BC16" s="447"/>
      <c r="BD16" s="447"/>
      <c r="BE16" s="447"/>
      <c r="BF16" s="447"/>
      <c r="BG16" s="447"/>
      <c r="BH16" s="447"/>
      <c r="BI16" s="447"/>
      <c r="BJ16" s="447"/>
      <c r="BK16" s="447"/>
      <c r="BL16" s="447"/>
      <c r="BM16" s="448"/>
      <c r="BN16" s="432">
        <v>8595234</v>
      </c>
      <c r="BO16" s="433"/>
      <c r="BP16" s="433"/>
      <c r="BQ16" s="433"/>
      <c r="BR16" s="433"/>
      <c r="BS16" s="433"/>
      <c r="BT16" s="433"/>
      <c r="BU16" s="434"/>
      <c r="BV16" s="432">
        <v>8097071</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142</v>
      </c>
      <c r="N17" s="526"/>
      <c r="O17" s="526"/>
      <c r="P17" s="526"/>
      <c r="Q17" s="527"/>
      <c r="R17" s="509" t="s">
        <v>143</v>
      </c>
      <c r="S17" s="510"/>
      <c r="T17" s="510"/>
      <c r="U17" s="510"/>
      <c r="V17" s="511"/>
      <c r="W17" s="522" t="s">
        <v>144</v>
      </c>
      <c r="X17" s="418"/>
      <c r="Y17" s="418"/>
      <c r="Z17" s="418"/>
      <c r="AA17" s="418"/>
      <c r="AB17" s="419"/>
      <c r="AC17" s="385">
        <v>10452</v>
      </c>
      <c r="AD17" s="386"/>
      <c r="AE17" s="386"/>
      <c r="AF17" s="386"/>
      <c r="AG17" s="387"/>
      <c r="AH17" s="385">
        <v>10807</v>
      </c>
      <c r="AI17" s="386"/>
      <c r="AJ17" s="386"/>
      <c r="AK17" s="386"/>
      <c r="AL17" s="445"/>
      <c r="AM17" s="489"/>
      <c r="AN17" s="389"/>
      <c r="AO17" s="389"/>
      <c r="AP17" s="389"/>
      <c r="AQ17" s="389"/>
      <c r="AR17" s="389"/>
      <c r="AS17" s="389"/>
      <c r="AT17" s="390"/>
      <c r="AU17" s="490"/>
      <c r="AV17" s="491"/>
      <c r="AW17" s="491"/>
      <c r="AX17" s="491"/>
      <c r="AY17" s="446" t="s">
        <v>145</v>
      </c>
      <c r="AZ17" s="447"/>
      <c r="BA17" s="447"/>
      <c r="BB17" s="447"/>
      <c r="BC17" s="447"/>
      <c r="BD17" s="447"/>
      <c r="BE17" s="447"/>
      <c r="BF17" s="447"/>
      <c r="BG17" s="447"/>
      <c r="BH17" s="447"/>
      <c r="BI17" s="447"/>
      <c r="BJ17" s="447"/>
      <c r="BK17" s="447"/>
      <c r="BL17" s="447"/>
      <c r="BM17" s="448"/>
      <c r="BN17" s="432">
        <v>5303979</v>
      </c>
      <c r="BO17" s="433"/>
      <c r="BP17" s="433"/>
      <c r="BQ17" s="433"/>
      <c r="BR17" s="433"/>
      <c r="BS17" s="433"/>
      <c r="BT17" s="433"/>
      <c r="BU17" s="434"/>
      <c r="BV17" s="432">
        <v>4989806</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146</v>
      </c>
      <c r="C18" s="483"/>
      <c r="D18" s="483"/>
      <c r="E18" s="484"/>
      <c r="F18" s="484"/>
      <c r="G18" s="484"/>
      <c r="H18" s="484"/>
      <c r="I18" s="484"/>
      <c r="J18" s="484"/>
      <c r="K18" s="484"/>
      <c r="L18" s="485">
        <v>65.680000000000007</v>
      </c>
      <c r="M18" s="485"/>
      <c r="N18" s="485"/>
      <c r="O18" s="485"/>
      <c r="P18" s="485"/>
      <c r="Q18" s="485"/>
      <c r="R18" s="486"/>
      <c r="S18" s="486"/>
      <c r="T18" s="486"/>
      <c r="U18" s="486"/>
      <c r="V18" s="487"/>
      <c r="W18" s="503"/>
      <c r="X18" s="504"/>
      <c r="Y18" s="504"/>
      <c r="Z18" s="504"/>
      <c r="AA18" s="504"/>
      <c r="AB18" s="528"/>
      <c r="AC18" s="402">
        <v>69.400000000000006</v>
      </c>
      <c r="AD18" s="403"/>
      <c r="AE18" s="403"/>
      <c r="AF18" s="403"/>
      <c r="AG18" s="488"/>
      <c r="AH18" s="402">
        <v>69</v>
      </c>
      <c r="AI18" s="403"/>
      <c r="AJ18" s="403"/>
      <c r="AK18" s="403"/>
      <c r="AL18" s="404"/>
      <c r="AM18" s="489"/>
      <c r="AN18" s="389"/>
      <c r="AO18" s="389"/>
      <c r="AP18" s="389"/>
      <c r="AQ18" s="389"/>
      <c r="AR18" s="389"/>
      <c r="AS18" s="389"/>
      <c r="AT18" s="390"/>
      <c r="AU18" s="490"/>
      <c r="AV18" s="491"/>
      <c r="AW18" s="491"/>
      <c r="AX18" s="491"/>
      <c r="AY18" s="446" t="s">
        <v>147</v>
      </c>
      <c r="AZ18" s="447"/>
      <c r="BA18" s="447"/>
      <c r="BB18" s="447"/>
      <c r="BC18" s="447"/>
      <c r="BD18" s="447"/>
      <c r="BE18" s="447"/>
      <c r="BF18" s="447"/>
      <c r="BG18" s="447"/>
      <c r="BH18" s="447"/>
      <c r="BI18" s="447"/>
      <c r="BJ18" s="447"/>
      <c r="BK18" s="447"/>
      <c r="BL18" s="447"/>
      <c r="BM18" s="448"/>
      <c r="BN18" s="432">
        <v>9545623</v>
      </c>
      <c r="BO18" s="433"/>
      <c r="BP18" s="433"/>
      <c r="BQ18" s="433"/>
      <c r="BR18" s="433"/>
      <c r="BS18" s="433"/>
      <c r="BT18" s="433"/>
      <c r="BU18" s="434"/>
      <c r="BV18" s="432">
        <v>8629198</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148</v>
      </c>
      <c r="C19" s="483"/>
      <c r="D19" s="483"/>
      <c r="E19" s="484"/>
      <c r="F19" s="484"/>
      <c r="G19" s="484"/>
      <c r="H19" s="484"/>
      <c r="I19" s="484"/>
      <c r="J19" s="484"/>
      <c r="K19" s="484"/>
      <c r="L19" s="492">
        <v>495</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149</v>
      </c>
      <c r="AZ19" s="447"/>
      <c r="BA19" s="447"/>
      <c r="BB19" s="447"/>
      <c r="BC19" s="447"/>
      <c r="BD19" s="447"/>
      <c r="BE19" s="447"/>
      <c r="BF19" s="447"/>
      <c r="BG19" s="447"/>
      <c r="BH19" s="447"/>
      <c r="BI19" s="447"/>
      <c r="BJ19" s="447"/>
      <c r="BK19" s="447"/>
      <c r="BL19" s="447"/>
      <c r="BM19" s="448"/>
      <c r="BN19" s="432">
        <v>14215115</v>
      </c>
      <c r="BO19" s="433"/>
      <c r="BP19" s="433"/>
      <c r="BQ19" s="433"/>
      <c r="BR19" s="433"/>
      <c r="BS19" s="433"/>
      <c r="BT19" s="433"/>
      <c r="BU19" s="434"/>
      <c r="BV19" s="432">
        <v>15034420</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150</v>
      </c>
      <c r="C20" s="483"/>
      <c r="D20" s="483"/>
      <c r="E20" s="484"/>
      <c r="F20" s="484"/>
      <c r="G20" s="484"/>
      <c r="H20" s="484"/>
      <c r="I20" s="484"/>
      <c r="J20" s="484"/>
      <c r="K20" s="484"/>
      <c r="L20" s="492">
        <v>11744</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151</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152</v>
      </c>
      <c r="C22" s="409"/>
      <c r="D22" s="410"/>
      <c r="E22" s="417" t="s">
        <v>1</v>
      </c>
      <c r="F22" s="418"/>
      <c r="G22" s="418"/>
      <c r="H22" s="418"/>
      <c r="I22" s="418"/>
      <c r="J22" s="418"/>
      <c r="K22" s="419"/>
      <c r="L22" s="417" t="s">
        <v>153</v>
      </c>
      <c r="M22" s="418"/>
      <c r="N22" s="418"/>
      <c r="O22" s="418"/>
      <c r="P22" s="419"/>
      <c r="Q22" s="423" t="s">
        <v>154</v>
      </c>
      <c r="R22" s="424"/>
      <c r="S22" s="424"/>
      <c r="T22" s="424"/>
      <c r="U22" s="424"/>
      <c r="V22" s="425"/>
      <c r="W22" s="474" t="s">
        <v>155</v>
      </c>
      <c r="X22" s="409"/>
      <c r="Y22" s="410"/>
      <c r="Z22" s="417" t="s">
        <v>1</v>
      </c>
      <c r="AA22" s="418"/>
      <c r="AB22" s="418"/>
      <c r="AC22" s="418"/>
      <c r="AD22" s="418"/>
      <c r="AE22" s="418"/>
      <c r="AF22" s="418"/>
      <c r="AG22" s="419"/>
      <c r="AH22" s="435" t="s">
        <v>156</v>
      </c>
      <c r="AI22" s="418"/>
      <c r="AJ22" s="418"/>
      <c r="AK22" s="418"/>
      <c r="AL22" s="419"/>
      <c r="AM22" s="435" t="s">
        <v>157</v>
      </c>
      <c r="AN22" s="436"/>
      <c r="AO22" s="436"/>
      <c r="AP22" s="436"/>
      <c r="AQ22" s="436"/>
      <c r="AR22" s="437"/>
      <c r="AS22" s="423" t="s">
        <v>154</v>
      </c>
      <c r="AT22" s="424"/>
      <c r="AU22" s="424"/>
      <c r="AV22" s="424"/>
      <c r="AW22" s="424"/>
      <c r="AX22" s="441"/>
      <c r="AY22" s="458" t="s">
        <v>158</v>
      </c>
      <c r="AZ22" s="459"/>
      <c r="BA22" s="459"/>
      <c r="BB22" s="459"/>
      <c r="BC22" s="459"/>
      <c r="BD22" s="459"/>
      <c r="BE22" s="459"/>
      <c r="BF22" s="459"/>
      <c r="BG22" s="459"/>
      <c r="BH22" s="459"/>
      <c r="BI22" s="459"/>
      <c r="BJ22" s="459"/>
      <c r="BK22" s="459"/>
      <c r="BL22" s="459"/>
      <c r="BM22" s="460"/>
      <c r="BN22" s="461">
        <v>50275930</v>
      </c>
      <c r="BO22" s="462"/>
      <c r="BP22" s="462"/>
      <c r="BQ22" s="462"/>
      <c r="BR22" s="462"/>
      <c r="BS22" s="462"/>
      <c r="BT22" s="462"/>
      <c r="BU22" s="463"/>
      <c r="BV22" s="461">
        <v>49853918</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159</v>
      </c>
      <c r="AZ23" s="447"/>
      <c r="BA23" s="447"/>
      <c r="BB23" s="447"/>
      <c r="BC23" s="447"/>
      <c r="BD23" s="447"/>
      <c r="BE23" s="447"/>
      <c r="BF23" s="447"/>
      <c r="BG23" s="447"/>
      <c r="BH23" s="447"/>
      <c r="BI23" s="447"/>
      <c r="BJ23" s="447"/>
      <c r="BK23" s="447"/>
      <c r="BL23" s="447"/>
      <c r="BM23" s="448"/>
      <c r="BN23" s="432">
        <v>37601059</v>
      </c>
      <c r="BO23" s="433"/>
      <c r="BP23" s="433"/>
      <c r="BQ23" s="433"/>
      <c r="BR23" s="433"/>
      <c r="BS23" s="433"/>
      <c r="BT23" s="433"/>
      <c r="BU23" s="434"/>
      <c r="BV23" s="432">
        <v>37479674</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160</v>
      </c>
      <c r="F24" s="389"/>
      <c r="G24" s="389"/>
      <c r="H24" s="389"/>
      <c r="I24" s="389"/>
      <c r="J24" s="389"/>
      <c r="K24" s="390"/>
      <c r="L24" s="385">
        <v>1</v>
      </c>
      <c r="M24" s="386"/>
      <c r="N24" s="386"/>
      <c r="O24" s="386"/>
      <c r="P24" s="387"/>
      <c r="Q24" s="385">
        <v>8304</v>
      </c>
      <c r="R24" s="386"/>
      <c r="S24" s="386"/>
      <c r="T24" s="386"/>
      <c r="U24" s="386"/>
      <c r="V24" s="387"/>
      <c r="W24" s="475"/>
      <c r="X24" s="412"/>
      <c r="Y24" s="413"/>
      <c r="Z24" s="388" t="s">
        <v>161</v>
      </c>
      <c r="AA24" s="389"/>
      <c r="AB24" s="389"/>
      <c r="AC24" s="389"/>
      <c r="AD24" s="389"/>
      <c r="AE24" s="389"/>
      <c r="AF24" s="389"/>
      <c r="AG24" s="390"/>
      <c r="AH24" s="385">
        <v>255</v>
      </c>
      <c r="AI24" s="386"/>
      <c r="AJ24" s="386"/>
      <c r="AK24" s="386"/>
      <c r="AL24" s="387"/>
      <c r="AM24" s="385">
        <v>759390</v>
      </c>
      <c r="AN24" s="386"/>
      <c r="AO24" s="386"/>
      <c r="AP24" s="386"/>
      <c r="AQ24" s="386"/>
      <c r="AR24" s="387"/>
      <c r="AS24" s="385">
        <v>2978</v>
      </c>
      <c r="AT24" s="386"/>
      <c r="AU24" s="386"/>
      <c r="AV24" s="386"/>
      <c r="AW24" s="386"/>
      <c r="AX24" s="445"/>
      <c r="AY24" s="405" t="s">
        <v>162</v>
      </c>
      <c r="AZ24" s="406"/>
      <c r="BA24" s="406"/>
      <c r="BB24" s="406"/>
      <c r="BC24" s="406"/>
      <c r="BD24" s="406"/>
      <c r="BE24" s="406"/>
      <c r="BF24" s="406"/>
      <c r="BG24" s="406"/>
      <c r="BH24" s="406"/>
      <c r="BI24" s="406"/>
      <c r="BJ24" s="406"/>
      <c r="BK24" s="406"/>
      <c r="BL24" s="406"/>
      <c r="BM24" s="407"/>
      <c r="BN24" s="432">
        <v>45903260</v>
      </c>
      <c r="BO24" s="433"/>
      <c r="BP24" s="433"/>
      <c r="BQ24" s="433"/>
      <c r="BR24" s="433"/>
      <c r="BS24" s="433"/>
      <c r="BT24" s="433"/>
      <c r="BU24" s="434"/>
      <c r="BV24" s="432">
        <v>45059756</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163</v>
      </c>
      <c r="F25" s="389"/>
      <c r="G25" s="389"/>
      <c r="H25" s="389"/>
      <c r="I25" s="389"/>
      <c r="J25" s="389"/>
      <c r="K25" s="390"/>
      <c r="L25" s="385">
        <v>1</v>
      </c>
      <c r="M25" s="386"/>
      <c r="N25" s="386"/>
      <c r="O25" s="386"/>
      <c r="P25" s="387"/>
      <c r="Q25" s="385">
        <v>6235</v>
      </c>
      <c r="R25" s="386"/>
      <c r="S25" s="386"/>
      <c r="T25" s="386"/>
      <c r="U25" s="386"/>
      <c r="V25" s="387"/>
      <c r="W25" s="475"/>
      <c r="X25" s="412"/>
      <c r="Y25" s="413"/>
      <c r="Z25" s="388" t="s">
        <v>164</v>
      </c>
      <c r="AA25" s="389"/>
      <c r="AB25" s="389"/>
      <c r="AC25" s="389"/>
      <c r="AD25" s="389"/>
      <c r="AE25" s="389"/>
      <c r="AF25" s="389"/>
      <c r="AG25" s="390"/>
      <c r="AH25" s="385" t="s">
        <v>121</v>
      </c>
      <c r="AI25" s="386"/>
      <c r="AJ25" s="386"/>
      <c r="AK25" s="386"/>
      <c r="AL25" s="387"/>
      <c r="AM25" s="385" t="s">
        <v>121</v>
      </c>
      <c r="AN25" s="386"/>
      <c r="AO25" s="386"/>
      <c r="AP25" s="386"/>
      <c r="AQ25" s="386"/>
      <c r="AR25" s="387"/>
      <c r="AS25" s="385" t="s">
        <v>121</v>
      </c>
      <c r="AT25" s="386"/>
      <c r="AU25" s="386"/>
      <c r="AV25" s="386"/>
      <c r="AW25" s="386"/>
      <c r="AX25" s="445"/>
      <c r="AY25" s="458" t="s">
        <v>165</v>
      </c>
      <c r="AZ25" s="459"/>
      <c r="BA25" s="459"/>
      <c r="BB25" s="459"/>
      <c r="BC25" s="459"/>
      <c r="BD25" s="459"/>
      <c r="BE25" s="459"/>
      <c r="BF25" s="459"/>
      <c r="BG25" s="459"/>
      <c r="BH25" s="459"/>
      <c r="BI25" s="459"/>
      <c r="BJ25" s="459"/>
      <c r="BK25" s="459"/>
      <c r="BL25" s="459"/>
      <c r="BM25" s="460"/>
      <c r="BN25" s="461">
        <v>3906325</v>
      </c>
      <c r="BO25" s="462"/>
      <c r="BP25" s="462"/>
      <c r="BQ25" s="462"/>
      <c r="BR25" s="462"/>
      <c r="BS25" s="462"/>
      <c r="BT25" s="462"/>
      <c r="BU25" s="463"/>
      <c r="BV25" s="461">
        <v>2311943</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166</v>
      </c>
      <c r="F26" s="389"/>
      <c r="G26" s="389"/>
      <c r="H26" s="389"/>
      <c r="I26" s="389"/>
      <c r="J26" s="389"/>
      <c r="K26" s="390"/>
      <c r="L26" s="385">
        <v>1</v>
      </c>
      <c r="M26" s="386"/>
      <c r="N26" s="386"/>
      <c r="O26" s="386"/>
      <c r="P26" s="387"/>
      <c r="Q26" s="385">
        <v>5699</v>
      </c>
      <c r="R26" s="386"/>
      <c r="S26" s="386"/>
      <c r="T26" s="386"/>
      <c r="U26" s="386"/>
      <c r="V26" s="387"/>
      <c r="W26" s="475"/>
      <c r="X26" s="412"/>
      <c r="Y26" s="413"/>
      <c r="Z26" s="388" t="s">
        <v>167</v>
      </c>
      <c r="AA26" s="443"/>
      <c r="AB26" s="443"/>
      <c r="AC26" s="443"/>
      <c r="AD26" s="443"/>
      <c r="AE26" s="443"/>
      <c r="AF26" s="443"/>
      <c r="AG26" s="444"/>
      <c r="AH26" s="385">
        <v>11</v>
      </c>
      <c r="AI26" s="386"/>
      <c r="AJ26" s="386"/>
      <c r="AK26" s="386"/>
      <c r="AL26" s="387"/>
      <c r="AM26" s="385">
        <v>30261</v>
      </c>
      <c r="AN26" s="386"/>
      <c r="AO26" s="386"/>
      <c r="AP26" s="386"/>
      <c r="AQ26" s="386"/>
      <c r="AR26" s="387"/>
      <c r="AS26" s="385">
        <v>2751</v>
      </c>
      <c r="AT26" s="386"/>
      <c r="AU26" s="386"/>
      <c r="AV26" s="386"/>
      <c r="AW26" s="386"/>
      <c r="AX26" s="445"/>
      <c r="AY26" s="472" t="s">
        <v>168</v>
      </c>
      <c r="AZ26" s="392"/>
      <c r="BA26" s="392"/>
      <c r="BB26" s="392"/>
      <c r="BC26" s="392"/>
      <c r="BD26" s="392"/>
      <c r="BE26" s="392"/>
      <c r="BF26" s="392"/>
      <c r="BG26" s="392"/>
      <c r="BH26" s="392"/>
      <c r="BI26" s="392"/>
      <c r="BJ26" s="392"/>
      <c r="BK26" s="392"/>
      <c r="BL26" s="392"/>
      <c r="BM26" s="473"/>
      <c r="BN26" s="432" t="s">
        <v>121</v>
      </c>
      <c r="BO26" s="433"/>
      <c r="BP26" s="433"/>
      <c r="BQ26" s="433"/>
      <c r="BR26" s="433"/>
      <c r="BS26" s="433"/>
      <c r="BT26" s="433"/>
      <c r="BU26" s="434"/>
      <c r="BV26" s="432" t="s">
        <v>121</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169</v>
      </c>
      <c r="F27" s="389"/>
      <c r="G27" s="389"/>
      <c r="H27" s="389"/>
      <c r="I27" s="389"/>
      <c r="J27" s="389"/>
      <c r="K27" s="390"/>
      <c r="L27" s="385">
        <v>1</v>
      </c>
      <c r="M27" s="386"/>
      <c r="N27" s="386"/>
      <c r="O27" s="386"/>
      <c r="P27" s="387"/>
      <c r="Q27" s="385">
        <v>3321</v>
      </c>
      <c r="R27" s="386"/>
      <c r="S27" s="386"/>
      <c r="T27" s="386"/>
      <c r="U27" s="386"/>
      <c r="V27" s="387"/>
      <c r="W27" s="475"/>
      <c r="X27" s="412"/>
      <c r="Y27" s="413"/>
      <c r="Z27" s="388" t="s">
        <v>170</v>
      </c>
      <c r="AA27" s="389"/>
      <c r="AB27" s="389"/>
      <c r="AC27" s="389"/>
      <c r="AD27" s="389"/>
      <c r="AE27" s="389"/>
      <c r="AF27" s="389"/>
      <c r="AG27" s="390"/>
      <c r="AH27" s="385">
        <v>6</v>
      </c>
      <c r="AI27" s="386"/>
      <c r="AJ27" s="386"/>
      <c r="AK27" s="386"/>
      <c r="AL27" s="387"/>
      <c r="AM27" s="385">
        <v>18048</v>
      </c>
      <c r="AN27" s="386"/>
      <c r="AO27" s="386"/>
      <c r="AP27" s="386"/>
      <c r="AQ27" s="386"/>
      <c r="AR27" s="387"/>
      <c r="AS27" s="385">
        <v>3008</v>
      </c>
      <c r="AT27" s="386"/>
      <c r="AU27" s="386"/>
      <c r="AV27" s="386"/>
      <c r="AW27" s="386"/>
      <c r="AX27" s="445"/>
      <c r="AY27" s="469" t="s">
        <v>171</v>
      </c>
      <c r="AZ27" s="470"/>
      <c r="BA27" s="470"/>
      <c r="BB27" s="470"/>
      <c r="BC27" s="470"/>
      <c r="BD27" s="470"/>
      <c r="BE27" s="470"/>
      <c r="BF27" s="470"/>
      <c r="BG27" s="470"/>
      <c r="BH27" s="470"/>
      <c r="BI27" s="470"/>
      <c r="BJ27" s="470"/>
      <c r="BK27" s="470"/>
      <c r="BL27" s="470"/>
      <c r="BM27" s="471"/>
      <c r="BN27" s="466">
        <v>53881</v>
      </c>
      <c r="BO27" s="467"/>
      <c r="BP27" s="467"/>
      <c r="BQ27" s="467"/>
      <c r="BR27" s="467"/>
      <c r="BS27" s="467"/>
      <c r="BT27" s="467"/>
      <c r="BU27" s="468"/>
      <c r="BV27" s="466">
        <v>52880</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172</v>
      </c>
      <c r="F28" s="389"/>
      <c r="G28" s="389"/>
      <c r="H28" s="389"/>
      <c r="I28" s="389"/>
      <c r="J28" s="389"/>
      <c r="K28" s="390"/>
      <c r="L28" s="385">
        <v>1</v>
      </c>
      <c r="M28" s="386"/>
      <c r="N28" s="386"/>
      <c r="O28" s="386"/>
      <c r="P28" s="387"/>
      <c r="Q28" s="385">
        <v>2740</v>
      </c>
      <c r="R28" s="386"/>
      <c r="S28" s="386"/>
      <c r="T28" s="386"/>
      <c r="U28" s="386"/>
      <c r="V28" s="387"/>
      <c r="W28" s="475"/>
      <c r="X28" s="412"/>
      <c r="Y28" s="413"/>
      <c r="Z28" s="388" t="s">
        <v>173</v>
      </c>
      <c r="AA28" s="389"/>
      <c r="AB28" s="389"/>
      <c r="AC28" s="389"/>
      <c r="AD28" s="389"/>
      <c r="AE28" s="389"/>
      <c r="AF28" s="389"/>
      <c r="AG28" s="390"/>
      <c r="AH28" s="385" t="s">
        <v>121</v>
      </c>
      <c r="AI28" s="386"/>
      <c r="AJ28" s="386"/>
      <c r="AK28" s="386"/>
      <c r="AL28" s="387"/>
      <c r="AM28" s="385" t="s">
        <v>121</v>
      </c>
      <c r="AN28" s="386"/>
      <c r="AO28" s="386"/>
      <c r="AP28" s="386"/>
      <c r="AQ28" s="386"/>
      <c r="AR28" s="387"/>
      <c r="AS28" s="385" t="s">
        <v>121</v>
      </c>
      <c r="AT28" s="386"/>
      <c r="AU28" s="386"/>
      <c r="AV28" s="386"/>
      <c r="AW28" s="386"/>
      <c r="AX28" s="445"/>
      <c r="AY28" s="449" t="s">
        <v>174</v>
      </c>
      <c r="AZ28" s="450"/>
      <c r="BA28" s="450"/>
      <c r="BB28" s="451"/>
      <c r="BC28" s="458" t="s">
        <v>46</v>
      </c>
      <c r="BD28" s="459"/>
      <c r="BE28" s="459"/>
      <c r="BF28" s="459"/>
      <c r="BG28" s="459"/>
      <c r="BH28" s="459"/>
      <c r="BI28" s="459"/>
      <c r="BJ28" s="459"/>
      <c r="BK28" s="459"/>
      <c r="BL28" s="459"/>
      <c r="BM28" s="460"/>
      <c r="BN28" s="461">
        <v>1122521</v>
      </c>
      <c r="BO28" s="462"/>
      <c r="BP28" s="462"/>
      <c r="BQ28" s="462"/>
      <c r="BR28" s="462"/>
      <c r="BS28" s="462"/>
      <c r="BT28" s="462"/>
      <c r="BU28" s="463"/>
      <c r="BV28" s="461">
        <v>1121900</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175</v>
      </c>
      <c r="F29" s="389"/>
      <c r="G29" s="389"/>
      <c r="H29" s="389"/>
      <c r="I29" s="389"/>
      <c r="J29" s="389"/>
      <c r="K29" s="390"/>
      <c r="L29" s="385">
        <v>16</v>
      </c>
      <c r="M29" s="386"/>
      <c r="N29" s="386"/>
      <c r="O29" s="386"/>
      <c r="P29" s="387"/>
      <c r="Q29" s="385">
        <v>2491</v>
      </c>
      <c r="R29" s="386"/>
      <c r="S29" s="386"/>
      <c r="T29" s="386"/>
      <c r="U29" s="386"/>
      <c r="V29" s="387"/>
      <c r="W29" s="476"/>
      <c r="X29" s="477"/>
      <c r="Y29" s="478"/>
      <c r="Z29" s="388" t="s">
        <v>176</v>
      </c>
      <c r="AA29" s="389"/>
      <c r="AB29" s="389"/>
      <c r="AC29" s="389"/>
      <c r="AD29" s="389"/>
      <c r="AE29" s="389"/>
      <c r="AF29" s="389"/>
      <c r="AG29" s="390"/>
      <c r="AH29" s="385">
        <v>261</v>
      </c>
      <c r="AI29" s="386"/>
      <c r="AJ29" s="386"/>
      <c r="AK29" s="386"/>
      <c r="AL29" s="387"/>
      <c r="AM29" s="385">
        <v>777438</v>
      </c>
      <c r="AN29" s="386"/>
      <c r="AO29" s="386"/>
      <c r="AP29" s="386"/>
      <c r="AQ29" s="386"/>
      <c r="AR29" s="387"/>
      <c r="AS29" s="385">
        <v>2979</v>
      </c>
      <c r="AT29" s="386"/>
      <c r="AU29" s="386"/>
      <c r="AV29" s="386"/>
      <c r="AW29" s="386"/>
      <c r="AX29" s="445"/>
      <c r="AY29" s="452"/>
      <c r="AZ29" s="453"/>
      <c r="BA29" s="453"/>
      <c r="BB29" s="454"/>
      <c r="BC29" s="446" t="s">
        <v>177</v>
      </c>
      <c r="BD29" s="447"/>
      <c r="BE29" s="447"/>
      <c r="BF29" s="447"/>
      <c r="BG29" s="447"/>
      <c r="BH29" s="447"/>
      <c r="BI29" s="447"/>
      <c r="BJ29" s="447"/>
      <c r="BK29" s="447"/>
      <c r="BL29" s="447"/>
      <c r="BM29" s="448"/>
      <c r="BN29" s="432">
        <v>2463990</v>
      </c>
      <c r="BO29" s="433"/>
      <c r="BP29" s="433"/>
      <c r="BQ29" s="433"/>
      <c r="BR29" s="433"/>
      <c r="BS29" s="433"/>
      <c r="BT29" s="433"/>
      <c r="BU29" s="434"/>
      <c r="BV29" s="432">
        <v>2271144</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178</v>
      </c>
      <c r="X30" s="400"/>
      <c r="Y30" s="400"/>
      <c r="Z30" s="400"/>
      <c r="AA30" s="400"/>
      <c r="AB30" s="400"/>
      <c r="AC30" s="400"/>
      <c r="AD30" s="400"/>
      <c r="AE30" s="400"/>
      <c r="AF30" s="400"/>
      <c r="AG30" s="401"/>
      <c r="AH30" s="402">
        <v>93.8</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4976211</v>
      </c>
      <c r="BO30" s="467"/>
      <c r="BP30" s="467"/>
      <c r="BQ30" s="467"/>
      <c r="BR30" s="467"/>
      <c r="BS30" s="467"/>
      <c r="BT30" s="467"/>
      <c r="BU30" s="468"/>
      <c r="BV30" s="466">
        <v>5477231</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179</v>
      </c>
      <c r="D32" s="391"/>
      <c r="E32" s="391"/>
      <c r="F32" s="391"/>
      <c r="G32" s="391"/>
      <c r="H32" s="391"/>
      <c r="I32" s="391"/>
      <c r="J32" s="391"/>
      <c r="K32" s="391"/>
      <c r="L32" s="391"/>
      <c r="M32" s="391"/>
      <c r="N32" s="391"/>
      <c r="O32" s="391"/>
      <c r="P32" s="391"/>
      <c r="Q32" s="391"/>
      <c r="R32" s="391"/>
      <c r="S32" s="391"/>
      <c r="U32" s="392" t="s">
        <v>180</v>
      </c>
      <c r="V32" s="392"/>
      <c r="W32" s="392"/>
      <c r="X32" s="392"/>
      <c r="Y32" s="392"/>
      <c r="Z32" s="392"/>
      <c r="AA32" s="392"/>
      <c r="AB32" s="392"/>
      <c r="AC32" s="392"/>
      <c r="AD32" s="392"/>
      <c r="AE32" s="392"/>
      <c r="AF32" s="392"/>
      <c r="AG32" s="392"/>
      <c r="AH32" s="392"/>
      <c r="AI32" s="392"/>
      <c r="AJ32" s="392"/>
      <c r="AK32" s="392"/>
      <c r="AM32" s="392" t="s">
        <v>181</v>
      </c>
      <c r="AN32" s="392"/>
      <c r="AO32" s="392"/>
      <c r="AP32" s="392"/>
      <c r="AQ32" s="392"/>
      <c r="AR32" s="392"/>
      <c r="AS32" s="392"/>
      <c r="AT32" s="392"/>
      <c r="AU32" s="392"/>
      <c r="AV32" s="392"/>
      <c r="AW32" s="392"/>
      <c r="AX32" s="392"/>
      <c r="AY32" s="392"/>
      <c r="AZ32" s="392"/>
      <c r="BA32" s="392"/>
      <c r="BB32" s="392"/>
      <c r="BC32" s="392"/>
      <c r="BE32" s="392" t="s">
        <v>182</v>
      </c>
      <c r="BF32" s="392"/>
      <c r="BG32" s="392"/>
      <c r="BH32" s="392"/>
      <c r="BI32" s="392"/>
      <c r="BJ32" s="392"/>
      <c r="BK32" s="392"/>
      <c r="BL32" s="392"/>
      <c r="BM32" s="392"/>
      <c r="BN32" s="392"/>
      <c r="BO32" s="392"/>
      <c r="BP32" s="392"/>
      <c r="BQ32" s="392"/>
      <c r="BR32" s="392"/>
      <c r="BS32" s="392"/>
      <c r="BT32" s="392"/>
      <c r="BU32" s="392"/>
      <c r="BW32" s="392" t="s">
        <v>183</v>
      </c>
      <c r="BX32" s="392"/>
      <c r="BY32" s="392"/>
      <c r="BZ32" s="392"/>
      <c r="CA32" s="392"/>
      <c r="CB32" s="392"/>
      <c r="CC32" s="392"/>
      <c r="CD32" s="392"/>
      <c r="CE32" s="392"/>
      <c r="CF32" s="392"/>
      <c r="CG32" s="392"/>
      <c r="CH32" s="392"/>
      <c r="CI32" s="392"/>
      <c r="CJ32" s="392"/>
      <c r="CK32" s="392"/>
      <c r="CL32" s="392"/>
      <c r="CM32" s="392"/>
      <c r="CO32" s="392" t="s">
        <v>184</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185</v>
      </c>
      <c r="D33" s="384"/>
      <c r="E33" s="383" t="s">
        <v>186</v>
      </c>
      <c r="F33" s="383"/>
      <c r="G33" s="383"/>
      <c r="H33" s="383"/>
      <c r="I33" s="383"/>
      <c r="J33" s="383"/>
      <c r="K33" s="383"/>
      <c r="L33" s="383"/>
      <c r="M33" s="383"/>
      <c r="N33" s="383"/>
      <c r="O33" s="383"/>
      <c r="P33" s="383"/>
      <c r="Q33" s="383"/>
      <c r="R33" s="383"/>
      <c r="S33" s="383"/>
      <c r="T33" s="188"/>
      <c r="U33" s="384" t="s">
        <v>185</v>
      </c>
      <c r="V33" s="384"/>
      <c r="W33" s="383" t="s">
        <v>186</v>
      </c>
      <c r="X33" s="383"/>
      <c r="Y33" s="383"/>
      <c r="Z33" s="383"/>
      <c r="AA33" s="383"/>
      <c r="AB33" s="383"/>
      <c r="AC33" s="383"/>
      <c r="AD33" s="383"/>
      <c r="AE33" s="383"/>
      <c r="AF33" s="383"/>
      <c r="AG33" s="383"/>
      <c r="AH33" s="383"/>
      <c r="AI33" s="383"/>
      <c r="AJ33" s="383"/>
      <c r="AK33" s="383"/>
      <c r="AL33" s="188"/>
      <c r="AM33" s="384" t="s">
        <v>185</v>
      </c>
      <c r="AN33" s="384"/>
      <c r="AO33" s="383" t="s">
        <v>186</v>
      </c>
      <c r="AP33" s="383"/>
      <c r="AQ33" s="383"/>
      <c r="AR33" s="383"/>
      <c r="AS33" s="383"/>
      <c r="AT33" s="383"/>
      <c r="AU33" s="383"/>
      <c r="AV33" s="383"/>
      <c r="AW33" s="383"/>
      <c r="AX33" s="383"/>
      <c r="AY33" s="383"/>
      <c r="AZ33" s="383"/>
      <c r="BA33" s="383"/>
      <c r="BB33" s="383"/>
      <c r="BC33" s="383"/>
      <c r="BD33" s="189"/>
      <c r="BE33" s="383" t="s">
        <v>187</v>
      </c>
      <c r="BF33" s="383"/>
      <c r="BG33" s="383" t="s">
        <v>188</v>
      </c>
      <c r="BH33" s="383"/>
      <c r="BI33" s="383"/>
      <c r="BJ33" s="383"/>
      <c r="BK33" s="383"/>
      <c r="BL33" s="383"/>
      <c r="BM33" s="383"/>
      <c r="BN33" s="383"/>
      <c r="BO33" s="383"/>
      <c r="BP33" s="383"/>
      <c r="BQ33" s="383"/>
      <c r="BR33" s="383"/>
      <c r="BS33" s="383"/>
      <c r="BT33" s="383"/>
      <c r="BU33" s="383"/>
      <c r="BV33" s="189"/>
      <c r="BW33" s="384" t="s">
        <v>187</v>
      </c>
      <c r="BX33" s="384"/>
      <c r="BY33" s="383" t="s">
        <v>189</v>
      </c>
      <c r="BZ33" s="383"/>
      <c r="CA33" s="383"/>
      <c r="CB33" s="383"/>
      <c r="CC33" s="383"/>
      <c r="CD33" s="383"/>
      <c r="CE33" s="383"/>
      <c r="CF33" s="383"/>
      <c r="CG33" s="383"/>
      <c r="CH33" s="383"/>
      <c r="CI33" s="383"/>
      <c r="CJ33" s="383"/>
      <c r="CK33" s="383"/>
      <c r="CL33" s="383"/>
      <c r="CM33" s="383"/>
      <c r="CN33" s="188"/>
      <c r="CO33" s="384" t="s">
        <v>185</v>
      </c>
      <c r="CP33" s="384"/>
      <c r="CQ33" s="383" t="s">
        <v>190</v>
      </c>
      <c r="CR33" s="383"/>
      <c r="CS33" s="383"/>
      <c r="CT33" s="383"/>
      <c r="CU33" s="383"/>
      <c r="CV33" s="383"/>
      <c r="CW33" s="383"/>
      <c r="CX33" s="383"/>
      <c r="CY33" s="383"/>
      <c r="CZ33" s="383"/>
      <c r="DA33" s="383"/>
      <c r="DB33" s="383"/>
      <c r="DC33" s="383"/>
      <c r="DD33" s="383"/>
      <c r="DE33" s="383"/>
      <c r="DF33" s="188"/>
      <c r="DG33" s="382" t="s">
        <v>191</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益城町国民健康保険特別会計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益城町水道事業会計</v>
      </c>
      <c r="AP34" s="381"/>
      <c r="AQ34" s="381"/>
      <c r="AR34" s="381"/>
      <c r="AS34" s="381"/>
      <c r="AT34" s="381"/>
      <c r="AU34" s="381"/>
      <c r="AV34" s="381"/>
      <c r="AW34" s="381"/>
      <c r="AX34" s="381"/>
      <c r="AY34" s="381"/>
      <c r="AZ34" s="381"/>
      <c r="BA34" s="381"/>
      <c r="BB34" s="381"/>
      <c r="BC34" s="381"/>
      <c r="BD34" s="163"/>
      <c r="BE34" s="380">
        <f>IF(BG34="","",MAX(C34:D43,U34:V43,AM34:AN43)+1)</f>
        <v>7</v>
      </c>
      <c r="BF34" s="380"/>
      <c r="BG34" s="381" t="str">
        <f>IF('各会計、関係団体の財政状況及び健全化判断比率'!B33="","",'各会計、関係団体の財政状況及び健全化判断比率'!B33)</f>
        <v>益城町産業団地特別会計</v>
      </c>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熊本県市町村総合事務組合</v>
      </c>
      <c r="BZ34" s="381"/>
      <c r="CA34" s="381"/>
      <c r="CB34" s="381"/>
      <c r="CC34" s="381"/>
      <c r="CD34" s="381"/>
      <c r="CE34" s="381"/>
      <c r="CF34" s="381"/>
      <c r="CG34" s="381"/>
      <c r="CH34" s="381"/>
      <c r="CI34" s="381"/>
      <c r="CJ34" s="381"/>
      <c r="CK34" s="381"/>
      <c r="CL34" s="381"/>
      <c r="CM34" s="381"/>
      <c r="CN34" s="163"/>
      <c r="CO34" s="380">
        <f>IF(CQ34="","",MAX(C34:D43,U34:V43,AM34:AN43,BE34:BF43,BW34:BX43)+1)</f>
        <v>14</v>
      </c>
      <c r="CP34" s="380"/>
      <c r="CQ34" s="381" t="str">
        <f>IF('各会計、関係団体の財政状況及び健全化判断比率'!BS7="","",'各会計、関係団体の財政状況及び健全化判断比率'!BS7)</f>
        <v>益城町土地開発公社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益城町介護保険特別会計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益城町下水道事業会計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熊本県後期高齢者医療広域連合（一般会計）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益城町後期高齢者医療特別会計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熊本県後期高齢者医療広域連合（後期高齢者医療特別会計）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益城、嘉島、西原環境衛生組合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御船地区衛生施設組合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13</v>
      </c>
      <c r="BX39" s="380"/>
      <c r="BY39" s="381" t="str">
        <f>IF('各会計、関係団体の財政状況及び健全化判断比率'!B73="","",'各会計、関係団体の財政状況及び健全化判断比率'!B73)</f>
        <v>上益城広域連合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377" t="s">
        <v>193</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194</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195</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196</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197</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198</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199</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200</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LWEg7+arknPJnh0WD1YVsCcc5SnkTA/EEU7nJ9++tmL415shr7LMz+U8batlpCFr8Xof6+6CfgfypWwyD7nchw==" saltValue="POYPoB+465xzcJs7drjwZ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201</v>
      </c>
      <c r="DI1" s="731"/>
      <c r="DJ1" s="731"/>
      <c r="DK1" s="731"/>
      <c r="DL1" s="731"/>
      <c r="DM1" s="731"/>
      <c r="DN1" s="732"/>
      <c r="DO1" s="196"/>
      <c r="DP1" s="730" t="s">
        <v>202</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204</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205</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206</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207</v>
      </c>
      <c r="S4" s="687"/>
      <c r="T4" s="687"/>
      <c r="U4" s="687"/>
      <c r="V4" s="687"/>
      <c r="W4" s="687"/>
      <c r="X4" s="687"/>
      <c r="Y4" s="688"/>
      <c r="Z4" s="686" t="s">
        <v>208</v>
      </c>
      <c r="AA4" s="687"/>
      <c r="AB4" s="687"/>
      <c r="AC4" s="688"/>
      <c r="AD4" s="686" t="s">
        <v>209</v>
      </c>
      <c r="AE4" s="687"/>
      <c r="AF4" s="687"/>
      <c r="AG4" s="687"/>
      <c r="AH4" s="687"/>
      <c r="AI4" s="687"/>
      <c r="AJ4" s="687"/>
      <c r="AK4" s="688"/>
      <c r="AL4" s="686" t="s">
        <v>208</v>
      </c>
      <c r="AM4" s="687"/>
      <c r="AN4" s="687"/>
      <c r="AO4" s="688"/>
      <c r="AP4" s="733" t="s">
        <v>210</v>
      </c>
      <c r="AQ4" s="733"/>
      <c r="AR4" s="733"/>
      <c r="AS4" s="733"/>
      <c r="AT4" s="733"/>
      <c r="AU4" s="733"/>
      <c r="AV4" s="733"/>
      <c r="AW4" s="733"/>
      <c r="AX4" s="733"/>
      <c r="AY4" s="733"/>
      <c r="AZ4" s="733"/>
      <c r="BA4" s="733"/>
      <c r="BB4" s="733"/>
      <c r="BC4" s="733"/>
      <c r="BD4" s="733"/>
      <c r="BE4" s="733"/>
      <c r="BF4" s="733"/>
      <c r="BG4" s="733" t="s">
        <v>211</v>
      </c>
      <c r="BH4" s="733"/>
      <c r="BI4" s="733"/>
      <c r="BJ4" s="733"/>
      <c r="BK4" s="733"/>
      <c r="BL4" s="733"/>
      <c r="BM4" s="733"/>
      <c r="BN4" s="733"/>
      <c r="BO4" s="733" t="s">
        <v>208</v>
      </c>
      <c r="BP4" s="733"/>
      <c r="BQ4" s="733"/>
      <c r="BR4" s="733"/>
      <c r="BS4" s="733" t="s">
        <v>212</v>
      </c>
      <c r="BT4" s="733"/>
      <c r="BU4" s="733"/>
      <c r="BV4" s="733"/>
      <c r="BW4" s="733"/>
      <c r="BX4" s="733"/>
      <c r="BY4" s="733"/>
      <c r="BZ4" s="733"/>
      <c r="CA4" s="733"/>
      <c r="CB4" s="733"/>
      <c r="CD4" s="686" t="s">
        <v>213</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214</v>
      </c>
      <c r="C5" s="693"/>
      <c r="D5" s="693"/>
      <c r="E5" s="693"/>
      <c r="F5" s="693"/>
      <c r="G5" s="693"/>
      <c r="H5" s="693"/>
      <c r="I5" s="693"/>
      <c r="J5" s="693"/>
      <c r="K5" s="693"/>
      <c r="L5" s="693"/>
      <c r="M5" s="693"/>
      <c r="N5" s="693"/>
      <c r="O5" s="693"/>
      <c r="P5" s="693"/>
      <c r="Q5" s="694"/>
      <c r="R5" s="689">
        <v>4042967</v>
      </c>
      <c r="S5" s="690"/>
      <c r="T5" s="690"/>
      <c r="U5" s="690"/>
      <c r="V5" s="690"/>
      <c r="W5" s="690"/>
      <c r="X5" s="690"/>
      <c r="Y5" s="715"/>
      <c r="Z5" s="728">
        <v>17.2</v>
      </c>
      <c r="AA5" s="728"/>
      <c r="AB5" s="728"/>
      <c r="AC5" s="728"/>
      <c r="AD5" s="729">
        <v>4042967</v>
      </c>
      <c r="AE5" s="729"/>
      <c r="AF5" s="729"/>
      <c r="AG5" s="729"/>
      <c r="AH5" s="729"/>
      <c r="AI5" s="729"/>
      <c r="AJ5" s="729"/>
      <c r="AK5" s="729"/>
      <c r="AL5" s="716">
        <v>41.3</v>
      </c>
      <c r="AM5" s="698"/>
      <c r="AN5" s="698"/>
      <c r="AO5" s="717"/>
      <c r="AP5" s="692" t="s">
        <v>215</v>
      </c>
      <c r="AQ5" s="693"/>
      <c r="AR5" s="693"/>
      <c r="AS5" s="693"/>
      <c r="AT5" s="693"/>
      <c r="AU5" s="693"/>
      <c r="AV5" s="693"/>
      <c r="AW5" s="693"/>
      <c r="AX5" s="693"/>
      <c r="AY5" s="693"/>
      <c r="AZ5" s="693"/>
      <c r="BA5" s="693"/>
      <c r="BB5" s="693"/>
      <c r="BC5" s="693"/>
      <c r="BD5" s="693"/>
      <c r="BE5" s="693"/>
      <c r="BF5" s="694"/>
      <c r="BG5" s="634">
        <v>4037933</v>
      </c>
      <c r="BH5" s="635"/>
      <c r="BI5" s="635"/>
      <c r="BJ5" s="635"/>
      <c r="BK5" s="635"/>
      <c r="BL5" s="635"/>
      <c r="BM5" s="635"/>
      <c r="BN5" s="636"/>
      <c r="BO5" s="672">
        <v>99.9</v>
      </c>
      <c r="BP5" s="672"/>
      <c r="BQ5" s="672"/>
      <c r="BR5" s="672"/>
      <c r="BS5" s="673" t="s">
        <v>121</v>
      </c>
      <c r="BT5" s="673"/>
      <c r="BU5" s="673"/>
      <c r="BV5" s="673"/>
      <c r="BW5" s="673"/>
      <c r="BX5" s="673"/>
      <c r="BY5" s="673"/>
      <c r="BZ5" s="673"/>
      <c r="CA5" s="673"/>
      <c r="CB5" s="713"/>
      <c r="CD5" s="686" t="s">
        <v>210</v>
      </c>
      <c r="CE5" s="687"/>
      <c r="CF5" s="687"/>
      <c r="CG5" s="687"/>
      <c r="CH5" s="687"/>
      <c r="CI5" s="687"/>
      <c r="CJ5" s="687"/>
      <c r="CK5" s="687"/>
      <c r="CL5" s="687"/>
      <c r="CM5" s="687"/>
      <c r="CN5" s="687"/>
      <c r="CO5" s="687"/>
      <c r="CP5" s="687"/>
      <c r="CQ5" s="688"/>
      <c r="CR5" s="686" t="s">
        <v>216</v>
      </c>
      <c r="CS5" s="687"/>
      <c r="CT5" s="687"/>
      <c r="CU5" s="687"/>
      <c r="CV5" s="687"/>
      <c r="CW5" s="687"/>
      <c r="CX5" s="687"/>
      <c r="CY5" s="688"/>
      <c r="CZ5" s="686" t="s">
        <v>208</v>
      </c>
      <c r="DA5" s="687"/>
      <c r="DB5" s="687"/>
      <c r="DC5" s="688"/>
      <c r="DD5" s="686" t="s">
        <v>217</v>
      </c>
      <c r="DE5" s="687"/>
      <c r="DF5" s="687"/>
      <c r="DG5" s="687"/>
      <c r="DH5" s="687"/>
      <c r="DI5" s="687"/>
      <c r="DJ5" s="687"/>
      <c r="DK5" s="687"/>
      <c r="DL5" s="687"/>
      <c r="DM5" s="687"/>
      <c r="DN5" s="687"/>
      <c r="DO5" s="687"/>
      <c r="DP5" s="688"/>
      <c r="DQ5" s="686" t="s">
        <v>218</v>
      </c>
      <c r="DR5" s="687"/>
      <c r="DS5" s="687"/>
      <c r="DT5" s="687"/>
      <c r="DU5" s="687"/>
      <c r="DV5" s="687"/>
      <c r="DW5" s="687"/>
      <c r="DX5" s="687"/>
      <c r="DY5" s="687"/>
      <c r="DZ5" s="687"/>
      <c r="EA5" s="687"/>
      <c r="EB5" s="687"/>
      <c r="EC5" s="688"/>
    </row>
    <row r="6" spans="2:143" ht="11.25" customHeight="1" x14ac:dyDescent="0.2">
      <c r="B6" s="631" t="s">
        <v>219</v>
      </c>
      <c r="C6" s="632"/>
      <c r="D6" s="632"/>
      <c r="E6" s="632"/>
      <c r="F6" s="632"/>
      <c r="G6" s="632"/>
      <c r="H6" s="632"/>
      <c r="I6" s="632"/>
      <c r="J6" s="632"/>
      <c r="K6" s="632"/>
      <c r="L6" s="632"/>
      <c r="M6" s="632"/>
      <c r="N6" s="632"/>
      <c r="O6" s="632"/>
      <c r="P6" s="632"/>
      <c r="Q6" s="633"/>
      <c r="R6" s="634">
        <v>112661</v>
      </c>
      <c r="S6" s="635"/>
      <c r="T6" s="635"/>
      <c r="U6" s="635"/>
      <c r="V6" s="635"/>
      <c r="W6" s="635"/>
      <c r="X6" s="635"/>
      <c r="Y6" s="636"/>
      <c r="Z6" s="672">
        <v>0.5</v>
      </c>
      <c r="AA6" s="672"/>
      <c r="AB6" s="672"/>
      <c r="AC6" s="672"/>
      <c r="AD6" s="673">
        <v>112661</v>
      </c>
      <c r="AE6" s="673"/>
      <c r="AF6" s="673"/>
      <c r="AG6" s="673"/>
      <c r="AH6" s="673"/>
      <c r="AI6" s="673"/>
      <c r="AJ6" s="673"/>
      <c r="AK6" s="673"/>
      <c r="AL6" s="637">
        <v>1.2</v>
      </c>
      <c r="AM6" s="638"/>
      <c r="AN6" s="638"/>
      <c r="AO6" s="674"/>
      <c r="AP6" s="631" t="s">
        <v>220</v>
      </c>
      <c r="AQ6" s="632"/>
      <c r="AR6" s="632"/>
      <c r="AS6" s="632"/>
      <c r="AT6" s="632"/>
      <c r="AU6" s="632"/>
      <c r="AV6" s="632"/>
      <c r="AW6" s="632"/>
      <c r="AX6" s="632"/>
      <c r="AY6" s="632"/>
      <c r="AZ6" s="632"/>
      <c r="BA6" s="632"/>
      <c r="BB6" s="632"/>
      <c r="BC6" s="632"/>
      <c r="BD6" s="632"/>
      <c r="BE6" s="632"/>
      <c r="BF6" s="633"/>
      <c r="BG6" s="634">
        <v>4037933</v>
      </c>
      <c r="BH6" s="635"/>
      <c r="BI6" s="635"/>
      <c r="BJ6" s="635"/>
      <c r="BK6" s="635"/>
      <c r="BL6" s="635"/>
      <c r="BM6" s="635"/>
      <c r="BN6" s="636"/>
      <c r="BO6" s="672">
        <v>99.9</v>
      </c>
      <c r="BP6" s="672"/>
      <c r="BQ6" s="672"/>
      <c r="BR6" s="672"/>
      <c r="BS6" s="673" t="s">
        <v>121</v>
      </c>
      <c r="BT6" s="673"/>
      <c r="BU6" s="673"/>
      <c r="BV6" s="673"/>
      <c r="BW6" s="673"/>
      <c r="BX6" s="673"/>
      <c r="BY6" s="673"/>
      <c r="BZ6" s="673"/>
      <c r="CA6" s="673"/>
      <c r="CB6" s="713"/>
      <c r="CD6" s="692" t="s">
        <v>221</v>
      </c>
      <c r="CE6" s="693"/>
      <c r="CF6" s="693"/>
      <c r="CG6" s="693"/>
      <c r="CH6" s="693"/>
      <c r="CI6" s="693"/>
      <c r="CJ6" s="693"/>
      <c r="CK6" s="693"/>
      <c r="CL6" s="693"/>
      <c r="CM6" s="693"/>
      <c r="CN6" s="693"/>
      <c r="CO6" s="693"/>
      <c r="CP6" s="693"/>
      <c r="CQ6" s="694"/>
      <c r="CR6" s="634">
        <v>116738</v>
      </c>
      <c r="CS6" s="635"/>
      <c r="CT6" s="635"/>
      <c r="CU6" s="635"/>
      <c r="CV6" s="635"/>
      <c r="CW6" s="635"/>
      <c r="CX6" s="635"/>
      <c r="CY6" s="636"/>
      <c r="CZ6" s="716">
        <v>0.5</v>
      </c>
      <c r="DA6" s="698"/>
      <c r="DB6" s="698"/>
      <c r="DC6" s="718"/>
      <c r="DD6" s="640" t="s">
        <v>121</v>
      </c>
      <c r="DE6" s="635"/>
      <c r="DF6" s="635"/>
      <c r="DG6" s="635"/>
      <c r="DH6" s="635"/>
      <c r="DI6" s="635"/>
      <c r="DJ6" s="635"/>
      <c r="DK6" s="635"/>
      <c r="DL6" s="635"/>
      <c r="DM6" s="635"/>
      <c r="DN6" s="635"/>
      <c r="DO6" s="635"/>
      <c r="DP6" s="636"/>
      <c r="DQ6" s="640">
        <v>116738</v>
      </c>
      <c r="DR6" s="635"/>
      <c r="DS6" s="635"/>
      <c r="DT6" s="635"/>
      <c r="DU6" s="635"/>
      <c r="DV6" s="635"/>
      <c r="DW6" s="635"/>
      <c r="DX6" s="635"/>
      <c r="DY6" s="635"/>
      <c r="DZ6" s="635"/>
      <c r="EA6" s="635"/>
      <c r="EB6" s="635"/>
      <c r="EC6" s="671"/>
    </row>
    <row r="7" spans="2:143" ht="11.25" customHeight="1" x14ac:dyDescent="0.2">
      <c r="B7" s="631" t="s">
        <v>222</v>
      </c>
      <c r="C7" s="632"/>
      <c r="D7" s="632"/>
      <c r="E7" s="632"/>
      <c r="F7" s="632"/>
      <c r="G7" s="632"/>
      <c r="H7" s="632"/>
      <c r="I7" s="632"/>
      <c r="J7" s="632"/>
      <c r="K7" s="632"/>
      <c r="L7" s="632"/>
      <c r="M7" s="632"/>
      <c r="N7" s="632"/>
      <c r="O7" s="632"/>
      <c r="P7" s="632"/>
      <c r="Q7" s="633"/>
      <c r="R7" s="634">
        <v>1214</v>
      </c>
      <c r="S7" s="635"/>
      <c r="T7" s="635"/>
      <c r="U7" s="635"/>
      <c r="V7" s="635"/>
      <c r="W7" s="635"/>
      <c r="X7" s="635"/>
      <c r="Y7" s="636"/>
      <c r="Z7" s="672">
        <v>0</v>
      </c>
      <c r="AA7" s="672"/>
      <c r="AB7" s="672"/>
      <c r="AC7" s="672"/>
      <c r="AD7" s="673">
        <v>1214</v>
      </c>
      <c r="AE7" s="673"/>
      <c r="AF7" s="673"/>
      <c r="AG7" s="673"/>
      <c r="AH7" s="673"/>
      <c r="AI7" s="673"/>
      <c r="AJ7" s="673"/>
      <c r="AK7" s="673"/>
      <c r="AL7" s="637">
        <v>0</v>
      </c>
      <c r="AM7" s="638"/>
      <c r="AN7" s="638"/>
      <c r="AO7" s="674"/>
      <c r="AP7" s="631" t="s">
        <v>223</v>
      </c>
      <c r="AQ7" s="632"/>
      <c r="AR7" s="632"/>
      <c r="AS7" s="632"/>
      <c r="AT7" s="632"/>
      <c r="AU7" s="632"/>
      <c r="AV7" s="632"/>
      <c r="AW7" s="632"/>
      <c r="AX7" s="632"/>
      <c r="AY7" s="632"/>
      <c r="AZ7" s="632"/>
      <c r="BA7" s="632"/>
      <c r="BB7" s="632"/>
      <c r="BC7" s="632"/>
      <c r="BD7" s="632"/>
      <c r="BE7" s="632"/>
      <c r="BF7" s="633"/>
      <c r="BG7" s="634">
        <v>1566032</v>
      </c>
      <c r="BH7" s="635"/>
      <c r="BI7" s="635"/>
      <c r="BJ7" s="635"/>
      <c r="BK7" s="635"/>
      <c r="BL7" s="635"/>
      <c r="BM7" s="635"/>
      <c r="BN7" s="636"/>
      <c r="BO7" s="672">
        <v>38.700000000000003</v>
      </c>
      <c r="BP7" s="672"/>
      <c r="BQ7" s="672"/>
      <c r="BR7" s="672"/>
      <c r="BS7" s="673" t="s">
        <v>121</v>
      </c>
      <c r="BT7" s="673"/>
      <c r="BU7" s="673"/>
      <c r="BV7" s="673"/>
      <c r="BW7" s="673"/>
      <c r="BX7" s="673"/>
      <c r="BY7" s="673"/>
      <c r="BZ7" s="673"/>
      <c r="CA7" s="673"/>
      <c r="CB7" s="713"/>
      <c r="CD7" s="631" t="s">
        <v>224</v>
      </c>
      <c r="CE7" s="632"/>
      <c r="CF7" s="632"/>
      <c r="CG7" s="632"/>
      <c r="CH7" s="632"/>
      <c r="CI7" s="632"/>
      <c r="CJ7" s="632"/>
      <c r="CK7" s="632"/>
      <c r="CL7" s="632"/>
      <c r="CM7" s="632"/>
      <c r="CN7" s="632"/>
      <c r="CO7" s="632"/>
      <c r="CP7" s="632"/>
      <c r="CQ7" s="633"/>
      <c r="CR7" s="634">
        <v>2721750</v>
      </c>
      <c r="CS7" s="635"/>
      <c r="CT7" s="635"/>
      <c r="CU7" s="635"/>
      <c r="CV7" s="635"/>
      <c r="CW7" s="635"/>
      <c r="CX7" s="635"/>
      <c r="CY7" s="636"/>
      <c r="CZ7" s="672">
        <v>12.1</v>
      </c>
      <c r="DA7" s="672"/>
      <c r="DB7" s="672"/>
      <c r="DC7" s="672"/>
      <c r="DD7" s="640">
        <v>58576</v>
      </c>
      <c r="DE7" s="635"/>
      <c r="DF7" s="635"/>
      <c r="DG7" s="635"/>
      <c r="DH7" s="635"/>
      <c r="DI7" s="635"/>
      <c r="DJ7" s="635"/>
      <c r="DK7" s="635"/>
      <c r="DL7" s="635"/>
      <c r="DM7" s="635"/>
      <c r="DN7" s="635"/>
      <c r="DO7" s="635"/>
      <c r="DP7" s="636"/>
      <c r="DQ7" s="640">
        <v>2017712</v>
      </c>
      <c r="DR7" s="635"/>
      <c r="DS7" s="635"/>
      <c r="DT7" s="635"/>
      <c r="DU7" s="635"/>
      <c r="DV7" s="635"/>
      <c r="DW7" s="635"/>
      <c r="DX7" s="635"/>
      <c r="DY7" s="635"/>
      <c r="DZ7" s="635"/>
      <c r="EA7" s="635"/>
      <c r="EB7" s="635"/>
      <c r="EC7" s="671"/>
    </row>
    <row r="8" spans="2:143" ht="11.25" customHeight="1" x14ac:dyDescent="0.2">
      <c r="B8" s="631" t="s">
        <v>225</v>
      </c>
      <c r="C8" s="632"/>
      <c r="D8" s="632"/>
      <c r="E8" s="632"/>
      <c r="F8" s="632"/>
      <c r="G8" s="632"/>
      <c r="H8" s="632"/>
      <c r="I8" s="632"/>
      <c r="J8" s="632"/>
      <c r="K8" s="632"/>
      <c r="L8" s="632"/>
      <c r="M8" s="632"/>
      <c r="N8" s="632"/>
      <c r="O8" s="632"/>
      <c r="P8" s="632"/>
      <c r="Q8" s="633"/>
      <c r="R8" s="634">
        <v>14494</v>
      </c>
      <c r="S8" s="635"/>
      <c r="T8" s="635"/>
      <c r="U8" s="635"/>
      <c r="V8" s="635"/>
      <c r="W8" s="635"/>
      <c r="X8" s="635"/>
      <c r="Y8" s="636"/>
      <c r="Z8" s="672">
        <v>0.1</v>
      </c>
      <c r="AA8" s="672"/>
      <c r="AB8" s="672"/>
      <c r="AC8" s="672"/>
      <c r="AD8" s="673">
        <v>14494</v>
      </c>
      <c r="AE8" s="673"/>
      <c r="AF8" s="673"/>
      <c r="AG8" s="673"/>
      <c r="AH8" s="673"/>
      <c r="AI8" s="673"/>
      <c r="AJ8" s="673"/>
      <c r="AK8" s="673"/>
      <c r="AL8" s="637">
        <v>0.1</v>
      </c>
      <c r="AM8" s="638"/>
      <c r="AN8" s="638"/>
      <c r="AO8" s="674"/>
      <c r="AP8" s="631" t="s">
        <v>226</v>
      </c>
      <c r="AQ8" s="632"/>
      <c r="AR8" s="632"/>
      <c r="AS8" s="632"/>
      <c r="AT8" s="632"/>
      <c r="AU8" s="632"/>
      <c r="AV8" s="632"/>
      <c r="AW8" s="632"/>
      <c r="AX8" s="632"/>
      <c r="AY8" s="632"/>
      <c r="AZ8" s="632"/>
      <c r="BA8" s="632"/>
      <c r="BB8" s="632"/>
      <c r="BC8" s="632"/>
      <c r="BD8" s="632"/>
      <c r="BE8" s="632"/>
      <c r="BF8" s="633"/>
      <c r="BG8" s="634">
        <v>69730</v>
      </c>
      <c r="BH8" s="635"/>
      <c r="BI8" s="635"/>
      <c r="BJ8" s="635"/>
      <c r="BK8" s="635"/>
      <c r="BL8" s="635"/>
      <c r="BM8" s="635"/>
      <c r="BN8" s="636"/>
      <c r="BO8" s="672">
        <v>1.7</v>
      </c>
      <c r="BP8" s="672"/>
      <c r="BQ8" s="672"/>
      <c r="BR8" s="672"/>
      <c r="BS8" s="673" t="s">
        <v>121</v>
      </c>
      <c r="BT8" s="673"/>
      <c r="BU8" s="673"/>
      <c r="BV8" s="673"/>
      <c r="BW8" s="673"/>
      <c r="BX8" s="673"/>
      <c r="BY8" s="673"/>
      <c r="BZ8" s="673"/>
      <c r="CA8" s="673"/>
      <c r="CB8" s="713"/>
      <c r="CD8" s="631" t="s">
        <v>227</v>
      </c>
      <c r="CE8" s="632"/>
      <c r="CF8" s="632"/>
      <c r="CG8" s="632"/>
      <c r="CH8" s="632"/>
      <c r="CI8" s="632"/>
      <c r="CJ8" s="632"/>
      <c r="CK8" s="632"/>
      <c r="CL8" s="632"/>
      <c r="CM8" s="632"/>
      <c r="CN8" s="632"/>
      <c r="CO8" s="632"/>
      <c r="CP8" s="632"/>
      <c r="CQ8" s="633"/>
      <c r="CR8" s="634">
        <v>7296501</v>
      </c>
      <c r="CS8" s="635"/>
      <c r="CT8" s="635"/>
      <c r="CU8" s="635"/>
      <c r="CV8" s="635"/>
      <c r="CW8" s="635"/>
      <c r="CX8" s="635"/>
      <c r="CY8" s="636"/>
      <c r="CZ8" s="672">
        <v>32.5</v>
      </c>
      <c r="DA8" s="672"/>
      <c r="DB8" s="672"/>
      <c r="DC8" s="672"/>
      <c r="DD8" s="640">
        <v>73073</v>
      </c>
      <c r="DE8" s="635"/>
      <c r="DF8" s="635"/>
      <c r="DG8" s="635"/>
      <c r="DH8" s="635"/>
      <c r="DI8" s="635"/>
      <c r="DJ8" s="635"/>
      <c r="DK8" s="635"/>
      <c r="DL8" s="635"/>
      <c r="DM8" s="635"/>
      <c r="DN8" s="635"/>
      <c r="DO8" s="635"/>
      <c r="DP8" s="636"/>
      <c r="DQ8" s="640">
        <v>4142819</v>
      </c>
      <c r="DR8" s="635"/>
      <c r="DS8" s="635"/>
      <c r="DT8" s="635"/>
      <c r="DU8" s="635"/>
      <c r="DV8" s="635"/>
      <c r="DW8" s="635"/>
      <c r="DX8" s="635"/>
      <c r="DY8" s="635"/>
      <c r="DZ8" s="635"/>
      <c r="EA8" s="635"/>
      <c r="EB8" s="635"/>
      <c r="EC8" s="671"/>
    </row>
    <row r="9" spans="2:143" ht="11.25" customHeight="1" x14ac:dyDescent="0.2">
      <c r="B9" s="631" t="s">
        <v>228</v>
      </c>
      <c r="C9" s="632"/>
      <c r="D9" s="632"/>
      <c r="E9" s="632"/>
      <c r="F9" s="632"/>
      <c r="G9" s="632"/>
      <c r="H9" s="632"/>
      <c r="I9" s="632"/>
      <c r="J9" s="632"/>
      <c r="K9" s="632"/>
      <c r="L9" s="632"/>
      <c r="M9" s="632"/>
      <c r="N9" s="632"/>
      <c r="O9" s="632"/>
      <c r="P9" s="632"/>
      <c r="Q9" s="633"/>
      <c r="R9" s="634">
        <v>24480</v>
      </c>
      <c r="S9" s="635"/>
      <c r="T9" s="635"/>
      <c r="U9" s="635"/>
      <c r="V9" s="635"/>
      <c r="W9" s="635"/>
      <c r="X9" s="635"/>
      <c r="Y9" s="636"/>
      <c r="Z9" s="672">
        <v>0.1</v>
      </c>
      <c r="AA9" s="672"/>
      <c r="AB9" s="672"/>
      <c r="AC9" s="672"/>
      <c r="AD9" s="673">
        <v>24480</v>
      </c>
      <c r="AE9" s="673"/>
      <c r="AF9" s="673"/>
      <c r="AG9" s="673"/>
      <c r="AH9" s="673"/>
      <c r="AI9" s="673"/>
      <c r="AJ9" s="673"/>
      <c r="AK9" s="673"/>
      <c r="AL9" s="637">
        <v>0.3</v>
      </c>
      <c r="AM9" s="638"/>
      <c r="AN9" s="638"/>
      <c r="AO9" s="674"/>
      <c r="AP9" s="631" t="s">
        <v>229</v>
      </c>
      <c r="AQ9" s="632"/>
      <c r="AR9" s="632"/>
      <c r="AS9" s="632"/>
      <c r="AT9" s="632"/>
      <c r="AU9" s="632"/>
      <c r="AV9" s="632"/>
      <c r="AW9" s="632"/>
      <c r="AX9" s="632"/>
      <c r="AY9" s="632"/>
      <c r="AZ9" s="632"/>
      <c r="BA9" s="632"/>
      <c r="BB9" s="632"/>
      <c r="BC9" s="632"/>
      <c r="BD9" s="632"/>
      <c r="BE9" s="632"/>
      <c r="BF9" s="633"/>
      <c r="BG9" s="634">
        <v>1220544</v>
      </c>
      <c r="BH9" s="635"/>
      <c r="BI9" s="635"/>
      <c r="BJ9" s="635"/>
      <c r="BK9" s="635"/>
      <c r="BL9" s="635"/>
      <c r="BM9" s="635"/>
      <c r="BN9" s="636"/>
      <c r="BO9" s="672">
        <v>30.2</v>
      </c>
      <c r="BP9" s="672"/>
      <c r="BQ9" s="672"/>
      <c r="BR9" s="672"/>
      <c r="BS9" s="673" t="s">
        <v>121</v>
      </c>
      <c r="BT9" s="673"/>
      <c r="BU9" s="673"/>
      <c r="BV9" s="673"/>
      <c r="BW9" s="673"/>
      <c r="BX9" s="673"/>
      <c r="BY9" s="673"/>
      <c r="BZ9" s="673"/>
      <c r="CA9" s="673"/>
      <c r="CB9" s="713"/>
      <c r="CD9" s="631" t="s">
        <v>230</v>
      </c>
      <c r="CE9" s="632"/>
      <c r="CF9" s="632"/>
      <c r="CG9" s="632"/>
      <c r="CH9" s="632"/>
      <c r="CI9" s="632"/>
      <c r="CJ9" s="632"/>
      <c r="CK9" s="632"/>
      <c r="CL9" s="632"/>
      <c r="CM9" s="632"/>
      <c r="CN9" s="632"/>
      <c r="CO9" s="632"/>
      <c r="CP9" s="632"/>
      <c r="CQ9" s="633"/>
      <c r="CR9" s="634">
        <v>868719</v>
      </c>
      <c r="CS9" s="635"/>
      <c r="CT9" s="635"/>
      <c r="CU9" s="635"/>
      <c r="CV9" s="635"/>
      <c r="CW9" s="635"/>
      <c r="CX9" s="635"/>
      <c r="CY9" s="636"/>
      <c r="CZ9" s="672">
        <v>3.9</v>
      </c>
      <c r="DA9" s="672"/>
      <c r="DB9" s="672"/>
      <c r="DC9" s="672"/>
      <c r="DD9" s="640">
        <v>1333</v>
      </c>
      <c r="DE9" s="635"/>
      <c r="DF9" s="635"/>
      <c r="DG9" s="635"/>
      <c r="DH9" s="635"/>
      <c r="DI9" s="635"/>
      <c r="DJ9" s="635"/>
      <c r="DK9" s="635"/>
      <c r="DL9" s="635"/>
      <c r="DM9" s="635"/>
      <c r="DN9" s="635"/>
      <c r="DO9" s="635"/>
      <c r="DP9" s="636"/>
      <c r="DQ9" s="640">
        <v>766186</v>
      </c>
      <c r="DR9" s="635"/>
      <c r="DS9" s="635"/>
      <c r="DT9" s="635"/>
      <c r="DU9" s="635"/>
      <c r="DV9" s="635"/>
      <c r="DW9" s="635"/>
      <c r="DX9" s="635"/>
      <c r="DY9" s="635"/>
      <c r="DZ9" s="635"/>
      <c r="EA9" s="635"/>
      <c r="EB9" s="635"/>
      <c r="EC9" s="671"/>
    </row>
    <row r="10" spans="2:143" ht="11.25" customHeight="1" x14ac:dyDescent="0.2">
      <c r="B10" s="631" t="s">
        <v>231</v>
      </c>
      <c r="C10" s="632"/>
      <c r="D10" s="632"/>
      <c r="E10" s="632"/>
      <c r="F10" s="632"/>
      <c r="G10" s="632"/>
      <c r="H10" s="632"/>
      <c r="I10" s="632"/>
      <c r="J10" s="632"/>
      <c r="K10" s="632"/>
      <c r="L10" s="632"/>
      <c r="M10" s="632"/>
      <c r="N10" s="632"/>
      <c r="O10" s="632"/>
      <c r="P10" s="632"/>
      <c r="Q10" s="633"/>
      <c r="R10" s="634" t="s">
        <v>121</v>
      </c>
      <c r="S10" s="635"/>
      <c r="T10" s="635"/>
      <c r="U10" s="635"/>
      <c r="V10" s="635"/>
      <c r="W10" s="635"/>
      <c r="X10" s="635"/>
      <c r="Y10" s="636"/>
      <c r="Z10" s="672" t="s">
        <v>121</v>
      </c>
      <c r="AA10" s="672"/>
      <c r="AB10" s="672"/>
      <c r="AC10" s="672"/>
      <c r="AD10" s="673" t="s">
        <v>121</v>
      </c>
      <c r="AE10" s="673"/>
      <c r="AF10" s="673"/>
      <c r="AG10" s="673"/>
      <c r="AH10" s="673"/>
      <c r="AI10" s="673"/>
      <c r="AJ10" s="673"/>
      <c r="AK10" s="673"/>
      <c r="AL10" s="637" t="s">
        <v>121</v>
      </c>
      <c r="AM10" s="638"/>
      <c r="AN10" s="638"/>
      <c r="AO10" s="674"/>
      <c r="AP10" s="631" t="s">
        <v>232</v>
      </c>
      <c r="AQ10" s="632"/>
      <c r="AR10" s="632"/>
      <c r="AS10" s="632"/>
      <c r="AT10" s="632"/>
      <c r="AU10" s="632"/>
      <c r="AV10" s="632"/>
      <c r="AW10" s="632"/>
      <c r="AX10" s="632"/>
      <c r="AY10" s="632"/>
      <c r="AZ10" s="632"/>
      <c r="BA10" s="632"/>
      <c r="BB10" s="632"/>
      <c r="BC10" s="632"/>
      <c r="BD10" s="632"/>
      <c r="BE10" s="632"/>
      <c r="BF10" s="633"/>
      <c r="BG10" s="634">
        <v>107508</v>
      </c>
      <c r="BH10" s="635"/>
      <c r="BI10" s="635"/>
      <c r="BJ10" s="635"/>
      <c r="BK10" s="635"/>
      <c r="BL10" s="635"/>
      <c r="BM10" s="635"/>
      <c r="BN10" s="636"/>
      <c r="BO10" s="672">
        <v>2.7</v>
      </c>
      <c r="BP10" s="672"/>
      <c r="BQ10" s="672"/>
      <c r="BR10" s="672"/>
      <c r="BS10" s="673" t="s">
        <v>121</v>
      </c>
      <c r="BT10" s="673"/>
      <c r="BU10" s="673"/>
      <c r="BV10" s="673"/>
      <c r="BW10" s="673"/>
      <c r="BX10" s="673"/>
      <c r="BY10" s="673"/>
      <c r="BZ10" s="673"/>
      <c r="CA10" s="673"/>
      <c r="CB10" s="713"/>
      <c r="CD10" s="631" t="s">
        <v>233</v>
      </c>
      <c r="CE10" s="632"/>
      <c r="CF10" s="632"/>
      <c r="CG10" s="632"/>
      <c r="CH10" s="632"/>
      <c r="CI10" s="632"/>
      <c r="CJ10" s="632"/>
      <c r="CK10" s="632"/>
      <c r="CL10" s="632"/>
      <c r="CM10" s="632"/>
      <c r="CN10" s="632"/>
      <c r="CO10" s="632"/>
      <c r="CP10" s="632"/>
      <c r="CQ10" s="633"/>
      <c r="CR10" s="634" t="s">
        <v>121</v>
      </c>
      <c r="CS10" s="635"/>
      <c r="CT10" s="635"/>
      <c r="CU10" s="635"/>
      <c r="CV10" s="635"/>
      <c r="CW10" s="635"/>
      <c r="CX10" s="635"/>
      <c r="CY10" s="636"/>
      <c r="CZ10" s="672" t="s">
        <v>121</v>
      </c>
      <c r="DA10" s="672"/>
      <c r="DB10" s="672"/>
      <c r="DC10" s="672"/>
      <c r="DD10" s="640" t="s">
        <v>121</v>
      </c>
      <c r="DE10" s="635"/>
      <c r="DF10" s="635"/>
      <c r="DG10" s="635"/>
      <c r="DH10" s="635"/>
      <c r="DI10" s="635"/>
      <c r="DJ10" s="635"/>
      <c r="DK10" s="635"/>
      <c r="DL10" s="635"/>
      <c r="DM10" s="635"/>
      <c r="DN10" s="635"/>
      <c r="DO10" s="635"/>
      <c r="DP10" s="636"/>
      <c r="DQ10" s="640" t="s">
        <v>121</v>
      </c>
      <c r="DR10" s="635"/>
      <c r="DS10" s="635"/>
      <c r="DT10" s="635"/>
      <c r="DU10" s="635"/>
      <c r="DV10" s="635"/>
      <c r="DW10" s="635"/>
      <c r="DX10" s="635"/>
      <c r="DY10" s="635"/>
      <c r="DZ10" s="635"/>
      <c r="EA10" s="635"/>
      <c r="EB10" s="635"/>
      <c r="EC10" s="671"/>
    </row>
    <row r="11" spans="2:143" ht="11.25" customHeight="1" x14ac:dyDescent="0.2">
      <c r="B11" s="631" t="s">
        <v>234</v>
      </c>
      <c r="C11" s="632"/>
      <c r="D11" s="632"/>
      <c r="E11" s="632"/>
      <c r="F11" s="632"/>
      <c r="G11" s="632"/>
      <c r="H11" s="632"/>
      <c r="I11" s="632"/>
      <c r="J11" s="632"/>
      <c r="K11" s="632"/>
      <c r="L11" s="632"/>
      <c r="M11" s="632"/>
      <c r="N11" s="632"/>
      <c r="O11" s="632"/>
      <c r="P11" s="632"/>
      <c r="Q11" s="633"/>
      <c r="R11" s="634">
        <v>867491</v>
      </c>
      <c r="S11" s="635"/>
      <c r="T11" s="635"/>
      <c r="U11" s="635"/>
      <c r="V11" s="635"/>
      <c r="W11" s="635"/>
      <c r="X11" s="635"/>
      <c r="Y11" s="636"/>
      <c r="Z11" s="637">
        <v>3.7</v>
      </c>
      <c r="AA11" s="638"/>
      <c r="AB11" s="638"/>
      <c r="AC11" s="639"/>
      <c r="AD11" s="640">
        <v>867491</v>
      </c>
      <c r="AE11" s="635"/>
      <c r="AF11" s="635"/>
      <c r="AG11" s="635"/>
      <c r="AH11" s="635"/>
      <c r="AI11" s="635"/>
      <c r="AJ11" s="635"/>
      <c r="AK11" s="636"/>
      <c r="AL11" s="637">
        <v>8.9</v>
      </c>
      <c r="AM11" s="638"/>
      <c r="AN11" s="638"/>
      <c r="AO11" s="674"/>
      <c r="AP11" s="631" t="s">
        <v>235</v>
      </c>
      <c r="AQ11" s="632"/>
      <c r="AR11" s="632"/>
      <c r="AS11" s="632"/>
      <c r="AT11" s="632"/>
      <c r="AU11" s="632"/>
      <c r="AV11" s="632"/>
      <c r="AW11" s="632"/>
      <c r="AX11" s="632"/>
      <c r="AY11" s="632"/>
      <c r="AZ11" s="632"/>
      <c r="BA11" s="632"/>
      <c r="BB11" s="632"/>
      <c r="BC11" s="632"/>
      <c r="BD11" s="632"/>
      <c r="BE11" s="632"/>
      <c r="BF11" s="633"/>
      <c r="BG11" s="634">
        <v>168250</v>
      </c>
      <c r="BH11" s="635"/>
      <c r="BI11" s="635"/>
      <c r="BJ11" s="635"/>
      <c r="BK11" s="635"/>
      <c r="BL11" s="635"/>
      <c r="BM11" s="635"/>
      <c r="BN11" s="636"/>
      <c r="BO11" s="672">
        <v>4.2</v>
      </c>
      <c r="BP11" s="672"/>
      <c r="BQ11" s="672"/>
      <c r="BR11" s="672"/>
      <c r="BS11" s="673" t="s">
        <v>121</v>
      </c>
      <c r="BT11" s="673"/>
      <c r="BU11" s="673"/>
      <c r="BV11" s="673"/>
      <c r="BW11" s="673"/>
      <c r="BX11" s="673"/>
      <c r="BY11" s="673"/>
      <c r="BZ11" s="673"/>
      <c r="CA11" s="673"/>
      <c r="CB11" s="713"/>
      <c r="CD11" s="631" t="s">
        <v>236</v>
      </c>
      <c r="CE11" s="632"/>
      <c r="CF11" s="632"/>
      <c r="CG11" s="632"/>
      <c r="CH11" s="632"/>
      <c r="CI11" s="632"/>
      <c r="CJ11" s="632"/>
      <c r="CK11" s="632"/>
      <c r="CL11" s="632"/>
      <c r="CM11" s="632"/>
      <c r="CN11" s="632"/>
      <c r="CO11" s="632"/>
      <c r="CP11" s="632"/>
      <c r="CQ11" s="633"/>
      <c r="CR11" s="634">
        <v>400496</v>
      </c>
      <c r="CS11" s="635"/>
      <c r="CT11" s="635"/>
      <c r="CU11" s="635"/>
      <c r="CV11" s="635"/>
      <c r="CW11" s="635"/>
      <c r="CX11" s="635"/>
      <c r="CY11" s="636"/>
      <c r="CZ11" s="672">
        <v>1.8</v>
      </c>
      <c r="DA11" s="672"/>
      <c r="DB11" s="672"/>
      <c r="DC11" s="672"/>
      <c r="DD11" s="640">
        <v>110424</v>
      </c>
      <c r="DE11" s="635"/>
      <c r="DF11" s="635"/>
      <c r="DG11" s="635"/>
      <c r="DH11" s="635"/>
      <c r="DI11" s="635"/>
      <c r="DJ11" s="635"/>
      <c r="DK11" s="635"/>
      <c r="DL11" s="635"/>
      <c r="DM11" s="635"/>
      <c r="DN11" s="635"/>
      <c r="DO11" s="635"/>
      <c r="DP11" s="636"/>
      <c r="DQ11" s="640">
        <v>187507</v>
      </c>
      <c r="DR11" s="635"/>
      <c r="DS11" s="635"/>
      <c r="DT11" s="635"/>
      <c r="DU11" s="635"/>
      <c r="DV11" s="635"/>
      <c r="DW11" s="635"/>
      <c r="DX11" s="635"/>
      <c r="DY11" s="635"/>
      <c r="DZ11" s="635"/>
      <c r="EA11" s="635"/>
      <c r="EB11" s="635"/>
      <c r="EC11" s="671"/>
    </row>
    <row r="12" spans="2:143" ht="11.25" customHeight="1" x14ac:dyDescent="0.2">
      <c r="B12" s="631" t="s">
        <v>237</v>
      </c>
      <c r="C12" s="632"/>
      <c r="D12" s="632"/>
      <c r="E12" s="632"/>
      <c r="F12" s="632"/>
      <c r="G12" s="632"/>
      <c r="H12" s="632"/>
      <c r="I12" s="632"/>
      <c r="J12" s="632"/>
      <c r="K12" s="632"/>
      <c r="L12" s="632"/>
      <c r="M12" s="632"/>
      <c r="N12" s="632"/>
      <c r="O12" s="632"/>
      <c r="P12" s="632"/>
      <c r="Q12" s="633"/>
      <c r="R12" s="634">
        <v>12726</v>
      </c>
      <c r="S12" s="635"/>
      <c r="T12" s="635"/>
      <c r="U12" s="635"/>
      <c r="V12" s="635"/>
      <c r="W12" s="635"/>
      <c r="X12" s="635"/>
      <c r="Y12" s="636"/>
      <c r="Z12" s="672">
        <v>0.1</v>
      </c>
      <c r="AA12" s="672"/>
      <c r="AB12" s="672"/>
      <c r="AC12" s="672"/>
      <c r="AD12" s="673">
        <v>12726</v>
      </c>
      <c r="AE12" s="673"/>
      <c r="AF12" s="673"/>
      <c r="AG12" s="673"/>
      <c r="AH12" s="673"/>
      <c r="AI12" s="673"/>
      <c r="AJ12" s="673"/>
      <c r="AK12" s="673"/>
      <c r="AL12" s="637">
        <v>0.1</v>
      </c>
      <c r="AM12" s="638"/>
      <c r="AN12" s="638"/>
      <c r="AO12" s="674"/>
      <c r="AP12" s="631" t="s">
        <v>238</v>
      </c>
      <c r="AQ12" s="632"/>
      <c r="AR12" s="632"/>
      <c r="AS12" s="632"/>
      <c r="AT12" s="632"/>
      <c r="AU12" s="632"/>
      <c r="AV12" s="632"/>
      <c r="AW12" s="632"/>
      <c r="AX12" s="632"/>
      <c r="AY12" s="632"/>
      <c r="AZ12" s="632"/>
      <c r="BA12" s="632"/>
      <c r="BB12" s="632"/>
      <c r="BC12" s="632"/>
      <c r="BD12" s="632"/>
      <c r="BE12" s="632"/>
      <c r="BF12" s="633"/>
      <c r="BG12" s="634">
        <v>2124722</v>
      </c>
      <c r="BH12" s="635"/>
      <c r="BI12" s="635"/>
      <c r="BJ12" s="635"/>
      <c r="BK12" s="635"/>
      <c r="BL12" s="635"/>
      <c r="BM12" s="635"/>
      <c r="BN12" s="636"/>
      <c r="BO12" s="672">
        <v>52.6</v>
      </c>
      <c r="BP12" s="672"/>
      <c r="BQ12" s="672"/>
      <c r="BR12" s="672"/>
      <c r="BS12" s="673" t="s">
        <v>121</v>
      </c>
      <c r="BT12" s="673"/>
      <c r="BU12" s="673"/>
      <c r="BV12" s="673"/>
      <c r="BW12" s="673"/>
      <c r="BX12" s="673"/>
      <c r="BY12" s="673"/>
      <c r="BZ12" s="673"/>
      <c r="CA12" s="673"/>
      <c r="CB12" s="713"/>
      <c r="CD12" s="631" t="s">
        <v>239</v>
      </c>
      <c r="CE12" s="632"/>
      <c r="CF12" s="632"/>
      <c r="CG12" s="632"/>
      <c r="CH12" s="632"/>
      <c r="CI12" s="632"/>
      <c r="CJ12" s="632"/>
      <c r="CK12" s="632"/>
      <c r="CL12" s="632"/>
      <c r="CM12" s="632"/>
      <c r="CN12" s="632"/>
      <c r="CO12" s="632"/>
      <c r="CP12" s="632"/>
      <c r="CQ12" s="633"/>
      <c r="CR12" s="634">
        <v>120491</v>
      </c>
      <c r="CS12" s="635"/>
      <c r="CT12" s="635"/>
      <c r="CU12" s="635"/>
      <c r="CV12" s="635"/>
      <c r="CW12" s="635"/>
      <c r="CX12" s="635"/>
      <c r="CY12" s="636"/>
      <c r="CZ12" s="672">
        <v>0.5</v>
      </c>
      <c r="DA12" s="672"/>
      <c r="DB12" s="672"/>
      <c r="DC12" s="672"/>
      <c r="DD12" s="640">
        <v>3356</v>
      </c>
      <c r="DE12" s="635"/>
      <c r="DF12" s="635"/>
      <c r="DG12" s="635"/>
      <c r="DH12" s="635"/>
      <c r="DI12" s="635"/>
      <c r="DJ12" s="635"/>
      <c r="DK12" s="635"/>
      <c r="DL12" s="635"/>
      <c r="DM12" s="635"/>
      <c r="DN12" s="635"/>
      <c r="DO12" s="635"/>
      <c r="DP12" s="636"/>
      <c r="DQ12" s="640">
        <v>95285</v>
      </c>
      <c r="DR12" s="635"/>
      <c r="DS12" s="635"/>
      <c r="DT12" s="635"/>
      <c r="DU12" s="635"/>
      <c r="DV12" s="635"/>
      <c r="DW12" s="635"/>
      <c r="DX12" s="635"/>
      <c r="DY12" s="635"/>
      <c r="DZ12" s="635"/>
      <c r="EA12" s="635"/>
      <c r="EB12" s="635"/>
      <c r="EC12" s="671"/>
    </row>
    <row r="13" spans="2:143" ht="11.25" customHeight="1" x14ac:dyDescent="0.2">
      <c r="B13" s="631" t="s">
        <v>240</v>
      </c>
      <c r="C13" s="632"/>
      <c r="D13" s="632"/>
      <c r="E13" s="632"/>
      <c r="F13" s="632"/>
      <c r="G13" s="632"/>
      <c r="H13" s="632"/>
      <c r="I13" s="632"/>
      <c r="J13" s="632"/>
      <c r="K13" s="632"/>
      <c r="L13" s="632"/>
      <c r="M13" s="632"/>
      <c r="N13" s="632"/>
      <c r="O13" s="632"/>
      <c r="P13" s="632"/>
      <c r="Q13" s="633"/>
      <c r="R13" s="634" t="s">
        <v>121</v>
      </c>
      <c r="S13" s="635"/>
      <c r="T13" s="635"/>
      <c r="U13" s="635"/>
      <c r="V13" s="635"/>
      <c r="W13" s="635"/>
      <c r="X13" s="635"/>
      <c r="Y13" s="636"/>
      <c r="Z13" s="672" t="s">
        <v>121</v>
      </c>
      <c r="AA13" s="672"/>
      <c r="AB13" s="672"/>
      <c r="AC13" s="672"/>
      <c r="AD13" s="673" t="s">
        <v>121</v>
      </c>
      <c r="AE13" s="673"/>
      <c r="AF13" s="673"/>
      <c r="AG13" s="673"/>
      <c r="AH13" s="673"/>
      <c r="AI13" s="673"/>
      <c r="AJ13" s="673"/>
      <c r="AK13" s="673"/>
      <c r="AL13" s="637" t="s">
        <v>121</v>
      </c>
      <c r="AM13" s="638"/>
      <c r="AN13" s="638"/>
      <c r="AO13" s="674"/>
      <c r="AP13" s="631" t="s">
        <v>241</v>
      </c>
      <c r="AQ13" s="632"/>
      <c r="AR13" s="632"/>
      <c r="AS13" s="632"/>
      <c r="AT13" s="632"/>
      <c r="AU13" s="632"/>
      <c r="AV13" s="632"/>
      <c r="AW13" s="632"/>
      <c r="AX13" s="632"/>
      <c r="AY13" s="632"/>
      <c r="AZ13" s="632"/>
      <c r="BA13" s="632"/>
      <c r="BB13" s="632"/>
      <c r="BC13" s="632"/>
      <c r="BD13" s="632"/>
      <c r="BE13" s="632"/>
      <c r="BF13" s="633"/>
      <c r="BG13" s="634">
        <v>2119587</v>
      </c>
      <c r="BH13" s="635"/>
      <c r="BI13" s="635"/>
      <c r="BJ13" s="635"/>
      <c r="BK13" s="635"/>
      <c r="BL13" s="635"/>
      <c r="BM13" s="635"/>
      <c r="BN13" s="636"/>
      <c r="BO13" s="672">
        <v>52.4</v>
      </c>
      <c r="BP13" s="672"/>
      <c r="BQ13" s="672"/>
      <c r="BR13" s="672"/>
      <c r="BS13" s="673" t="s">
        <v>121</v>
      </c>
      <c r="BT13" s="673"/>
      <c r="BU13" s="673"/>
      <c r="BV13" s="673"/>
      <c r="BW13" s="673"/>
      <c r="BX13" s="673"/>
      <c r="BY13" s="673"/>
      <c r="BZ13" s="673"/>
      <c r="CA13" s="673"/>
      <c r="CB13" s="713"/>
      <c r="CD13" s="631" t="s">
        <v>242</v>
      </c>
      <c r="CE13" s="632"/>
      <c r="CF13" s="632"/>
      <c r="CG13" s="632"/>
      <c r="CH13" s="632"/>
      <c r="CI13" s="632"/>
      <c r="CJ13" s="632"/>
      <c r="CK13" s="632"/>
      <c r="CL13" s="632"/>
      <c r="CM13" s="632"/>
      <c r="CN13" s="632"/>
      <c r="CO13" s="632"/>
      <c r="CP13" s="632"/>
      <c r="CQ13" s="633"/>
      <c r="CR13" s="634">
        <v>4119806</v>
      </c>
      <c r="CS13" s="635"/>
      <c r="CT13" s="635"/>
      <c r="CU13" s="635"/>
      <c r="CV13" s="635"/>
      <c r="CW13" s="635"/>
      <c r="CX13" s="635"/>
      <c r="CY13" s="636"/>
      <c r="CZ13" s="672">
        <v>18.399999999999999</v>
      </c>
      <c r="DA13" s="672"/>
      <c r="DB13" s="672"/>
      <c r="DC13" s="672"/>
      <c r="DD13" s="640">
        <v>3110875</v>
      </c>
      <c r="DE13" s="635"/>
      <c r="DF13" s="635"/>
      <c r="DG13" s="635"/>
      <c r="DH13" s="635"/>
      <c r="DI13" s="635"/>
      <c r="DJ13" s="635"/>
      <c r="DK13" s="635"/>
      <c r="DL13" s="635"/>
      <c r="DM13" s="635"/>
      <c r="DN13" s="635"/>
      <c r="DO13" s="635"/>
      <c r="DP13" s="636"/>
      <c r="DQ13" s="640">
        <v>1349302</v>
      </c>
      <c r="DR13" s="635"/>
      <c r="DS13" s="635"/>
      <c r="DT13" s="635"/>
      <c r="DU13" s="635"/>
      <c r="DV13" s="635"/>
      <c r="DW13" s="635"/>
      <c r="DX13" s="635"/>
      <c r="DY13" s="635"/>
      <c r="DZ13" s="635"/>
      <c r="EA13" s="635"/>
      <c r="EB13" s="635"/>
      <c r="EC13" s="671"/>
    </row>
    <row r="14" spans="2:143" ht="11.25" customHeight="1" x14ac:dyDescent="0.2">
      <c r="B14" s="631" t="s">
        <v>243</v>
      </c>
      <c r="C14" s="632"/>
      <c r="D14" s="632"/>
      <c r="E14" s="632"/>
      <c r="F14" s="632"/>
      <c r="G14" s="632"/>
      <c r="H14" s="632"/>
      <c r="I14" s="632"/>
      <c r="J14" s="632"/>
      <c r="K14" s="632"/>
      <c r="L14" s="632"/>
      <c r="M14" s="632"/>
      <c r="N14" s="632"/>
      <c r="O14" s="632"/>
      <c r="P14" s="632"/>
      <c r="Q14" s="633"/>
      <c r="R14" s="634" t="s">
        <v>121</v>
      </c>
      <c r="S14" s="635"/>
      <c r="T14" s="635"/>
      <c r="U14" s="635"/>
      <c r="V14" s="635"/>
      <c r="W14" s="635"/>
      <c r="X14" s="635"/>
      <c r="Y14" s="636"/>
      <c r="Z14" s="672" t="s">
        <v>121</v>
      </c>
      <c r="AA14" s="672"/>
      <c r="AB14" s="672"/>
      <c r="AC14" s="672"/>
      <c r="AD14" s="673" t="s">
        <v>121</v>
      </c>
      <c r="AE14" s="673"/>
      <c r="AF14" s="673"/>
      <c r="AG14" s="673"/>
      <c r="AH14" s="673"/>
      <c r="AI14" s="673"/>
      <c r="AJ14" s="673"/>
      <c r="AK14" s="673"/>
      <c r="AL14" s="637" t="s">
        <v>121</v>
      </c>
      <c r="AM14" s="638"/>
      <c r="AN14" s="638"/>
      <c r="AO14" s="674"/>
      <c r="AP14" s="631" t="s">
        <v>244</v>
      </c>
      <c r="AQ14" s="632"/>
      <c r="AR14" s="632"/>
      <c r="AS14" s="632"/>
      <c r="AT14" s="632"/>
      <c r="AU14" s="632"/>
      <c r="AV14" s="632"/>
      <c r="AW14" s="632"/>
      <c r="AX14" s="632"/>
      <c r="AY14" s="632"/>
      <c r="AZ14" s="632"/>
      <c r="BA14" s="632"/>
      <c r="BB14" s="632"/>
      <c r="BC14" s="632"/>
      <c r="BD14" s="632"/>
      <c r="BE14" s="632"/>
      <c r="BF14" s="633"/>
      <c r="BG14" s="634">
        <v>135010</v>
      </c>
      <c r="BH14" s="635"/>
      <c r="BI14" s="635"/>
      <c r="BJ14" s="635"/>
      <c r="BK14" s="635"/>
      <c r="BL14" s="635"/>
      <c r="BM14" s="635"/>
      <c r="BN14" s="636"/>
      <c r="BO14" s="672">
        <v>3.3</v>
      </c>
      <c r="BP14" s="672"/>
      <c r="BQ14" s="672"/>
      <c r="BR14" s="672"/>
      <c r="BS14" s="673" t="s">
        <v>121</v>
      </c>
      <c r="BT14" s="673"/>
      <c r="BU14" s="673"/>
      <c r="BV14" s="673"/>
      <c r="BW14" s="673"/>
      <c r="BX14" s="673"/>
      <c r="BY14" s="673"/>
      <c r="BZ14" s="673"/>
      <c r="CA14" s="673"/>
      <c r="CB14" s="713"/>
      <c r="CD14" s="631" t="s">
        <v>245</v>
      </c>
      <c r="CE14" s="632"/>
      <c r="CF14" s="632"/>
      <c r="CG14" s="632"/>
      <c r="CH14" s="632"/>
      <c r="CI14" s="632"/>
      <c r="CJ14" s="632"/>
      <c r="CK14" s="632"/>
      <c r="CL14" s="632"/>
      <c r="CM14" s="632"/>
      <c r="CN14" s="632"/>
      <c r="CO14" s="632"/>
      <c r="CP14" s="632"/>
      <c r="CQ14" s="633"/>
      <c r="CR14" s="634">
        <v>616061</v>
      </c>
      <c r="CS14" s="635"/>
      <c r="CT14" s="635"/>
      <c r="CU14" s="635"/>
      <c r="CV14" s="635"/>
      <c r="CW14" s="635"/>
      <c r="CX14" s="635"/>
      <c r="CY14" s="636"/>
      <c r="CZ14" s="672">
        <v>2.7</v>
      </c>
      <c r="DA14" s="672"/>
      <c r="DB14" s="672"/>
      <c r="DC14" s="672"/>
      <c r="DD14" s="640">
        <v>151422</v>
      </c>
      <c r="DE14" s="635"/>
      <c r="DF14" s="635"/>
      <c r="DG14" s="635"/>
      <c r="DH14" s="635"/>
      <c r="DI14" s="635"/>
      <c r="DJ14" s="635"/>
      <c r="DK14" s="635"/>
      <c r="DL14" s="635"/>
      <c r="DM14" s="635"/>
      <c r="DN14" s="635"/>
      <c r="DO14" s="635"/>
      <c r="DP14" s="636"/>
      <c r="DQ14" s="640">
        <v>471799</v>
      </c>
      <c r="DR14" s="635"/>
      <c r="DS14" s="635"/>
      <c r="DT14" s="635"/>
      <c r="DU14" s="635"/>
      <c r="DV14" s="635"/>
      <c r="DW14" s="635"/>
      <c r="DX14" s="635"/>
      <c r="DY14" s="635"/>
      <c r="DZ14" s="635"/>
      <c r="EA14" s="635"/>
      <c r="EB14" s="635"/>
      <c r="EC14" s="671"/>
    </row>
    <row r="15" spans="2:143" ht="11.25" customHeight="1" x14ac:dyDescent="0.2">
      <c r="B15" s="631" t="s">
        <v>246</v>
      </c>
      <c r="C15" s="632"/>
      <c r="D15" s="632"/>
      <c r="E15" s="632"/>
      <c r="F15" s="632"/>
      <c r="G15" s="632"/>
      <c r="H15" s="632"/>
      <c r="I15" s="632"/>
      <c r="J15" s="632"/>
      <c r="K15" s="632"/>
      <c r="L15" s="632"/>
      <c r="M15" s="632"/>
      <c r="N15" s="632"/>
      <c r="O15" s="632"/>
      <c r="P15" s="632"/>
      <c r="Q15" s="633"/>
      <c r="R15" s="634">
        <v>10657</v>
      </c>
      <c r="S15" s="635"/>
      <c r="T15" s="635"/>
      <c r="U15" s="635"/>
      <c r="V15" s="635"/>
      <c r="W15" s="635"/>
      <c r="X15" s="635"/>
      <c r="Y15" s="636"/>
      <c r="Z15" s="672">
        <v>0</v>
      </c>
      <c r="AA15" s="672"/>
      <c r="AB15" s="672"/>
      <c r="AC15" s="672"/>
      <c r="AD15" s="673">
        <v>10657</v>
      </c>
      <c r="AE15" s="673"/>
      <c r="AF15" s="673"/>
      <c r="AG15" s="673"/>
      <c r="AH15" s="673"/>
      <c r="AI15" s="673"/>
      <c r="AJ15" s="673"/>
      <c r="AK15" s="673"/>
      <c r="AL15" s="637">
        <v>0.1</v>
      </c>
      <c r="AM15" s="638"/>
      <c r="AN15" s="638"/>
      <c r="AO15" s="674"/>
      <c r="AP15" s="631" t="s">
        <v>247</v>
      </c>
      <c r="AQ15" s="632"/>
      <c r="AR15" s="632"/>
      <c r="AS15" s="632"/>
      <c r="AT15" s="632"/>
      <c r="AU15" s="632"/>
      <c r="AV15" s="632"/>
      <c r="AW15" s="632"/>
      <c r="AX15" s="632"/>
      <c r="AY15" s="632"/>
      <c r="AZ15" s="632"/>
      <c r="BA15" s="632"/>
      <c r="BB15" s="632"/>
      <c r="BC15" s="632"/>
      <c r="BD15" s="632"/>
      <c r="BE15" s="632"/>
      <c r="BF15" s="633"/>
      <c r="BG15" s="634">
        <v>212169</v>
      </c>
      <c r="BH15" s="635"/>
      <c r="BI15" s="635"/>
      <c r="BJ15" s="635"/>
      <c r="BK15" s="635"/>
      <c r="BL15" s="635"/>
      <c r="BM15" s="635"/>
      <c r="BN15" s="636"/>
      <c r="BO15" s="672">
        <v>5.2</v>
      </c>
      <c r="BP15" s="672"/>
      <c r="BQ15" s="672"/>
      <c r="BR15" s="672"/>
      <c r="BS15" s="673" t="s">
        <v>121</v>
      </c>
      <c r="BT15" s="673"/>
      <c r="BU15" s="673"/>
      <c r="BV15" s="673"/>
      <c r="BW15" s="673"/>
      <c r="BX15" s="673"/>
      <c r="BY15" s="673"/>
      <c r="BZ15" s="673"/>
      <c r="CA15" s="673"/>
      <c r="CB15" s="713"/>
      <c r="CD15" s="631" t="s">
        <v>248</v>
      </c>
      <c r="CE15" s="632"/>
      <c r="CF15" s="632"/>
      <c r="CG15" s="632"/>
      <c r="CH15" s="632"/>
      <c r="CI15" s="632"/>
      <c r="CJ15" s="632"/>
      <c r="CK15" s="632"/>
      <c r="CL15" s="632"/>
      <c r="CM15" s="632"/>
      <c r="CN15" s="632"/>
      <c r="CO15" s="632"/>
      <c r="CP15" s="632"/>
      <c r="CQ15" s="633"/>
      <c r="CR15" s="634">
        <v>1947336</v>
      </c>
      <c r="CS15" s="635"/>
      <c r="CT15" s="635"/>
      <c r="CU15" s="635"/>
      <c r="CV15" s="635"/>
      <c r="CW15" s="635"/>
      <c r="CX15" s="635"/>
      <c r="CY15" s="636"/>
      <c r="CZ15" s="672">
        <v>8.6999999999999993</v>
      </c>
      <c r="DA15" s="672"/>
      <c r="DB15" s="672"/>
      <c r="DC15" s="672"/>
      <c r="DD15" s="640">
        <v>764442</v>
      </c>
      <c r="DE15" s="635"/>
      <c r="DF15" s="635"/>
      <c r="DG15" s="635"/>
      <c r="DH15" s="635"/>
      <c r="DI15" s="635"/>
      <c r="DJ15" s="635"/>
      <c r="DK15" s="635"/>
      <c r="DL15" s="635"/>
      <c r="DM15" s="635"/>
      <c r="DN15" s="635"/>
      <c r="DO15" s="635"/>
      <c r="DP15" s="636"/>
      <c r="DQ15" s="640">
        <v>1296230</v>
      </c>
      <c r="DR15" s="635"/>
      <c r="DS15" s="635"/>
      <c r="DT15" s="635"/>
      <c r="DU15" s="635"/>
      <c r="DV15" s="635"/>
      <c r="DW15" s="635"/>
      <c r="DX15" s="635"/>
      <c r="DY15" s="635"/>
      <c r="DZ15" s="635"/>
      <c r="EA15" s="635"/>
      <c r="EB15" s="635"/>
      <c r="EC15" s="671"/>
    </row>
    <row r="16" spans="2:143" ht="11.25" customHeight="1" x14ac:dyDescent="0.2">
      <c r="B16" s="631" t="s">
        <v>249</v>
      </c>
      <c r="C16" s="632"/>
      <c r="D16" s="632"/>
      <c r="E16" s="632"/>
      <c r="F16" s="632"/>
      <c r="G16" s="632"/>
      <c r="H16" s="632"/>
      <c r="I16" s="632"/>
      <c r="J16" s="632"/>
      <c r="K16" s="632"/>
      <c r="L16" s="632"/>
      <c r="M16" s="632"/>
      <c r="N16" s="632"/>
      <c r="O16" s="632"/>
      <c r="P16" s="632"/>
      <c r="Q16" s="633"/>
      <c r="R16" s="634">
        <v>70094</v>
      </c>
      <c r="S16" s="635"/>
      <c r="T16" s="635"/>
      <c r="U16" s="635"/>
      <c r="V16" s="635"/>
      <c r="W16" s="635"/>
      <c r="X16" s="635"/>
      <c r="Y16" s="636"/>
      <c r="Z16" s="672">
        <v>0.3</v>
      </c>
      <c r="AA16" s="672"/>
      <c r="AB16" s="672"/>
      <c r="AC16" s="672"/>
      <c r="AD16" s="673">
        <v>70094</v>
      </c>
      <c r="AE16" s="673"/>
      <c r="AF16" s="673"/>
      <c r="AG16" s="673"/>
      <c r="AH16" s="673"/>
      <c r="AI16" s="673"/>
      <c r="AJ16" s="673"/>
      <c r="AK16" s="673"/>
      <c r="AL16" s="637">
        <v>0.7</v>
      </c>
      <c r="AM16" s="638"/>
      <c r="AN16" s="638"/>
      <c r="AO16" s="674"/>
      <c r="AP16" s="631" t="s">
        <v>250</v>
      </c>
      <c r="AQ16" s="632"/>
      <c r="AR16" s="632"/>
      <c r="AS16" s="632"/>
      <c r="AT16" s="632"/>
      <c r="AU16" s="632"/>
      <c r="AV16" s="632"/>
      <c r="AW16" s="632"/>
      <c r="AX16" s="632"/>
      <c r="AY16" s="632"/>
      <c r="AZ16" s="632"/>
      <c r="BA16" s="632"/>
      <c r="BB16" s="632"/>
      <c r="BC16" s="632"/>
      <c r="BD16" s="632"/>
      <c r="BE16" s="632"/>
      <c r="BF16" s="633"/>
      <c r="BG16" s="634" t="s">
        <v>121</v>
      </c>
      <c r="BH16" s="635"/>
      <c r="BI16" s="635"/>
      <c r="BJ16" s="635"/>
      <c r="BK16" s="635"/>
      <c r="BL16" s="635"/>
      <c r="BM16" s="635"/>
      <c r="BN16" s="636"/>
      <c r="BO16" s="672" t="s">
        <v>121</v>
      </c>
      <c r="BP16" s="672"/>
      <c r="BQ16" s="672"/>
      <c r="BR16" s="672"/>
      <c r="BS16" s="673" t="s">
        <v>121</v>
      </c>
      <c r="BT16" s="673"/>
      <c r="BU16" s="673"/>
      <c r="BV16" s="673"/>
      <c r="BW16" s="673"/>
      <c r="BX16" s="673"/>
      <c r="BY16" s="673"/>
      <c r="BZ16" s="673"/>
      <c r="CA16" s="673"/>
      <c r="CB16" s="713"/>
      <c r="CD16" s="631" t="s">
        <v>251</v>
      </c>
      <c r="CE16" s="632"/>
      <c r="CF16" s="632"/>
      <c r="CG16" s="632"/>
      <c r="CH16" s="632"/>
      <c r="CI16" s="632"/>
      <c r="CJ16" s="632"/>
      <c r="CK16" s="632"/>
      <c r="CL16" s="632"/>
      <c r="CM16" s="632"/>
      <c r="CN16" s="632"/>
      <c r="CO16" s="632"/>
      <c r="CP16" s="632"/>
      <c r="CQ16" s="633"/>
      <c r="CR16" s="634">
        <v>1636334</v>
      </c>
      <c r="CS16" s="635"/>
      <c r="CT16" s="635"/>
      <c r="CU16" s="635"/>
      <c r="CV16" s="635"/>
      <c r="CW16" s="635"/>
      <c r="CX16" s="635"/>
      <c r="CY16" s="636"/>
      <c r="CZ16" s="672">
        <v>7.3</v>
      </c>
      <c r="DA16" s="672"/>
      <c r="DB16" s="672"/>
      <c r="DC16" s="672"/>
      <c r="DD16" s="640" t="s">
        <v>121</v>
      </c>
      <c r="DE16" s="635"/>
      <c r="DF16" s="635"/>
      <c r="DG16" s="635"/>
      <c r="DH16" s="635"/>
      <c r="DI16" s="635"/>
      <c r="DJ16" s="635"/>
      <c r="DK16" s="635"/>
      <c r="DL16" s="635"/>
      <c r="DM16" s="635"/>
      <c r="DN16" s="635"/>
      <c r="DO16" s="635"/>
      <c r="DP16" s="636"/>
      <c r="DQ16" s="640">
        <v>386166</v>
      </c>
      <c r="DR16" s="635"/>
      <c r="DS16" s="635"/>
      <c r="DT16" s="635"/>
      <c r="DU16" s="635"/>
      <c r="DV16" s="635"/>
      <c r="DW16" s="635"/>
      <c r="DX16" s="635"/>
      <c r="DY16" s="635"/>
      <c r="DZ16" s="635"/>
      <c r="EA16" s="635"/>
      <c r="EB16" s="635"/>
      <c r="EC16" s="671"/>
    </row>
    <row r="17" spans="2:133" ht="11.25" customHeight="1" x14ac:dyDescent="0.2">
      <c r="B17" s="631" t="s">
        <v>252</v>
      </c>
      <c r="C17" s="632"/>
      <c r="D17" s="632"/>
      <c r="E17" s="632"/>
      <c r="F17" s="632"/>
      <c r="G17" s="632"/>
      <c r="H17" s="632"/>
      <c r="I17" s="632"/>
      <c r="J17" s="632"/>
      <c r="K17" s="632"/>
      <c r="L17" s="632"/>
      <c r="M17" s="632"/>
      <c r="N17" s="632"/>
      <c r="O17" s="632"/>
      <c r="P17" s="632"/>
      <c r="Q17" s="633"/>
      <c r="R17" s="634">
        <v>218993</v>
      </c>
      <c r="S17" s="635"/>
      <c r="T17" s="635"/>
      <c r="U17" s="635"/>
      <c r="V17" s="635"/>
      <c r="W17" s="635"/>
      <c r="X17" s="635"/>
      <c r="Y17" s="636"/>
      <c r="Z17" s="672">
        <v>0.9</v>
      </c>
      <c r="AA17" s="672"/>
      <c r="AB17" s="672"/>
      <c r="AC17" s="672"/>
      <c r="AD17" s="673">
        <v>218993</v>
      </c>
      <c r="AE17" s="673"/>
      <c r="AF17" s="673"/>
      <c r="AG17" s="673"/>
      <c r="AH17" s="673"/>
      <c r="AI17" s="673"/>
      <c r="AJ17" s="673"/>
      <c r="AK17" s="673"/>
      <c r="AL17" s="637">
        <v>2.2000000000000002</v>
      </c>
      <c r="AM17" s="638"/>
      <c r="AN17" s="638"/>
      <c r="AO17" s="674"/>
      <c r="AP17" s="631" t="s">
        <v>253</v>
      </c>
      <c r="AQ17" s="632"/>
      <c r="AR17" s="632"/>
      <c r="AS17" s="632"/>
      <c r="AT17" s="632"/>
      <c r="AU17" s="632"/>
      <c r="AV17" s="632"/>
      <c r="AW17" s="632"/>
      <c r="AX17" s="632"/>
      <c r="AY17" s="632"/>
      <c r="AZ17" s="632"/>
      <c r="BA17" s="632"/>
      <c r="BB17" s="632"/>
      <c r="BC17" s="632"/>
      <c r="BD17" s="632"/>
      <c r="BE17" s="632"/>
      <c r="BF17" s="633"/>
      <c r="BG17" s="634" t="s">
        <v>121</v>
      </c>
      <c r="BH17" s="635"/>
      <c r="BI17" s="635"/>
      <c r="BJ17" s="635"/>
      <c r="BK17" s="635"/>
      <c r="BL17" s="635"/>
      <c r="BM17" s="635"/>
      <c r="BN17" s="636"/>
      <c r="BO17" s="672" t="s">
        <v>121</v>
      </c>
      <c r="BP17" s="672"/>
      <c r="BQ17" s="672"/>
      <c r="BR17" s="672"/>
      <c r="BS17" s="673" t="s">
        <v>121</v>
      </c>
      <c r="BT17" s="673"/>
      <c r="BU17" s="673"/>
      <c r="BV17" s="673"/>
      <c r="BW17" s="673"/>
      <c r="BX17" s="673"/>
      <c r="BY17" s="673"/>
      <c r="BZ17" s="673"/>
      <c r="CA17" s="673"/>
      <c r="CB17" s="713"/>
      <c r="CD17" s="631" t="s">
        <v>254</v>
      </c>
      <c r="CE17" s="632"/>
      <c r="CF17" s="632"/>
      <c r="CG17" s="632"/>
      <c r="CH17" s="632"/>
      <c r="CI17" s="632"/>
      <c r="CJ17" s="632"/>
      <c r="CK17" s="632"/>
      <c r="CL17" s="632"/>
      <c r="CM17" s="632"/>
      <c r="CN17" s="632"/>
      <c r="CO17" s="632"/>
      <c r="CP17" s="632"/>
      <c r="CQ17" s="633"/>
      <c r="CR17" s="634">
        <v>2580889</v>
      </c>
      <c r="CS17" s="635"/>
      <c r="CT17" s="635"/>
      <c r="CU17" s="635"/>
      <c r="CV17" s="635"/>
      <c r="CW17" s="635"/>
      <c r="CX17" s="635"/>
      <c r="CY17" s="636"/>
      <c r="CZ17" s="672">
        <v>11.5</v>
      </c>
      <c r="DA17" s="672"/>
      <c r="DB17" s="672"/>
      <c r="DC17" s="672"/>
      <c r="DD17" s="640" t="s">
        <v>121</v>
      </c>
      <c r="DE17" s="635"/>
      <c r="DF17" s="635"/>
      <c r="DG17" s="635"/>
      <c r="DH17" s="635"/>
      <c r="DI17" s="635"/>
      <c r="DJ17" s="635"/>
      <c r="DK17" s="635"/>
      <c r="DL17" s="635"/>
      <c r="DM17" s="635"/>
      <c r="DN17" s="635"/>
      <c r="DO17" s="635"/>
      <c r="DP17" s="636"/>
      <c r="DQ17" s="640">
        <v>2308059</v>
      </c>
      <c r="DR17" s="635"/>
      <c r="DS17" s="635"/>
      <c r="DT17" s="635"/>
      <c r="DU17" s="635"/>
      <c r="DV17" s="635"/>
      <c r="DW17" s="635"/>
      <c r="DX17" s="635"/>
      <c r="DY17" s="635"/>
      <c r="DZ17" s="635"/>
      <c r="EA17" s="635"/>
      <c r="EB17" s="635"/>
      <c r="EC17" s="671"/>
    </row>
    <row r="18" spans="2:133" ht="11.25" customHeight="1" x14ac:dyDescent="0.2">
      <c r="B18" s="631" t="s">
        <v>255</v>
      </c>
      <c r="C18" s="632"/>
      <c r="D18" s="632"/>
      <c r="E18" s="632"/>
      <c r="F18" s="632"/>
      <c r="G18" s="632"/>
      <c r="H18" s="632"/>
      <c r="I18" s="632"/>
      <c r="J18" s="632"/>
      <c r="K18" s="632"/>
      <c r="L18" s="632"/>
      <c r="M18" s="632"/>
      <c r="N18" s="632"/>
      <c r="O18" s="632"/>
      <c r="P18" s="632"/>
      <c r="Q18" s="633"/>
      <c r="R18" s="634">
        <v>70634</v>
      </c>
      <c r="S18" s="635"/>
      <c r="T18" s="635"/>
      <c r="U18" s="635"/>
      <c r="V18" s="635"/>
      <c r="W18" s="635"/>
      <c r="X18" s="635"/>
      <c r="Y18" s="636"/>
      <c r="Z18" s="672">
        <v>0.3</v>
      </c>
      <c r="AA18" s="672"/>
      <c r="AB18" s="672"/>
      <c r="AC18" s="672"/>
      <c r="AD18" s="673">
        <v>70634</v>
      </c>
      <c r="AE18" s="673"/>
      <c r="AF18" s="673"/>
      <c r="AG18" s="673"/>
      <c r="AH18" s="673"/>
      <c r="AI18" s="673"/>
      <c r="AJ18" s="673"/>
      <c r="AK18" s="673"/>
      <c r="AL18" s="637">
        <v>0.7</v>
      </c>
      <c r="AM18" s="638"/>
      <c r="AN18" s="638"/>
      <c r="AO18" s="674"/>
      <c r="AP18" s="631" t="s">
        <v>256</v>
      </c>
      <c r="AQ18" s="632"/>
      <c r="AR18" s="632"/>
      <c r="AS18" s="632"/>
      <c r="AT18" s="632"/>
      <c r="AU18" s="632"/>
      <c r="AV18" s="632"/>
      <c r="AW18" s="632"/>
      <c r="AX18" s="632"/>
      <c r="AY18" s="632"/>
      <c r="AZ18" s="632"/>
      <c r="BA18" s="632"/>
      <c r="BB18" s="632"/>
      <c r="BC18" s="632"/>
      <c r="BD18" s="632"/>
      <c r="BE18" s="632"/>
      <c r="BF18" s="633"/>
      <c r="BG18" s="634" t="s">
        <v>121</v>
      </c>
      <c r="BH18" s="635"/>
      <c r="BI18" s="635"/>
      <c r="BJ18" s="635"/>
      <c r="BK18" s="635"/>
      <c r="BL18" s="635"/>
      <c r="BM18" s="635"/>
      <c r="BN18" s="636"/>
      <c r="BO18" s="672" t="s">
        <v>121</v>
      </c>
      <c r="BP18" s="672"/>
      <c r="BQ18" s="672"/>
      <c r="BR18" s="672"/>
      <c r="BS18" s="673" t="s">
        <v>121</v>
      </c>
      <c r="BT18" s="673"/>
      <c r="BU18" s="673"/>
      <c r="BV18" s="673"/>
      <c r="BW18" s="673"/>
      <c r="BX18" s="673"/>
      <c r="BY18" s="673"/>
      <c r="BZ18" s="673"/>
      <c r="CA18" s="673"/>
      <c r="CB18" s="713"/>
      <c r="CD18" s="631" t="s">
        <v>257</v>
      </c>
      <c r="CE18" s="632"/>
      <c r="CF18" s="632"/>
      <c r="CG18" s="632"/>
      <c r="CH18" s="632"/>
      <c r="CI18" s="632"/>
      <c r="CJ18" s="632"/>
      <c r="CK18" s="632"/>
      <c r="CL18" s="632"/>
      <c r="CM18" s="632"/>
      <c r="CN18" s="632"/>
      <c r="CO18" s="632"/>
      <c r="CP18" s="632"/>
      <c r="CQ18" s="633"/>
      <c r="CR18" s="634" t="s">
        <v>121</v>
      </c>
      <c r="CS18" s="635"/>
      <c r="CT18" s="635"/>
      <c r="CU18" s="635"/>
      <c r="CV18" s="635"/>
      <c r="CW18" s="635"/>
      <c r="CX18" s="635"/>
      <c r="CY18" s="636"/>
      <c r="CZ18" s="672" t="s">
        <v>121</v>
      </c>
      <c r="DA18" s="672"/>
      <c r="DB18" s="672"/>
      <c r="DC18" s="672"/>
      <c r="DD18" s="640" t="s">
        <v>121</v>
      </c>
      <c r="DE18" s="635"/>
      <c r="DF18" s="635"/>
      <c r="DG18" s="635"/>
      <c r="DH18" s="635"/>
      <c r="DI18" s="635"/>
      <c r="DJ18" s="635"/>
      <c r="DK18" s="635"/>
      <c r="DL18" s="635"/>
      <c r="DM18" s="635"/>
      <c r="DN18" s="635"/>
      <c r="DO18" s="635"/>
      <c r="DP18" s="636"/>
      <c r="DQ18" s="640" t="s">
        <v>121</v>
      </c>
      <c r="DR18" s="635"/>
      <c r="DS18" s="635"/>
      <c r="DT18" s="635"/>
      <c r="DU18" s="635"/>
      <c r="DV18" s="635"/>
      <c r="DW18" s="635"/>
      <c r="DX18" s="635"/>
      <c r="DY18" s="635"/>
      <c r="DZ18" s="635"/>
      <c r="EA18" s="635"/>
      <c r="EB18" s="635"/>
      <c r="EC18" s="671"/>
    </row>
    <row r="19" spans="2:133" ht="11.25" customHeight="1" x14ac:dyDescent="0.2">
      <c r="B19" s="631" t="s">
        <v>258</v>
      </c>
      <c r="C19" s="632"/>
      <c r="D19" s="632"/>
      <c r="E19" s="632"/>
      <c r="F19" s="632"/>
      <c r="G19" s="632"/>
      <c r="H19" s="632"/>
      <c r="I19" s="632"/>
      <c r="J19" s="632"/>
      <c r="K19" s="632"/>
      <c r="L19" s="632"/>
      <c r="M19" s="632"/>
      <c r="N19" s="632"/>
      <c r="O19" s="632"/>
      <c r="P19" s="632"/>
      <c r="Q19" s="633"/>
      <c r="R19" s="634">
        <v>146436</v>
      </c>
      <c r="S19" s="635"/>
      <c r="T19" s="635"/>
      <c r="U19" s="635"/>
      <c r="V19" s="635"/>
      <c r="W19" s="635"/>
      <c r="X19" s="635"/>
      <c r="Y19" s="636"/>
      <c r="Z19" s="672">
        <v>0.6</v>
      </c>
      <c r="AA19" s="672"/>
      <c r="AB19" s="672"/>
      <c r="AC19" s="672"/>
      <c r="AD19" s="673">
        <v>146436</v>
      </c>
      <c r="AE19" s="673"/>
      <c r="AF19" s="673"/>
      <c r="AG19" s="673"/>
      <c r="AH19" s="673"/>
      <c r="AI19" s="673"/>
      <c r="AJ19" s="673"/>
      <c r="AK19" s="673"/>
      <c r="AL19" s="637">
        <v>1.5</v>
      </c>
      <c r="AM19" s="638"/>
      <c r="AN19" s="638"/>
      <c r="AO19" s="674"/>
      <c r="AP19" s="631" t="s">
        <v>259</v>
      </c>
      <c r="AQ19" s="632"/>
      <c r="AR19" s="632"/>
      <c r="AS19" s="632"/>
      <c r="AT19" s="632"/>
      <c r="AU19" s="632"/>
      <c r="AV19" s="632"/>
      <c r="AW19" s="632"/>
      <c r="AX19" s="632"/>
      <c r="AY19" s="632"/>
      <c r="AZ19" s="632"/>
      <c r="BA19" s="632"/>
      <c r="BB19" s="632"/>
      <c r="BC19" s="632"/>
      <c r="BD19" s="632"/>
      <c r="BE19" s="632"/>
      <c r="BF19" s="633"/>
      <c r="BG19" s="634">
        <v>5034</v>
      </c>
      <c r="BH19" s="635"/>
      <c r="BI19" s="635"/>
      <c r="BJ19" s="635"/>
      <c r="BK19" s="635"/>
      <c r="BL19" s="635"/>
      <c r="BM19" s="635"/>
      <c r="BN19" s="636"/>
      <c r="BO19" s="672">
        <v>0.1</v>
      </c>
      <c r="BP19" s="672"/>
      <c r="BQ19" s="672"/>
      <c r="BR19" s="672"/>
      <c r="BS19" s="673" t="s">
        <v>121</v>
      </c>
      <c r="BT19" s="673"/>
      <c r="BU19" s="673"/>
      <c r="BV19" s="673"/>
      <c r="BW19" s="673"/>
      <c r="BX19" s="673"/>
      <c r="BY19" s="673"/>
      <c r="BZ19" s="673"/>
      <c r="CA19" s="673"/>
      <c r="CB19" s="713"/>
      <c r="CD19" s="631" t="s">
        <v>260</v>
      </c>
      <c r="CE19" s="632"/>
      <c r="CF19" s="632"/>
      <c r="CG19" s="632"/>
      <c r="CH19" s="632"/>
      <c r="CI19" s="632"/>
      <c r="CJ19" s="632"/>
      <c r="CK19" s="632"/>
      <c r="CL19" s="632"/>
      <c r="CM19" s="632"/>
      <c r="CN19" s="632"/>
      <c r="CO19" s="632"/>
      <c r="CP19" s="632"/>
      <c r="CQ19" s="633"/>
      <c r="CR19" s="634" t="s">
        <v>121</v>
      </c>
      <c r="CS19" s="635"/>
      <c r="CT19" s="635"/>
      <c r="CU19" s="635"/>
      <c r="CV19" s="635"/>
      <c r="CW19" s="635"/>
      <c r="CX19" s="635"/>
      <c r="CY19" s="636"/>
      <c r="CZ19" s="672" t="s">
        <v>121</v>
      </c>
      <c r="DA19" s="672"/>
      <c r="DB19" s="672"/>
      <c r="DC19" s="672"/>
      <c r="DD19" s="640" t="s">
        <v>121</v>
      </c>
      <c r="DE19" s="635"/>
      <c r="DF19" s="635"/>
      <c r="DG19" s="635"/>
      <c r="DH19" s="635"/>
      <c r="DI19" s="635"/>
      <c r="DJ19" s="635"/>
      <c r="DK19" s="635"/>
      <c r="DL19" s="635"/>
      <c r="DM19" s="635"/>
      <c r="DN19" s="635"/>
      <c r="DO19" s="635"/>
      <c r="DP19" s="636"/>
      <c r="DQ19" s="640" t="s">
        <v>121</v>
      </c>
      <c r="DR19" s="635"/>
      <c r="DS19" s="635"/>
      <c r="DT19" s="635"/>
      <c r="DU19" s="635"/>
      <c r="DV19" s="635"/>
      <c r="DW19" s="635"/>
      <c r="DX19" s="635"/>
      <c r="DY19" s="635"/>
      <c r="DZ19" s="635"/>
      <c r="EA19" s="635"/>
      <c r="EB19" s="635"/>
      <c r="EC19" s="671"/>
    </row>
    <row r="20" spans="2:133" ht="11.25" customHeight="1" x14ac:dyDescent="0.2">
      <c r="B20" s="701" t="s">
        <v>261</v>
      </c>
      <c r="C20" s="702"/>
      <c r="D20" s="702"/>
      <c r="E20" s="702"/>
      <c r="F20" s="702"/>
      <c r="G20" s="702"/>
      <c r="H20" s="702"/>
      <c r="I20" s="702"/>
      <c r="J20" s="702"/>
      <c r="K20" s="702"/>
      <c r="L20" s="702"/>
      <c r="M20" s="702"/>
      <c r="N20" s="702"/>
      <c r="O20" s="702"/>
      <c r="P20" s="702"/>
      <c r="Q20" s="703"/>
      <c r="R20" s="634">
        <v>1923</v>
      </c>
      <c r="S20" s="635"/>
      <c r="T20" s="635"/>
      <c r="U20" s="635"/>
      <c r="V20" s="635"/>
      <c r="W20" s="635"/>
      <c r="X20" s="635"/>
      <c r="Y20" s="636"/>
      <c r="Z20" s="672">
        <v>0</v>
      </c>
      <c r="AA20" s="672"/>
      <c r="AB20" s="672"/>
      <c r="AC20" s="672"/>
      <c r="AD20" s="673">
        <v>1923</v>
      </c>
      <c r="AE20" s="673"/>
      <c r="AF20" s="673"/>
      <c r="AG20" s="673"/>
      <c r="AH20" s="673"/>
      <c r="AI20" s="673"/>
      <c r="AJ20" s="673"/>
      <c r="AK20" s="673"/>
      <c r="AL20" s="637">
        <v>0</v>
      </c>
      <c r="AM20" s="638"/>
      <c r="AN20" s="638"/>
      <c r="AO20" s="674"/>
      <c r="AP20" s="631" t="s">
        <v>262</v>
      </c>
      <c r="AQ20" s="632"/>
      <c r="AR20" s="632"/>
      <c r="AS20" s="632"/>
      <c r="AT20" s="632"/>
      <c r="AU20" s="632"/>
      <c r="AV20" s="632"/>
      <c r="AW20" s="632"/>
      <c r="AX20" s="632"/>
      <c r="AY20" s="632"/>
      <c r="AZ20" s="632"/>
      <c r="BA20" s="632"/>
      <c r="BB20" s="632"/>
      <c r="BC20" s="632"/>
      <c r="BD20" s="632"/>
      <c r="BE20" s="632"/>
      <c r="BF20" s="633"/>
      <c r="BG20" s="634">
        <v>5034</v>
      </c>
      <c r="BH20" s="635"/>
      <c r="BI20" s="635"/>
      <c r="BJ20" s="635"/>
      <c r="BK20" s="635"/>
      <c r="BL20" s="635"/>
      <c r="BM20" s="635"/>
      <c r="BN20" s="636"/>
      <c r="BO20" s="672">
        <v>0.1</v>
      </c>
      <c r="BP20" s="672"/>
      <c r="BQ20" s="672"/>
      <c r="BR20" s="672"/>
      <c r="BS20" s="673" t="s">
        <v>121</v>
      </c>
      <c r="BT20" s="673"/>
      <c r="BU20" s="673"/>
      <c r="BV20" s="673"/>
      <c r="BW20" s="673"/>
      <c r="BX20" s="673"/>
      <c r="BY20" s="673"/>
      <c r="BZ20" s="673"/>
      <c r="CA20" s="673"/>
      <c r="CB20" s="713"/>
      <c r="CD20" s="631" t="s">
        <v>263</v>
      </c>
      <c r="CE20" s="632"/>
      <c r="CF20" s="632"/>
      <c r="CG20" s="632"/>
      <c r="CH20" s="632"/>
      <c r="CI20" s="632"/>
      <c r="CJ20" s="632"/>
      <c r="CK20" s="632"/>
      <c r="CL20" s="632"/>
      <c r="CM20" s="632"/>
      <c r="CN20" s="632"/>
      <c r="CO20" s="632"/>
      <c r="CP20" s="632"/>
      <c r="CQ20" s="633"/>
      <c r="CR20" s="634">
        <v>22425121</v>
      </c>
      <c r="CS20" s="635"/>
      <c r="CT20" s="635"/>
      <c r="CU20" s="635"/>
      <c r="CV20" s="635"/>
      <c r="CW20" s="635"/>
      <c r="CX20" s="635"/>
      <c r="CY20" s="636"/>
      <c r="CZ20" s="672">
        <v>100</v>
      </c>
      <c r="DA20" s="672"/>
      <c r="DB20" s="672"/>
      <c r="DC20" s="672"/>
      <c r="DD20" s="640">
        <v>4273501</v>
      </c>
      <c r="DE20" s="635"/>
      <c r="DF20" s="635"/>
      <c r="DG20" s="635"/>
      <c r="DH20" s="635"/>
      <c r="DI20" s="635"/>
      <c r="DJ20" s="635"/>
      <c r="DK20" s="635"/>
      <c r="DL20" s="635"/>
      <c r="DM20" s="635"/>
      <c r="DN20" s="635"/>
      <c r="DO20" s="635"/>
      <c r="DP20" s="636"/>
      <c r="DQ20" s="640">
        <v>13137803</v>
      </c>
      <c r="DR20" s="635"/>
      <c r="DS20" s="635"/>
      <c r="DT20" s="635"/>
      <c r="DU20" s="635"/>
      <c r="DV20" s="635"/>
      <c r="DW20" s="635"/>
      <c r="DX20" s="635"/>
      <c r="DY20" s="635"/>
      <c r="DZ20" s="635"/>
      <c r="EA20" s="635"/>
      <c r="EB20" s="635"/>
      <c r="EC20" s="671"/>
    </row>
    <row r="21" spans="2:133" ht="11.25" customHeight="1" x14ac:dyDescent="0.2">
      <c r="B21" s="631" t="s">
        <v>264</v>
      </c>
      <c r="C21" s="632"/>
      <c r="D21" s="632"/>
      <c r="E21" s="632"/>
      <c r="F21" s="632"/>
      <c r="G21" s="632"/>
      <c r="H21" s="632"/>
      <c r="I21" s="632"/>
      <c r="J21" s="632"/>
      <c r="K21" s="632"/>
      <c r="L21" s="632"/>
      <c r="M21" s="632"/>
      <c r="N21" s="632"/>
      <c r="O21" s="632"/>
      <c r="P21" s="632"/>
      <c r="Q21" s="633"/>
      <c r="R21" s="634">
        <v>5039713</v>
      </c>
      <c r="S21" s="635"/>
      <c r="T21" s="635"/>
      <c r="U21" s="635"/>
      <c r="V21" s="635"/>
      <c r="W21" s="635"/>
      <c r="X21" s="635"/>
      <c r="Y21" s="636"/>
      <c r="Z21" s="672">
        <v>21.4</v>
      </c>
      <c r="AA21" s="672"/>
      <c r="AB21" s="672"/>
      <c r="AC21" s="672"/>
      <c r="AD21" s="673">
        <v>4370076</v>
      </c>
      <c r="AE21" s="673"/>
      <c r="AF21" s="673"/>
      <c r="AG21" s="673"/>
      <c r="AH21" s="673"/>
      <c r="AI21" s="673"/>
      <c r="AJ21" s="673"/>
      <c r="AK21" s="673"/>
      <c r="AL21" s="637">
        <v>44.7</v>
      </c>
      <c r="AM21" s="638"/>
      <c r="AN21" s="638"/>
      <c r="AO21" s="674"/>
      <c r="AP21" s="631" t="s">
        <v>265</v>
      </c>
      <c r="AQ21" s="711"/>
      <c r="AR21" s="711"/>
      <c r="AS21" s="711"/>
      <c r="AT21" s="711"/>
      <c r="AU21" s="711"/>
      <c r="AV21" s="711"/>
      <c r="AW21" s="711"/>
      <c r="AX21" s="711"/>
      <c r="AY21" s="711"/>
      <c r="AZ21" s="711"/>
      <c r="BA21" s="711"/>
      <c r="BB21" s="711"/>
      <c r="BC21" s="711"/>
      <c r="BD21" s="711"/>
      <c r="BE21" s="711"/>
      <c r="BF21" s="712"/>
      <c r="BG21" s="634">
        <v>5034</v>
      </c>
      <c r="BH21" s="635"/>
      <c r="BI21" s="635"/>
      <c r="BJ21" s="635"/>
      <c r="BK21" s="635"/>
      <c r="BL21" s="635"/>
      <c r="BM21" s="635"/>
      <c r="BN21" s="636"/>
      <c r="BO21" s="672">
        <v>0.1</v>
      </c>
      <c r="BP21" s="672"/>
      <c r="BQ21" s="672"/>
      <c r="BR21" s="672"/>
      <c r="BS21" s="673" t="s">
        <v>121</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266</v>
      </c>
      <c r="C22" s="632"/>
      <c r="D22" s="632"/>
      <c r="E22" s="632"/>
      <c r="F22" s="632"/>
      <c r="G22" s="632"/>
      <c r="H22" s="632"/>
      <c r="I22" s="632"/>
      <c r="J22" s="632"/>
      <c r="K22" s="632"/>
      <c r="L22" s="632"/>
      <c r="M22" s="632"/>
      <c r="N22" s="632"/>
      <c r="O22" s="632"/>
      <c r="P22" s="632"/>
      <c r="Q22" s="633"/>
      <c r="R22" s="634">
        <v>4370076</v>
      </c>
      <c r="S22" s="635"/>
      <c r="T22" s="635"/>
      <c r="U22" s="635"/>
      <c r="V22" s="635"/>
      <c r="W22" s="635"/>
      <c r="X22" s="635"/>
      <c r="Y22" s="636"/>
      <c r="Z22" s="672">
        <v>18.600000000000001</v>
      </c>
      <c r="AA22" s="672"/>
      <c r="AB22" s="672"/>
      <c r="AC22" s="672"/>
      <c r="AD22" s="673">
        <v>4370076</v>
      </c>
      <c r="AE22" s="673"/>
      <c r="AF22" s="673"/>
      <c r="AG22" s="673"/>
      <c r="AH22" s="673"/>
      <c r="AI22" s="673"/>
      <c r="AJ22" s="673"/>
      <c r="AK22" s="673"/>
      <c r="AL22" s="637">
        <v>44.7</v>
      </c>
      <c r="AM22" s="638"/>
      <c r="AN22" s="638"/>
      <c r="AO22" s="674"/>
      <c r="AP22" s="631" t="s">
        <v>267</v>
      </c>
      <c r="AQ22" s="711"/>
      <c r="AR22" s="711"/>
      <c r="AS22" s="711"/>
      <c r="AT22" s="711"/>
      <c r="AU22" s="711"/>
      <c r="AV22" s="711"/>
      <c r="AW22" s="711"/>
      <c r="AX22" s="711"/>
      <c r="AY22" s="711"/>
      <c r="AZ22" s="711"/>
      <c r="BA22" s="711"/>
      <c r="BB22" s="711"/>
      <c r="BC22" s="711"/>
      <c r="BD22" s="711"/>
      <c r="BE22" s="711"/>
      <c r="BF22" s="712"/>
      <c r="BG22" s="634" t="s">
        <v>121</v>
      </c>
      <c r="BH22" s="635"/>
      <c r="BI22" s="635"/>
      <c r="BJ22" s="635"/>
      <c r="BK22" s="635"/>
      <c r="BL22" s="635"/>
      <c r="BM22" s="635"/>
      <c r="BN22" s="636"/>
      <c r="BO22" s="672" t="s">
        <v>121</v>
      </c>
      <c r="BP22" s="672"/>
      <c r="BQ22" s="672"/>
      <c r="BR22" s="672"/>
      <c r="BS22" s="673" t="s">
        <v>121</v>
      </c>
      <c r="BT22" s="673"/>
      <c r="BU22" s="673"/>
      <c r="BV22" s="673"/>
      <c r="BW22" s="673"/>
      <c r="BX22" s="673"/>
      <c r="BY22" s="673"/>
      <c r="BZ22" s="673"/>
      <c r="CA22" s="673"/>
      <c r="CB22" s="713"/>
      <c r="CD22" s="686" t="s">
        <v>268</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269</v>
      </c>
      <c r="C23" s="632"/>
      <c r="D23" s="632"/>
      <c r="E23" s="632"/>
      <c r="F23" s="632"/>
      <c r="G23" s="632"/>
      <c r="H23" s="632"/>
      <c r="I23" s="632"/>
      <c r="J23" s="632"/>
      <c r="K23" s="632"/>
      <c r="L23" s="632"/>
      <c r="M23" s="632"/>
      <c r="N23" s="632"/>
      <c r="O23" s="632"/>
      <c r="P23" s="632"/>
      <c r="Q23" s="633"/>
      <c r="R23" s="634">
        <v>669637</v>
      </c>
      <c r="S23" s="635"/>
      <c r="T23" s="635"/>
      <c r="U23" s="635"/>
      <c r="V23" s="635"/>
      <c r="W23" s="635"/>
      <c r="X23" s="635"/>
      <c r="Y23" s="636"/>
      <c r="Z23" s="672">
        <v>2.8</v>
      </c>
      <c r="AA23" s="672"/>
      <c r="AB23" s="672"/>
      <c r="AC23" s="672"/>
      <c r="AD23" s="673" t="s">
        <v>121</v>
      </c>
      <c r="AE23" s="673"/>
      <c r="AF23" s="673"/>
      <c r="AG23" s="673"/>
      <c r="AH23" s="673"/>
      <c r="AI23" s="673"/>
      <c r="AJ23" s="673"/>
      <c r="AK23" s="673"/>
      <c r="AL23" s="637" t="s">
        <v>121</v>
      </c>
      <c r="AM23" s="638"/>
      <c r="AN23" s="638"/>
      <c r="AO23" s="674"/>
      <c r="AP23" s="631" t="s">
        <v>270</v>
      </c>
      <c r="AQ23" s="711"/>
      <c r="AR23" s="711"/>
      <c r="AS23" s="711"/>
      <c r="AT23" s="711"/>
      <c r="AU23" s="711"/>
      <c r="AV23" s="711"/>
      <c r="AW23" s="711"/>
      <c r="AX23" s="711"/>
      <c r="AY23" s="711"/>
      <c r="AZ23" s="711"/>
      <c r="BA23" s="711"/>
      <c r="BB23" s="711"/>
      <c r="BC23" s="711"/>
      <c r="BD23" s="711"/>
      <c r="BE23" s="711"/>
      <c r="BF23" s="712"/>
      <c r="BG23" s="634" t="s">
        <v>121</v>
      </c>
      <c r="BH23" s="635"/>
      <c r="BI23" s="635"/>
      <c r="BJ23" s="635"/>
      <c r="BK23" s="635"/>
      <c r="BL23" s="635"/>
      <c r="BM23" s="635"/>
      <c r="BN23" s="636"/>
      <c r="BO23" s="672" t="s">
        <v>121</v>
      </c>
      <c r="BP23" s="672"/>
      <c r="BQ23" s="672"/>
      <c r="BR23" s="672"/>
      <c r="BS23" s="673" t="s">
        <v>121</v>
      </c>
      <c r="BT23" s="673"/>
      <c r="BU23" s="673"/>
      <c r="BV23" s="673"/>
      <c r="BW23" s="673"/>
      <c r="BX23" s="673"/>
      <c r="BY23" s="673"/>
      <c r="BZ23" s="673"/>
      <c r="CA23" s="673"/>
      <c r="CB23" s="713"/>
      <c r="CD23" s="686" t="s">
        <v>210</v>
      </c>
      <c r="CE23" s="687"/>
      <c r="CF23" s="687"/>
      <c r="CG23" s="687"/>
      <c r="CH23" s="687"/>
      <c r="CI23" s="687"/>
      <c r="CJ23" s="687"/>
      <c r="CK23" s="687"/>
      <c r="CL23" s="687"/>
      <c r="CM23" s="687"/>
      <c r="CN23" s="687"/>
      <c r="CO23" s="687"/>
      <c r="CP23" s="687"/>
      <c r="CQ23" s="688"/>
      <c r="CR23" s="686" t="s">
        <v>271</v>
      </c>
      <c r="CS23" s="687"/>
      <c r="CT23" s="687"/>
      <c r="CU23" s="687"/>
      <c r="CV23" s="687"/>
      <c r="CW23" s="687"/>
      <c r="CX23" s="687"/>
      <c r="CY23" s="688"/>
      <c r="CZ23" s="686" t="s">
        <v>272</v>
      </c>
      <c r="DA23" s="687"/>
      <c r="DB23" s="687"/>
      <c r="DC23" s="688"/>
      <c r="DD23" s="686" t="s">
        <v>273</v>
      </c>
      <c r="DE23" s="687"/>
      <c r="DF23" s="687"/>
      <c r="DG23" s="687"/>
      <c r="DH23" s="687"/>
      <c r="DI23" s="687"/>
      <c r="DJ23" s="687"/>
      <c r="DK23" s="688"/>
      <c r="DL23" s="724" t="s">
        <v>274</v>
      </c>
      <c r="DM23" s="725"/>
      <c r="DN23" s="725"/>
      <c r="DO23" s="725"/>
      <c r="DP23" s="725"/>
      <c r="DQ23" s="725"/>
      <c r="DR23" s="725"/>
      <c r="DS23" s="725"/>
      <c r="DT23" s="725"/>
      <c r="DU23" s="725"/>
      <c r="DV23" s="726"/>
      <c r="DW23" s="686" t="s">
        <v>275</v>
      </c>
      <c r="DX23" s="687"/>
      <c r="DY23" s="687"/>
      <c r="DZ23" s="687"/>
      <c r="EA23" s="687"/>
      <c r="EB23" s="687"/>
      <c r="EC23" s="688"/>
    </row>
    <row r="24" spans="2:133" ht="11.25" customHeight="1" x14ac:dyDescent="0.2">
      <c r="B24" s="631" t="s">
        <v>276</v>
      </c>
      <c r="C24" s="632"/>
      <c r="D24" s="632"/>
      <c r="E24" s="632"/>
      <c r="F24" s="632"/>
      <c r="G24" s="632"/>
      <c r="H24" s="632"/>
      <c r="I24" s="632"/>
      <c r="J24" s="632"/>
      <c r="K24" s="632"/>
      <c r="L24" s="632"/>
      <c r="M24" s="632"/>
      <c r="N24" s="632"/>
      <c r="O24" s="632"/>
      <c r="P24" s="632"/>
      <c r="Q24" s="633"/>
      <c r="R24" s="634" t="s">
        <v>121</v>
      </c>
      <c r="S24" s="635"/>
      <c r="T24" s="635"/>
      <c r="U24" s="635"/>
      <c r="V24" s="635"/>
      <c r="W24" s="635"/>
      <c r="X24" s="635"/>
      <c r="Y24" s="636"/>
      <c r="Z24" s="672" t="s">
        <v>121</v>
      </c>
      <c r="AA24" s="672"/>
      <c r="AB24" s="672"/>
      <c r="AC24" s="672"/>
      <c r="AD24" s="673" t="s">
        <v>121</v>
      </c>
      <c r="AE24" s="673"/>
      <c r="AF24" s="673"/>
      <c r="AG24" s="673"/>
      <c r="AH24" s="673"/>
      <c r="AI24" s="673"/>
      <c r="AJ24" s="673"/>
      <c r="AK24" s="673"/>
      <c r="AL24" s="637" t="s">
        <v>121</v>
      </c>
      <c r="AM24" s="638"/>
      <c r="AN24" s="638"/>
      <c r="AO24" s="674"/>
      <c r="AP24" s="631" t="s">
        <v>277</v>
      </c>
      <c r="AQ24" s="711"/>
      <c r="AR24" s="711"/>
      <c r="AS24" s="711"/>
      <c r="AT24" s="711"/>
      <c r="AU24" s="711"/>
      <c r="AV24" s="711"/>
      <c r="AW24" s="711"/>
      <c r="AX24" s="711"/>
      <c r="AY24" s="711"/>
      <c r="AZ24" s="711"/>
      <c r="BA24" s="711"/>
      <c r="BB24" s="711"/>
      <c r="BC24" s="711"/>
      <c r="BD24" s="711"/>
      <c r="BE24" s="711"/>
      <c r="BF24" s="712"/>
      <c r="BG24" s="634" t="s">
        <v>121</v>
      </c>
      <c r="BH24" s="635"/>
      <c r="BI24" s="635"/>
      <c r="BJ24" s="635"/>
      <c r="BK24" s="635"/>
      <c r="BL24" s="635"/>
      <c r="BM24" s="635"/>
      <c r="BN24" s="636"/>
      <c r="BO24" s="672" t="s">
        <v>121</v>
      </c>
      <c r="BP24" s="672"/>
      <c r="BQ24" s="672"/>
      <c r="BR24" s="672"/>
      <c r="BS24" s="673" t="s">
        <v>121</v>
      </c>
      <c r="BT24" s="673"/>
      <c r="BU24" s="673"/>
      <c r="BV24" s="673"/>
      <c r="BW24" s="673"/>
      <c r="BX24" s="673"/>
      <c r="BY24" s="673"/>
      <c r="BZ24" s="673"/>
      <c r="CA24" s="673"/>
      <c r="CB24" s="713"/>
      <c r="CD24" s="692" t="s">
        <v>278</v>
      </c>
      <c r="CE24" s="693"/>
      <c r="CF24" s="693"/>
      <c r="CG24" s="693"/>
      <c r="CH24" s="693"/>
      <c r="CI24" s="693"/>
      <c r="CJ24" s="693"/>
      <c r="CK24" s="693"/>
      <c r="CL24" s="693"/>
      <c r="CM24" s="693"/>
      <c r="CN24" s="693"/>
      <c r="CO24" s="693"/>
      <c r="CP24" s="693"/>
      <c r="CQ24" s="694"/>
      <c r="CR24" s="689">
        <v>7660565</v>
      </c>
      <c r="CS24" s="690"/>
      <c r="CT24" s="690"/>
      <c r="CU24" s="690"/>
      <c r="CV24" s="690"/>
      <c r="CW24" s="690"/>
      <c r="CX24" s="690"/>
      <c r="CY24" s="715"/>
      <c r="CZ24" s="716">
        <v>34.200000000000003</v>
      </c>
      <c r="DA24" s="698"/>
      <c r="DB24" s="698"/>
      <c r="DC24" s="718"/>
      <c r="DD24" s="714">
        <v>5799368</v>
      </c>
      <c r="DE24" s="690"/>
      <c r="DF24" s="690"/>
      <c r="DG24" s="690"/>
      <c r="DH24" s="690"/>
      <c r="DI24" s="690"/>
      <c r="DJ24" s="690"/>
      <c r="DK24" s="715"/>
      <c r="DL24" s="714">
        <v>5250531</v>
      </c>
      <c r="DM24" s="690"/>
      <c r="DN24" s="690"/>
      <c r="DO24" s="690"/>
      <c r="DP24" s="690"/>
      <c r="DQ24" s="690"/>
      <c r="DR24" s="690"/>
      <c r="DS24" s="690"/>
      <c r="DT24" s="690"/>
      <c r="DU24" s="690"/>
      <c r="DV24" s="715"/>
      <c r="DW24" s="716">
        <v>53.5</v>
      </c>
      <c r="DX24" s="698"/>
      <c r="DY24" s="698"/>
      <c r="DZ24" s="698"/>
      <c r="EA24" s="698"/>
      <c r="EB24" s="698"/>
      <c r="EC24" s="717"/>
    </row>
    <row r="25" spans="2:133" ht="11.25" customHeight="1" x14ac:dyDescent="0.2">
      <c r="B25" s="631" t="s">
        <v>279</v>
      </c>
      <c r="C25" s="632"/>
      <c r="D25" s="632"/>
      <c r="E25" s="632"/>
      <c r="F25" s="632"/>
      <c r="G25" s="632"/>
      <c r="H25" s="632"/>
      <c r="I25" s="632"/>
      <c r="J25" s="632"/>
      <c r="K25" s="632"/>
      <c r="L25" s="632"/>
      <c r="M25" s="632"/>
      <c r="N25" s="632"/>
      <c r="O25" s="632"/>
      <c r="P25" s="632"/>
      <c r="Q25" s="633"/>
      <c r="R25" s="634">
        <v>10415490</v>
      </c>
      <c r="S25" s="635"/>
      <c r="T25" s="635"/>
      <c r="U25" s="635"/>
      <c r="V25" s="635"/>
      <c r="W25" s="635"/>
      <c r="X25" s="635"/>
      <c r="Y25" s="636"/>
      <c r="Z25" s="672">
        <v>44.3</v>
      </c>
      <c r="AA25" s="672"/>
      <c r="AB25" s="672"/>
      <c r="AC25" s="672"/>
      <c r="AD25" s="673">
        <v>9745853</v>
      </c>
      <c r="AE25" s="673"/>
      <c r="AF25" s="673"/>
      <c r="AG25" s="673"/>
      <c r="AH25" s="673"/>
      <c r="AI25" s="673"/>
      <c r="AJ25" s="673"/>
      <c r="AK25" s="673"/>
      <c r="AL25" s="637">
        <v>99.7</v>
      </c>
      <c r="AM25" s="638"/>
      <c r="AN25" s="638"/>
      <c r="AO25" s="674"/>
      <c r="AP25" s="631" t="s">
        <v>280</v>
      </c>
      <c r="AQ25" s="711"/>
      <c r="AR25" s="711"/>
      <c r="AS25" s="711"/>
      <c r="AT25" s="711"/>
      <c r="AU25" s="711"/>
      <c r="AV25" s="711"/>
      <c r="AW25" s="711"/>
      <c r="AX25" s="711"/>
      <c r="AY25" s="711"/>
      <c r="AZ25" s="711"/>
      <c r="BA25" s="711"/>
      <c r="BB25" s="711"/>
      <c r="BC25" s="711"/>
      <c r="BD25" s="711"/>
      <c r="BE25" s="711"/>
      <c r="BF25" s="712"/>
      <c r="BG25" s="634" t="s">
        <v>121</v>
      </c>
      <c r="BH25" s="635"/>
      <c r="BI25" s="635"/>
      <c r="BJ25" s="635"/>
      <c r="BK25" s="635"/>
      <c r="BL25" s="635"/>
      <c r="BM25" s="635"/>
      <c r="BN25" s="636"/>
      <c r="BO25" s="672" t="s">
        <v>121</v>
      </c>
      <c r="BP25" s="672"/>
      <c r="BQ25" s="672"/>
      <c r="BR25" s="672"/>
      <c r="BS25" s="673" t="s">
        <v>121</v>
      </c>
      <c r="BT25" s="673"/>
      <c r="BU25" s="673"/>
      <c r="BV25" s="673"/>
      <c r="BW25" s="673"/>
      <c r="BX25" s="673"/>
      <c r="BY25" s="673"/>
      <c r="BZ25" s="673"/>
      <c r="CA25" s="673"/>
      <c r="CB25" s="713"/>
      <c r="CD25" s="631" t="s">
        <v>281</v>
      </c>
      <c r="CE25" s="632"/>
      <c r="CF25" s="632"/>
      <c r="CG25" s="632"/>
      <c r="CH25" s="632"/>
      <c r="CI25" s="632"/>
      <c r="CJ25" s="632"/>
      <c r="CK25" s="632"/>
      <c r="CL25" s="632"/>
      <c r="CM25" s="632"/>
      <c r="CN25" s="632"/>
      <c r="CO25" s="632"/>
      <c r="CP25" s="632"/>
      <c r="CQ25" s="633"/>
      <c r="CR25" s="634">
        <v>2417757</v>
      </c>
      <c r="CS25" s="647"/>
      <c r="CT25" s="647"/>
      <c r="CU25" s="647"/>
      <c r="CV25" s="647"/>
      <c r="CW25" s="647"/>
      <c r="CX25" s="647"/>
      <c r="CY25" s="648"/>
      <c r="CZ25" s="637">
        <v>10.8</v>
      </c>
      <c r="DA25" s="649"/>
      <c r="DB25" s="649"/>
      <c r="DC25" s="650"/>
      <c r="DD25" s="640">
        <v>2230472</v>
      </c>
      <c r="DE25" s="647"/>
      <c r="DF25" s="647"/>
      <c r="DG25" s="647"/>
      <c r="DH25" s="647"/>
      <c r="DI25" s="647"/>
      <c r="DJ25" s="647"/>
      <c r="DK25" s="648"/>
      <c r="DL25" s="640">
        <v>2206114</v>
      </c>
      <c r="DM25" s="647"/>
      <c r="DN25" s="647"/>
      <c r="DO25" s="647"/>
      <c r="DP25" s="647"/>
      <c r="DQ25" s="647"/>
      <c r="DR25" s="647"/>
      <c r="DS25" s="647"/>
      <c r="DT25" s="647"/>
      <c r="DU25" s="647"/>
      <c r="DV25" s="648"/>
      <c r="DW25" s="637">
        <v>22.5</v>
      </c>
      <c r="DX25" s="649"/>
      <c r="DY25" s="649"/>
      <c r="DZ25" s="649"/>
      <c r="EA25" s="649"/>
      <c r="EB25" s="649"/>
      <c r="EC25" s="661"/>
    </row>
    <row r="26" spans="2:133" ht="11.25" customHeight="1" x14ac:dyDescent="0.2">
      <c r="B26" s="631" t="s">
        <v>282</v>
      </c>
      <c r="C26" s="632"/>
      <c r="D26" s="632"/>
      <c r="E26" s="632"/>
      <c r="F26" s="632"/>
      <c r="G26" s="632"/>
      <c r="H26" s="632"/>
      <c r="I26" s="632"/>
      <c r="J26" s="632"/>
      <c r="K26" s="632"/>
      <c r="L26" s="632"/>
      <c r="M26" s="632"/>
      <c r="N26" s="632"/>
      <c r="O26" s="632"/>
      <c r="P26" s="632"/>
      <c r="Q26" s="633"/>
      <c r="R26" s="634">
        <v>3728</v>
      </c>
      <c r="S26" s="635"/>
      <c r="T26" s="635"/>
      <c r="U26" s="635"/>
      <c r="V26" s="635"/>
      <c r="W26" s="635"/>
      <c r="X26" s="635"/>
      <c r="Y26" s="636"/>
      <c r="Z26" s="672">
        <v>0</v>
      </c>
      <c r="AA26" s="672"/>
      <c r="AB26" s="672"/>
      <c r="AC26" s="672"/>
      <c r="AD26" s="673">
        <v>3728</v>
      </c>
      <c r="AE26" s="673"/>
      <c r="AF26" s="673"/>
      <c r="AG26" s="673"/>
      <c r="AH26" s="673"/>
      <c r="AI26" s="673"/>
      <c r="AJ26" s="673"/>
      <c r="AK26" s="673"/>
      <c r="AL26" s="637">
        <v>0</v>
      </c>
      <c r="AM26" s="638"/>
      <c r="AN26" s="638"/>
      <c r="AO26" s="674"/>
      <c r="AP26" s="631" t="s">
        <v>283</v>
      </c>
      <c r="AQ26" s="711"/>
      <c r="AR26" s="711"/>
      <c r="AS26" s="711"/>
      <c r="AT26" s="711"/>
      <c r="AU26" s="711"/>
      <c r="AV26" s="711"/>
      <c r="AW26" s="711"/>
      <c r="AX26" s="711"/>
      <c r="AY26" s="711"/>
      <c r="AZ26" s="711"/>
      <c r="BA26" s="711"/>
      <c r="BB26" s="711"/>
      <c r="BC26" s="711"/>
      <c r="BD26" s="711"/>
      <c r="BE26" s="711"/>
      <c r="BF26" s="712"/>
      <c r="BG26" s="634" t="s">
        <v>121</v>
      </c>
      <c r="BH26" s="635"/>
      <c r="BI26" s="635"/>
      <c r="BJ26" s="635"/>
      <c r="BK26" s="635"/>
      <c r="BL26" s="635"/>
      <c r="BM26" s="635"/>
      <c r="BN26" s="636"/>
      <c r="BO26" s="672" t="s">
        <v>121</v>
      </c>
      <c r="BP26" s="672"/>
      <c r="BQ26" s="672"/>
      <c r="BR26" s="672"/>
      <c r="BS26" s="673" t="s">
        <v>121</v>
      </c>
      <c r="BT26" s="673"/>
      <c r="BU26" s="673"/>
      <c r="BV26" s="673"/>
      <c r="BW26" s="673"/>
      <c r="BX26" s="673"/>
      <c r="BY26" s="673"/>
      <c r="BZ26" s="673"/>
      <c r="CA26" s="673"/>
      <c r="CB26" s="713"/>
      <c r="CD26" s="631" t="s">
        <v>284</v>
      </c>
      <c r="CE26" s="632"/>
      <c r="CF26" s="632"/>
      <c r="CG26" s="632"/>
      <c r="CH26" s="632"/>
      <c r="CI26" s="632"/>
      <c r="CJ26" s="632"/>
      <c r="CK26" s="632"/>
      <c r="CL26" s="632"/>
      <c r="CM26" s="632"/>
      <c r="CN26" s="632"/>
      <c r="CO26" s="632"/>
      <c r="CP26" s="632"/>
      <c r="CQ26" s="633"/>
      <c r="CR26" s="634">
        <v>1299317</v>
      </c>
      <c r="CS26" s="635"/>
      <c r="CT26" s="635"/>
      <c r="CU26" s="635"/>
      <c r="CV26" s="635"/>
      <c r="CW26" s="635"/>
      <c r="CX26" s="635"/>
      <c r="CY26" s="636"/>
      <c r="CZ26" s="637">
        <v>5.8</v>
      </c>
      <c r="DA26" s="649"/>
      <c r="DB26" s="649"/>
      <c r="DC26" s="650"/>
      <c r="DD26" s="640">
        <v>1210397</v>
      </c>
      <c r="DE26" s="635"/>
      <c r="DF26" s="635"/>
      <c r="DG26" s="635"/>
      <c r="DH26" s="635"/>
      <c r="DI26" s="635"/>
      <c r="DJ26" s="635"/>
      <c r="DK26" s="636"/>
      <c r="DL26" s="640" t="s">
        <v>121</v>
      </c>
      <c r="DM26" s="635"/>
      <c r="DN26" s="635"/>
      <c r="DO26" s="635"/>
      <c r="DP26" s="635"/>
      <c r="DQ26" s="635"/>
      <c r="DR26" s="635"/>
      <c r="DS26" s="635"/>
      <c r="DT26" s="635"/>
      <c r="DU26" s="635"/>
      <c r="DV26" s="636"/>
      <c r="DW26" s="637" t="s">
        <v>121</v>
      </c>
      <c r="DX26" s="649"/>
      <c r="DY26" s="649"/>
      <c r="DZ26" s="649"/>
      <c r="EA26" s="649"/>
      <c r="EB26" s="649"/>
      <c r="EC26" s="661"/>
    </row>
    <row r="27" spans="2:133" ht="11.25" customHeight="1" x14ac:dyDescent="0.2">
      <c r="B27" s="631" t="s">
        <v>285</v>
      </c>
      <c r="C27" s="632"/>
      <c r="D27" s="632"/>
      <c r="E27" s="632"/>
      <c r="F27" s="632"/>
      <c r="G27" s="632"/>
      <c r="H27" s="632"/>
      <c r="I27" s="632"/>
      <c r="J27" s="632"/>
      <c r="K27" s="632"/>
      <c r="L27" s="632"/>
      <c r="M27" s="632"/>
      <c r="N27" s="632"/>
      <c r="O27" s="632"/>
      <c r="P27" s="632"/>
      <c r="Q27" s="633"/>
      <c r="R27" s="634">
        <v>140349</v>
      </c>
      <c r="S27" s="635"/>
      <c r="T27" s="635"/>
      <c r="U27" s="635"/>
      <c r="V27" s="635"/>
      <c r="W27" s="635"/>
      <c r="X27" s="635"/>
      <c r="Y27" s="636"/>
      <c r="Z27" s="672">
        <v>0.6</v>
      </c>
      <c r="AA27" s="672"/>
      <c r="AB27" s="672"/>
      <c r="AC27" s="672"/>
      <c r="AD27" s="673" t="s">
        <v>121</v>
      </c>
      <c r="AE27" s="673"/>
      <c r="AF27" s="673"/>
      <c r="AG27" s="673"/>
      <c r="AH27" s="673"/>
      <c r="AI27" s="673"/>
      <c r="AJ27" s="673"/>
      <c r="AK27" s="673"/>
      <c r="AL27" s="637" t="s">
        <v>121</v>
      </c>
      <c r="AM27" s="638"/>
      <c r="AN27" s="638"/>
      <c r="AO27" s="674"/>
      <c r="AP27" s="631" t="s">
        <v>286</v>
      </c>
      <c r="AQ27" s="632"/>
      <c r="AR27" s="632"/>
      <c r="AS27" s="632"/>
      <c r="AT27" s="632"/>
      <c r="AU27" s="632"/>
      <c r="AV27" s="632"/>
      <c r="AW27" s="632"/>
      <c r="AX27" s="632"/>
      <c r="AY27" s="632"/>
      <c r="AZ27" s="632"/>
      <c r="BA27" s="632"/>
      <c r="BB27" s="632"/>
      <c r="BC27" s="632"/>
      <c r="BD27" s="632"/>
      <c r="BE27" s="632"/>
      <c r="BF27" s="633"/>
      <c r="BG27" s="634">
        <v>4042967</v>
      </c>
      <c r="BH27" s="635"/>
      <c r="BI27" s="635"/>
      <c r="BJ27" s="635"/>
      <c r="BK27" s="635"/>
      <c r="BL27" s="635"/>
      <c r="BM27" s="635"/>
      <c r="BN27" s="636"/>
      <c r="BO27" s="672">
        <v>100</v>
      </c>
      <c r="BP27" s="672"/>
      <c r="BQ27" s="672"/>
      <c r="BR27" s="672"/>
      <c r="BS27" s="673" t="s">
        <v>121</v>
      </c>
      <c r="BT27" s="673"/>
      <c r="BU27" s="673"/>
      <c r="BV27" s="673"/>
      <c r="BW27" s="673"/>
      <c r="BX27" s="673"/>
      <c r="BY27" s="673"/>
      <c r="BZ27" s="673"/>
      <c r="CA27" s="673"/>
      <c r="CB27" s="713"/>
      <c r="CD27" s="631" t="s">
        <v>287</v>
      </c>
      <c r="CE27" s="632"/>
      <c r="CF27" s="632"/>
      <c r="CG27" s="632"/>
      <c r="CH27" s="632"/>
      <c r="CI27" s="632"/>
      <c r="CJ27" s="632"/>
      <c r="CK27" s="632"/>
      <c r="CL27" s="632"/>
      <c r="CM27" s="632"/>
      <c r="CN27" s="632"/>
      <c r="CO27" s="632"/>
      <c r="CP27" s="632"/>
      <c r="CQ27" s="633"/>
      <c r="CR27" s="634">
        <v>2661919</v>
      </c>
      <c r="CS27" s="647"/>
      <c r="CT27" s="647"/>
      <c r="CU27" s="647"/>
      <c r="CV27" s="647"/>
      <c r="CW27" s="647"/>
      <c r="CX27" s="647"/>
      <c r="CY27" s="648"/>
      <c r="CZ27" s="637">
        <v>11.9</v>
      </c>
      <c r="DA27" s="649"/>
      <c r="DB27" s="649"/>
      <c r="DC27" s="650"/>
      <c r="DD27" s="640">
        <v>1260837</v>
      </c>
      <c r="DE27" s="647"/>
      <c r="DF27" s="647"/>
      <c r="DG27" s="647"/>
      <c r="DH27" s="647"/>
      <c r="DI27" s="647"/>
      <c r="DJ27" s="647"/>
      <c r="DK27" s="648"/>
      <c r="DL27" s="640">
        <v>736358</v>
      </c>
      <c r="DM27" s="647"/>
      <c r="DN27" s="647"/>
      <c r="DO27" s="647"/>
      <c r="DP27" s="647"/>
      <c r="DQ27" s="647"/>
      <c r="DR27" s="647"/>
      <c r="DS27" s="647"/>
      <c r="DT27" s="647"/>
      <c r="DU27" s="647"/>
      <c r="DV27" s="648"/>
      <c r="DW27" s="637">
        <v>7.5</v>
      </c>
      <c r="DX27" s="649"/>
      <c r="DY27" s="649"/>
      <c r="DZ27" s="649"/>
      <c r="EA27" s="649"/>
      <c r="EB27" s="649"/>
      <c r="EC27" s="661"/>
    </row>
    <row r="28" spans="2:133" ht="11.25" customHeight="1" x14ac:dyDescent="0.2">
      <c r="B28" s="631" t="s">
        <v>288</v>
      </c>
      <c r="C28" s="632"/>
      <c r="D28" s="632"/>
      <c r="E28" s="632"/>
      <c r="F28" s="632"/>
      <c r="G28" s="632"/>
      <c r="H28" s="632"/>
      <c r="I28" s="632"/>
      <c r="J28" s="632"/>
      <c r="K28" s="632"/>
      <c r="L28" s="632"/>
      <c r="M28" s="632"/>
      <c r="N28" s="632"/>
      <c r="O28" s="632"/>
      <c r="P28" s="632"/>
      <c r="Q28" s="633"/>
      <c r="R28" s="634">
        <v>324766</v>
      </c>
      <c r="S28" s="635"/>
      <c r="T28" s="635"/>
      <c r="U28" s="635"/>
      <c r="V28" s="635"/>
      <c r="W28" s="635"/>
      <c r="X28" s="635"/>
      <c r="Y28" s="636"/>
      <c r="Z28" s="672">
        <v>1.4</v>
      </c>
      <c r="AA28" s="672"/>
      <c r="AB28" s="672"/>
      <c r="AC28" s="672"/>
      <c r="AD28" s="673">
        <v>5910</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289</v>
      </c>
      <c r="CE28" s="632"/>
      <c r="CF28" s="632"/>
      <c r="CG28" s="632"/>
      <c r="CH28" s="632"/>
      <c r="CI28" s="632"/>
      <c r="CJ28" s="632"/>
      <c r="CK28" s="632"/>
      <c r="CL28" s="632"/>
      <c r="CM28" s="632"/>
      <c r="CN28" s="632"/>
      <c r="CO28" s="632"/>
      <c r="CP28" s="632"/>
      <c r="CQ28" s="633"/>
      <c r="CR28" s="634">
        <v>2580889</v>
      </c>
      <c r="CS28" s="635"/>
      <c r="CT28" s="635"/>
      <c r="CU28" s="635"/>
      <c r="CV28" s="635"/>
      <c r="CW28" s="635"/>
      <c r="CX28" s="635"/>
      <c r="CY28" s="636"/>
      <c r="CZ28" s="637">
        <v>11.5</v>
      </c>
      <c r="DA28" s="649"/>
      <c r="DB28" s="649"/>
      <c r="DC28" s="650"/>
      <c r="DD28" s="640">
        <v>2308059</v>
      </c>
      <c r="DE28" s="635"/>
      <c r="DF28" s="635"/>
      <c r="DG28" s="635"/>
      <c r="DH28" s="635"/>
      <c r="DI28" s="635"/>
      <c r="DJ28" s="635"/>
      <c r="DK28" s="636"/>
      <c r="DL28" s="640">
        <v>2308059</v>
      </c>
      <c r="DM28" s="635"/>
      <c r="DN28" s="635"/>
      <c r="DO28" s="635"/>
      <c r="DP28" s="635"/>
      <c r="DQ28" s="635"/>
      <c r="DR28" s="635"/>
      <c r="DS28" s="635"/>
      <c r="DT28" s="635"/>
      <c r="DU28" s="635"/>
      <c r="DV28" s="636"/>
      <c r="DW28" s="637">
        <v>23.5</v>
      </c>
      <c r="DX28" s="649"/>
      <c r="DY28" s="649"/>
      <c r="DZ28" s="649"/>
      <c r="EA28" s="649"/>
      <c r="EB28" s="649"/>
      <c r="EC28" s="661"/>
    </row>
    <row r="29" spans="2:133" ht="11.25" customHeight="1" x14ac:dyDescent="0.2">
      <c r="B29" s="631" t="s">
        <v>290</v>
      </c>
      <c r="C29" s="632"/>
      <c r="D29" s="632"/>
      <c r="E29" s="632"/>
      <c r="F29" s="632"/>
      <c r="G29" s="632"/>
      <c r="H29" s="632"/>
      <c r="I29" s="632"/>
      <c r="J29" s="632"/>
      <c r="K29" s="632"/>
      <c r="L29" s="632"/>
      <c r="M29" s="632"/>
      <c r="N29" s="632"/>
      <c r="O29" s="632"/>
      <c r="P29" s="632"/>
      <c r="Q29" s="633"/>
      <c r="R29" s="634">
        <v>15294</v>
      </c>
      <c r="S29" s="635"/>
      <c r="T29" s="635"/>
      <c r="U29" s="635"/>
      <c r="V29" s="635"/>
      <c r="W29" s="635"/>
      <c r="X29" s="635"/>
      <c r="Y29" s="636"/>
      <c r="Z29" s="672">
        <v>0.1</v>
      </c>
      <c r="AA29" s="672"/>
      <c r="AB29" s="672"/>
      <c r="AC29" s="672"/>
      <c r="AD29" s="673" t="s">
        <v>121</v>
      </c>
      <c r="AE29" s="673"/>
      <c r="AF29" s="673"/>
      <c r="AG29" s="673"/>
      <c r="AH29" s="673"/>
      <c r="AI29" s="673"/>
      <c r="AJ29" s="673"/>
      <c r="AK29" s="673"/>
      <c r="AL29" s="637" t="s">
        <v>121</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291</v>
      </c>
      <c r="CE29" s="654"/>
      <c r="CF29" s="631" t="s">
        <v>66</v>
      </c>
      <c r="CG29" s="632"/>
      <c r="CH29" s="632"/>
      <c r="CI29" s="632"/>
      <c r="CJ29" s="632"/>
      <c r="CK29" s="632"/>
      <c r="CL29" s="632"/>
      <c r="CM29" s="632"/>
      <c r="CN29" s="632"/>
      <c r="CO29" s="632"/>
      <c r="CP29" s="632"/>
      <c r="CQ29" s="633"/>
      <c r="CR29" s="634">
        <v>2580889</v>
      </c>
      <c r="CS29" s="647"/>
      <c r="CT29" s="647"/>
      <c r="CU29" s="647"/>
      <c r="CV29" s="647"/>
      <c r="CW29" s="647"/>
      <c r="CX29" s="647"/>
      <c r="CY29" s="648"/>
      <c r="CZ29" s="637">
        <v>11.5</v>
      </c>
      <c r="DA29" s="649"/>
      <c r="DB29" s="649"/>
      <c r="DC29" s="650"/>
      <c r="DD29" s="640">
        <v>2308059</v>
      </c>
      <c r="DE29" s="647"/>
      <c r="DF29" s="647"/>
      <c r="DG29" s="647"/>
      <c r="DH29" s="647"/>
      <c r="DI29" s="647"/>
      <c r="DJ29" s="647"/>
      <c r="DK29" s="648"/>
      <c r="DL29" s="640">
        <v>2308059</v>
      </c>
      <c r="DM29" s="647"/>
      <c r="DN29" s="647"/>
      <c r="DO29" s="647"/>
      <c r="DP29" s="647"/>
      <c r="DQ29" s="647"/>
      <c r="DR29" s="647"/>
      <c r="DS29" s="647"/>
      <c r="DT29" s="647"/>
      <c r="DU29" s="647"/>
      <c r="DV29" s="648"/>
      <c r="DW29" s="637">
        <v>23.5</v>
      </c>
      <c r="DX29" s="649"/>
      <c r="DY29" s="649"/>
      <c r="DZ29" s="649"/>
      <c r="EA29" s="649"/>
      <c r="EB29" s="649"/>
      <c r="EC29" s="661"/>
    </row>
    <row r="30" spans="2:133" ht="11.25" customHeight="1" x14ac:dyDescent="0.2">
      <c r="B30" s="631" t="s">
        <v>292</v>
      </c>
      <c r="C30" s="632"/>
      <c r="D30" s="632"/>
      <c r="E30" s="632"/>
      <c r="F30" s="632"/>
      <c r="G30" s="632"/>
      <c r="H30" s="632"/>
      <c r="I30" s="632"/>
      <c r="J30" s="632"/>
      <c r="K30" s="632"/>
      <c r="L30" s="632"/>
      <c r="M30" s="632"/>
      <c r="N30" s="632"/>
      <c r="O30" s="632"/>
      <c r="P30" s="632"/>
      <c r="Q30" s="633"/>
      <c r="R30" s="634">
        <v>4656336</v>
      </c>
      <c r="S30" s="635"/>
      <c r="T30" s="635"/>
      <c r="U30" s="635"/>
      <c r="V30" s="635"/>
      <c r="W30" s="635"/>
      <c r="X30" s="635"/>
      <c r="Y30" s="636"/>
      <c r="Z30" s="672">
        <v>19.8</v>
      </c>
      <c r="AA30" s="672"/>
      <c r="AB30" s="672"/>
      <c r="AC30" s="672"/>
      <c r="AD30" s="673" t="s">
        <v>121</v>
      </c>
      <c r="AE30" s="673"/>
      <c r="AF30" s="673"/>
      <c r="AG30" s="673"/>
      <c r="AH30" s="673"/>
      <c r="AI30" s="673"/>
      <c r="AJ30" s="673"/>
      <c r="AK30" s="673"/>
      <c r="AL30" s="637" t="s">
        <v>121</v>
      </c>
      <c r="AM30" s="638"/>
      <c r="AN30" s="638"/>
      <c r="AO30" s="674"/>
      <c r="AP30" s="686" t="s">
        <v>210</v>
      </c>
      <c r="AQ30" s="687"/>
      <c r="AR30" s="687"/>
      <c r="AS30" s="687"/>
      <c r="AT30" s="687"/>
      <c r="AU30" s="687"/>
      <c r="AV30" s="687"/>
      <c r="AW30" s="687"/>
      <c r="AX30" s="687"/>
      <c r="AY30" s="687"/>
      <c r="AZ30" s="687"/>
      <c r="BA30" s="687"/>
      <c r="BB30" s="687"/>
      <c r="BC30" s="687"/>
      <c r="BD30" s="687"/>
      <c r="BE30" s="687"/>
      <c r="BF30" s="688"/>
      <c r="BG30" s="686" t="s">
        <v>293</v>
      </c>
      <c r="BH30" s="704"/>
      <c r="BI30" s="704"/>
      <c r="BJ30" s="704"/>
      <c r="BK30" s="704"/>
      <c r="BL30" s="704"/>
      <c r="BM30" s="704"/>
      <c r="BN30" s="704"/>
      <c r="BO30" s="704"/>
      <c r="BP30" s="704"/>
      <c r="BQ30" s="705"/>
      <c r="BR30" s="686" t="s">
        <v>294</v>
      </c>
      <c r="BS30" s="704"/>
      <c r="BT30" s="704"/>
      <c r="BU30" s="704"/>
      <c r="BV30" s="704"/>
      <c r="BW30" s="704"/>
      <c r="BX30" s="704"/>
      <c r="BY30" s="704"/>
      <c r="BZ30" s="704"/>
      <c r="CA30" s="704"/>
      <c r="CB30" s="705"/>
      <c r="CD30" s="655"/>
      <c r="CE30" s="656"/>
      <c r="CF30" s="631" t="s">
        <v>295</v>
      </c>
      <c r="CG30" s="632"/>
      <c r="CH30" s="632"/>
      <c r="CI30" s="632"/>
      <c r="CJ30" s="632"/>
      <c r="CK30" s="632"/>
      <c r="CL30" s="632"/>
      <c r="CM30" s="632"/>
      <c r="CN30" s="632"/>
      <c r="CO30" s="632"/>
      <c r="CP30" s="632"/>
      <c r="CQ30" s="633"/>
      <c r="CR30" s="634">
        <v>2367288</v>
      </c>
      <c r="CS30" s="635"/>
      <c r="CT30" s="635"/>
      <c r="CU30" s="635"/>
      <c r="CV30" s="635"/>
      <c r="CW30" s="635"/>
      <c r="CX30" s="635"/>
      <c r="CY30" s="636"/>
      <c r="CZ30" s="637">
        <v>10.6</v>
      </c>
      <c r="DA30" s="649"/>
      <c r="DB30" s="649"/>
      <c r="DC30" s="650"/>
      <c r="DD30" s="640">
        <v>2117038</v>
      </c>
      <c r="DE30" s="635"/>
      <c r="DF30" s="635"/>
      <c r="DG30" s="635"/>
      <c r="DH30" s="635"/>
      <c r="DI30" s="635"/>
      <c r="DJ30" s="635"/>
      <c r="DK30" s="636"/>
      <c r="DL30" s="640">
        <v>2117038</v>
      </c>
      <c r="DM30" s="635"/>
      <c r="DN30" s="635"/>
      <c r="DO30" s="635"/>
      <c r="DP30" s="635"/>
      <c r="DQ30" s="635"/>
      <c r="DR30" s="635"/>
      <c r="DS30" s="635"/>
      <c r="DT30" s="635"/>
      <c r="DU30" s="635"/>
      <c r="DV30" s="636"/>
      <c r="DW30" s="637">
        <v>21.6</v>
      </c>
      <c r="DX30" s="649"/>
      <c r="DY30" s="649"/>
      <c r="DZ30" s="649"/>
      <c r="EA30" s="649"/>
      <c r="EB30" s="649"/>
      <c r="EC30" s="661"/>
    </row>
    <row r="31" spans="2:133" ht="11.25" customHeight="1" x14ac:dyDescent="0.2">
      <c r="B31" s="701" t="s">
        <v>296</v>
      </c>
      <c r="C31" s="702"/>
      <c r="D31" s="702"/>
      <c r="E31" s="702"/>
      <c r="F31" s="702"/>
      <c r="G31" s="702"/>
      <c r="H31" s="702"/>
      <c r="I31" s="702"/>
      <c r="J31" s="702"/>
      <c r="K31" s="702"/>
      <c r="L31" s="702"/>
      <c r="M31" s="702"/>
      <c r="N31" s="702"/>
      <c r="O31" s="702"/>
      <c r="P31" s="702"/>
      <c r="Q31" s="703"/>
      <c r="R31" s="634">
        <v>14246</v>
      </c>
      <c r="S31" s="635"/>
      <c r="T31" s="635"/>
      <c r="U31" s="635"/>
      <c r="V31" s="635"/>
      <c r="W31" s="635"/>
      <c r="X31" s="635"/>
      <c r="Y31" s="636"/>
      <c r="Z31" s="672">
        <v>0.1</v>
      </c>
      <c r="AA31" s="672"/>
      <c r="AB31" s="672"/>
      <c r="AC31" s="672"/>
      <c r="AD31" s="673">
        <v>14246</v>
      </c>
      <c r="AE31" s="673"/>
      <c r="AF31" s="673"/>
      <c r="AG31" s="673"/>
      <c r="AH31" s="673"/>
      <c r="AI31" s="673"/>
      <c r="AJ31" s="673"/>
      <c r="AK31" s="673"/>
      <c r="AL31" s="637">
        <v>0.1</v>
      </c>
      <c r="AM31" s="638"/>
      <c r="AN31" s="638"/>
      <c r="AO31" s="674"/>
      <c r="AP31" s="706" t="s">
        <v>297</v>
      </c>
      <c r="AQ31" s="707"/>
      <c r="AR31" s="707"/>
      <c r="AS31" s="707"/>
      <c r="AT31" s="708" t="s">
        <v>298</v>
      </c>
      <c r="AU31" s="200"/>
      <c r="AV31" s="200"/>
      <c r="AW31" s="200"/>
      <c r="AX31" s="692" t="s">
        <v>176</v>
      </c>
      <c r="AY31" s="693"/>
      <c r="AZ31" s="693"/>
      <c r="BA31" s="693"/>
      <c r="BB31" s="693"/>
      <c r="BC31" s="693"/>
      <c r="BD31" s="693"/>
      <c r="BE31" s="693"/>
      <c r="BF31" s="694"/>
      <c r="BG31" s="696">
        <v>99.4</v>
      </c>
      <c r="BH31" s="697"/>
      <c r="BI31" s="697"/>
      <c r="BJ31" s="697"/>
      <c r="BK31" s="697"/>
      <c r="BL31" s="697"/>
      <c r="BM31" s="698">
        <v>98.3</v>
      </c>
      <c r="BN31" s="697"/>
      <c r="BO31" s="697"/>
      <c r="BP31" s="697"/>
      <c r="BQ31" s="699"/>
      <c r="BR31" s="696">
        <v>99.4</v>
      </c>
      <c r="BS31" s="697"/>
      <c r="BT31" s="697"/>
      <c r="BU31" s="697"/>
      <c r="BV31" s="697"/>
      <c r="BW31" s="697"/>
      <c r="BX31" s="698">
        <v>97.9</v>
      </c>
      <c r="BY31" s="697"/>
      <c r="BZ31" s="697"/>
      <c r="CA31" s="697"/>
      <c r="CB31" s="699"/>
      <c r="CD31" s="655"/>
      <c r="CE31" s="656"/>
      <c r="CF31" s="631" t="s">
        <v>299</v>
      </c>
      <c r="CG31" s="632"/>
      <c r="CH31" s="632"/>
      <c r="CI31" s="632"/>
      <c r="CJ31" s="632"/>
      <c r="CK31" s="632"/>
      <c r="CL31" s="632"/>
      <c r="CM31" s="632"/>
      <c r="CN31" s="632"/>
      <c r="CO31" s="632"/>
      <c r="CP31" s="632"/>
      <c r="CQ31" s="633"/>
      <c r="CR31" s="634">
        <v>213601</v>
      </c>
      <c r="CS31" s="647"/>
      <c r="CT31" s="647"/>
      <c r="CU31" s="647"/>
      <c r="CV31" s="647"/>
      <c r="CW31" s="647"/>
      <c r="CX31" s="647"/>
      <c r="CY31" s="648"/>
      <c r="CZ31" s="637">
        <v>1</v>
      </c>
      <c r="DA31" s="649"/>
      <c r="DB31" s="649"/>
      <c r="DC31" s="650"/>
      <c r="DD31" s="640">
        <v>191021</v>
      </c>
      <c r="DE31" s="647"/>
      <c r="DF31" s="647"/>
      <c r="DG31" s="647"/>
      <c r="DH31" s="647"/>
      <c r="DI31" s="647"/>
      <c r="DJ31" s="647"/>
      <c r="DK31" s="648"/>
      <c r="DL31" s="640">
        <v>191021</v>
      </c>
      <c r="DM31" s="647"/>
      <c r="DN31" s="647"/>
      <c r="DO31" s="647"/>
      <c r="DP31" s="647"/>
      <c r="DQ31" s="647"/>
      <c r="DR31" s="647"/>
      <c r="DS31" s="647"/>
      <c r="DT31" s="647"/>
      <c r="DU31" s="647"/>
      <c r="DV31" s="648"/>
      <c r="DW31" s="637">
        <v>1.9</v>
      </c>
      <c r="DX31" s="649"/>
      <c r="DY31" s="649"/>
      <c r="DZ31" s="649"/>
      <c r="EA31" s="649"/>
      <c r="EB31" s="649"/>
      <c r="EC31" s="661"/>
    </row>
    <row r="32" spans="2:133" ht="11.25" customHeight="1" x14ac:dyDescent="0.2">
      <c r="B32" s="631" t="s">
        <v>300</v>
      </c>
      <c r="C32" s="632"/>
      <c r="D32" s="632"/>
      <c r="E32" s="632"/>
      <c r="F32" s="632"/>
      <c r="G32" s="632"/>
      <c r="H32" s="632"/>
      <c r="I32" s="632"/>
      <c r="J32" s="632"/>
      <c r="K32" s="632"/>
      <c r="L32" s="632"/>
      <c r="M32" s="632"/>
      <c r="N32" s="632"/>
      <c r="O32" s="632"/>
      <c r="P32" s="632"/>
      <c r="Q32" s="633"/>
      <c r="R32" s="634">
        <v>1681042</v>
      </c>
      <c r="S32" s="635"/>
      <c r="T32" s="635"/>
      <c r="U32" s="635"/>
      <c r="V32" s="635"/>
      <c r="W32" s="635"/>
      <c r="X32" s="635"/>
      <c r="Y32" s="636"/>
      <c r="Z32" s="672">
        <v>7.2</v>
      </c>
      <c r="AA32" s="672"/>
      <c r="AB32" s="672"/>
      <c r="AC32" s="672"/>
      <c r="AD32" s="673" t="s">
        <v>121</v>
      </c>
      <c r="AE32" s="673"/>
      <c r="AF32" s="673"/>
      <c r="AG32" s="673"/>
      <c r="AH32" s="673"/>
      <c r="AI32" s="673"/>
      <c r="AJ32" s="673"/>
      <c r="AK32" s="673"/>
      <c r="AL32" s="637" t="s">
        <v>121</v>
      </c>
      <c r="AM32" s="638"/>
      <c r="AN32" s="638"/>
      <c r="AO32" s="674"/>
      <c r="AP32" s="675"/>
      <c r="AQ32" s="676"/>
      <c r="AR32" s="676"/>
      <c r="AS32" s="676"/>
      <c r="AT32" s="709"/>
      <c r="AU32" s="196" t="s">
        <v>301</v>
      </c>
      <c r="AX32" s="631" t="s">
        <v>302</v>
      </c>
      <c r="AY32" s="632"/>
      <c r="AZ32" s="632"/>
      <c r="BA32" s="632"/>
      <c r="BB32" s="632"/>
      <c r="BC32" s="632"/>
      <c r="BD32" s="632"/>
      <c r="BE32" s="632"/>
      <c r="BF32" s="633"/>
      <c r="BG32" s="700">
        <v>99.1</v>
      </c>
      <c r="BH32" s="647"/>
      <c r="BI32" s="647"/>
      <c r="BJ32" s="647"/>
      <c r="BK32" s="647"/>
      <c r="BL32" s="647"/>
      <c r="BM32" s="638">
        <v>97.7</v>
      </c>
      <c r="BN32" s="647"/>
      <c r="BO32" s="647"/>
      <c r="BP32" s="647"/>
      <c r="BQ32" s="670"/>
      <c r="BR32" s="700">
        <v>99.2</v>
      </c>
      <c r="BS32" s="647"/>
      <c r="BT32" s="647"/>
      <c r="BU32" s="647"/>
      <c r="BV32" s="647"/>
      <c r="BW32" s="647"/>
      <c r="BX32" s="638">
        <v>97.5</v>
      </c>
      <c r="BY32" s="647"/>
      <c r="BZ32" s="647"/>
      <c r="CA32" s="647"/>
      <c r="CB32" s="670"/>
      <c r="CD32" s="657"/>
      <c r="CE32" s="658"/>
      <c r="CF32" s="631" t="s">
        <v>303</v>
      </c>
      <c r="CG32" s="632"/>
      <c r="CH32" s="632"/>
      <c r="CI32" s="632"/>
      <c r="CJ32" s="632"/>
      <c r="CK32" s="632"/>
      <c r="CL32" s="632"/>
      <c r="CM32" s="632"/>
      <c r="CN32" s="632"/>
      <c r="CO32" s="632"/>
      <c r="CP32" s="632"/>
      <c r="CQ32" s="633"/>
      <c r="CR32" s="634" t="s">
        <v>121</v>
      </c>
      <c r="CS32" s="635"/>
      <c r="CT32" s="635"/>
      <c r="CU32" s="635"/>
      <c r="CV32" s="635"/>
      <c r="CW32" s="635"/>
      <c r="CX32" s="635"/>
      <c r="CY32" s="636"/>
      <c r="CZ32" s="637" t="s">
        <v>121</v>
      </c>
      <c r="DA32" s="649"/>
      <c r="DB32" s="649"/>
      <c r="DC32" s="650"/>
      <c r="DD32" s="640" t="s">
        <v>121</v>
      </c>
      <c r="DE32" s="635"/>
      <c r="DF32" s="635"/>
      <c r="DG32" s="635"/>
      <c r="DH32" s="635"/>
      <c r="DI32" s="635"/>
      <c r="DJ32" s="635"/>
      <c r="DK32" s="636"/>
      <c r="DL32" s="640" t="s">
        <v>121</v>
      </c>
      <c r="DM32" s="635"/>
      <c r="DN32" s="635"/>
      <c r="DO32" s="635"/>
      <c r="DP32" s="635"/>
      <c r="DQ32" s="635"/>
      <c r="DR32" s="635"/>
      <c r="DS32" s="635"/>
      <c r="DT32" s="635"/>
      <c r="DU32" s="635"/>
      <c r="DV32" s="636"/>
      <c r="DW32" s="637" t="s">
        <v>121</v>
      </c>
      <c r="DX32" s="649"/>
      <c r="DY32" s="649"/>
      <c r="DZ32" s="649"/>
      <c r="EA32" s="649"/>
      <c r="EB32" s="649"/>
      <c r="EC32" s="661"/>
    </row>
    <row r="33" spans="2:133" ht="11.25" customHeight="1" x14ac:dyDescent="0.2">
      <c r="B33" s="631" t="s">
        <v>304</v>
      </c>
      <c r="C33" s="632"/>
      <c r="D33" s="632"/>
      <c r="E33" s="632"/>
      <c r="F33" s="632"/>
      <c r="G33" s="632"/>
      <c r="H33" s="632"/>
      <c r="I33" s="632"/>
      <c r="J33" s="632"/>
      <c r="K33" s="632"/>
      <c r="L33" s="632"/>
      <c r="M33" s="632"/>
      <c r="N33" s="632"/>
      <c r="O33" s="632"/>
      <c r="P33" s="632"/>
      <c r="Q33" s="633"/>
      <c r="R33" s="634">
        <v>44042</v>
      </c>
      <c r="S33" s="635"/>
      <c r="T33" s="635"/>
      <c r="U33" s="635"/>
      <c r="V33" s="635"/>
      <c r="W33" s="635"/>
      <c r="X33" s="635"/>
      <c r="Y33" s="636"/>
      <c r="Z33" s="672">
        <v>0.2</v>
      </c>
      <c r="AA33" s="672"/>
      <c r="AB33" s="672"/>
      <c r="AC33" s="672"/>
      <c r="AD33" s="673">
        <v>1873</v>
      </c>
      <c r="AE33" s="673"/>
      <c r="AF33" s="673"/>
      <c r="AG33" s="673"/>
      <c r="AH33" s="673"/>
      <c r="AI33" s="673"/>
      <c r="AJ33" s="673"/>
      <c r="AK33" s="673"/>
      <c r="AL33" s="637">
        <v>0</v>
      </c>
      <c r="AM33" s="638"/>
      <c r="AN33" s="638"/>
      <c r="AO33" s="674"/>
      <c r="AP33" s="677"/>
      <c r="AQ33" s="678"/>
      <c r="AR33" s="678"/>
      <c r="AS33" s="678"/>
      <c r="AT33" s="710"/>
      <c r="AU33" s="201"/>
      <c r="AV33" s="201"/>
      <c r="AW33" s="201"/>
      <c r="AX33" s="615" t="s">
        <v>305</v>
      </c>
      <c r="AY33" s="616"/>
      <c r="AZ33" s="616"/>
      <c r="BA33" s="616"/>
      <c r="BB33" s="616"/>
      <c r="BC33" s="616"/>
      <c r="BD33" s="616"/>
      <c r="BE33" s="616"/>
      <c r="BF33" s="617"/>
      <c r="BG33" s="695">
        <v>99.6</v>
      </c>
      <c r="BH33" s="619"/>
      <c r="BI33" s="619"/>
      <c r="BJ33" s="619"/>
      <c r="BK33" s="619"/>
      <c r="BL33" s="619"/>
      <c r="BM33" s="665">
        <v>98.6</v>
      </c>
      <c r="BN33" s="619"/>
      <c r="BO33" s="619"/>
      <c r="BP33" s="619"/>
      <c r="BQ33" s="682"/>
      <c r="BR33" s="695">
        <v>99.5</v>
      </c>
      <c r="BS33" s="619"/>
      <c r="BT33" s="619"/>
      <c r="BU33" s="619"/>
      <c r="BV33" s="619"/>
      <c r="BW33" s="619"/>
      <c r="BX33" s="665">
        <v>98.1</v>
      </c>
      <c r="BY33" s="619"/>
      <c r="BZ33" s="619"/>
      <c r="CA33" s="619"/>
      <c r="CB33" s="682"/>
      <c r="CD33" s="631" t="s">
        <v>306</v>
      </c>
      <c r="CE33" s="632"/>
      <c r="CF33" s="632"/>
      <c r="CG33" s="632"/>
      <c r="CH33" s="632"/>
      <c r="CI33" s="632"/>
      <c r="CJ33" s="632"/>
      <c r="CK33" s="632"/>
      <c r="CL33" s="632"/>
      <c r="CM33" s="632"/>
      <c r="CN33" s="632"/>
      <c r="CO33" s="632"/>
      <c r="CP33" s="632"/>
      <c r="CQ33" s="633"/>
      <c r="CR33" s="634">
        <v>8854721</v>
      </c>
      <c r="CS33" s="647"/>
      <c r="CT33" s="647"/>
      <c r="CU33" s="647"/>
      <c r="CV33" s="647"/>
      <c r="CW33" s="647"/>
      <c r="CX33" s="647"/>
      <c r="CY33" s="648"/>
      <c r="CZ33" s="637">
        <v>39.5</v>
      </c>
      <c r="DA33" s="649"/>
      <c r="DB33" s="649"/>
      <c r="DC33" s="650"/>
      <c r="DD33" s="640">
        <v>6244766</v>
      </c>
      <c r="DE33" s="647"/>
      <c r="DF33" s="647"/>
      <c r="DG33" s="647"/>
      <c r="DH33" s="647"/>
      <c r="DI33" s="647"/>
      <c r="DJ33" s="647"/>
      <c r="DK33" s="648"/>
      <c r="DL33" s="640">
        <v>4295092</v>
      </c>
      <c r="DM33" s="647"/>
      <c r="DN33" s="647"/>
      <c r="DO33" s="647"/>
      <c r="DP33" s="647"/>
      <c r="DQ33" s="647"/>
      <c r="DR33" s="647"/>
      <c r="DS33" s="647"/>
      <c r="DT33" s="647"/>
      <c r="DU33" s="647"/>
      <c r="DV33" s="648"/>
      <c r="DW33" s="637">
        <v>43.8</v>
      </c>
      <c r="DX33" s="649"/>
      <c r="DY33" s="649"/>
      <c r="DZ33" s="649"/>
      <c r="EA33" s="649"/>
      <c r="EB33" s="649"/>
      <c r="EC33" s="661"/>
    </row>
    <row r="34" spans="2:133" ht="11.25" customHeight="1" x14ac:dyDescent="0.2">
      <c r="B34" s="631" t="s">
        <v>307</v>
      </c>
      <c r="C34" s="632"/>
      <c r="D34" s="632"/>
      <c r="E34" s="632"/>
      <c r="F34" s="632"/>
      <c r="G34" s="632"/>
      <c r="H34" s="632"/>
      <c r="I34" s="632"/>
      <c r="J34" s="632"/>
      <c r="K34" s="632"/>
      <c r="L34" s="632"/>
      <c r="M34" s="632"/>
      <c r="N34" s="632"/>
      <c r="O34" s="632"/>
      <c r="P34" s="632"/>
      <c r="Q34" s="633"/>
      <c r="R34" s="634">
        <v>1061531</v>
      </c>
      <c r="S34" s="635"/>
      <c r="T34" s="635"/>
      <c r="U34" s="635"/>
      <c r="V34" s="635"/>
      <c r="W34" s="635"/>
      <c r="X34" s="635"/>
      <c r="Y34" s="636"/>
      <c r="Z34" s="672">
        <v>4.5</v>
      </c>
      <c r="AA34" s="672"/>
      <c r="AB34" s="672"/>
      <c r="AC34" s="672"/>
      <c r="AD34" s="673" t="s">
        <v>121</v>
      </c>
      <c r="AE34" s="673"/>
      <c r="AF34" s="673"/>
      <c r="AG34" s="673"/>
      <c r="AH34" s="673"/>
      <c r="AI34" s="673"/>
      <c r="AJ34" s="673"/>
      <c r="AK34" s="673"/>
      <c r="AL34" s="637" t="s">
        <v>121</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308</v>
      </c>
      <c r="CE34" s="632"/>
      <c r="CF34" s="632"/>
      <c r="CG34" s="632"/>
      <c r="CH34" s="632"/>
      <c r="CI34" s="632"/>
      <c r="CJ34" s="632"/>
      <c r="CK34" s="632"/>
      <c r="CL34" s="632"/>
      <c r="CM34" s="632"/>
      <c r="CN34" s="632"/>
      <c r="CO34" s="632"/>
      <c r="CP34" s="632"/>
      <c r="CQ34" s="633"/>
      <c r="CR34" s="634">
        <v>2784320</v>
      </c>
      <c r="CS34" s="635"/>
      <c r="CT34" s="635"/>
      <c r="CU34" s="635"/>
      <c r="CV34" s="635"/>
      <c r="CW34" s="635"/>
      <c r="CX34" s="635"/>
      <c r="CY34" s="636"/>
      <c r="CZ34" s="637">
        <v>12.4</v>
      </c>
      <c r="DA34" s="649"/>
      <c r="DB34" s="649"/>
      <c r="DC34" s="650"/>
      <c r="DD34" s="640">
        <v>2279779</v>
      </c>
      <c r="DE34" s="635"/>
      <c r="DF34" s="635"/>
      <c r="DG34" s="635"/>
      <c r="DH34" s="635"/>
      <c r="DI34" s="635"/>
      <c r="DJ34" s="635"/>
      <c r="DK34" s="636"/>
      <c r="DL34" s="640">
        <v>1188012</v>
      </c>
      <c r="DM34" s="635"/>
      <c r="DN34" s="635"/>
      <c r="DO34" s="635"/>
      <c r="DP34" s="635"/>
      <c r="DQ34" s="635"/>
      <c r="DR34" s="635"/>
      <c r="DS34" s="635"/>
      <c r="DT34" s="635"/>
      <c r="DU34" s="635"/>
      <c r="DV34" s="636"/>
      <c r="DW34" s="637">
        <v>12.1</v>
      </c>
      <c r="DX34" s="649"/>
      <c r="DY34" s="649"/>
      <c r="DZ34" s="649"/>
      <c r="EA34" s="649"/>
      <c r="EB34" s="649"/>
      <c r="EC34" s="661"/>
    </row>
    <row r="35" spans="2:133" ht="11.25" customHeight="1" x14ac:dyDescent="0.2">
      <c r="B35" s="631" t="s">
        <v>309</v>
      </c>
      <c r="C35" s="632"/>
      <c r="D35" s="632"/>
      <c r="E35" s="632"/>
      <c r="F35" s="632"/>
      <c r="G35" s="632"/>
      <c r="H35" s="632"/>
      <c r="I35" s="632"/>
      <c r="J35" s="632"/>
      <c r="K35" s="632"/>
      <c r="L35" s="632"/>
      <c r="M35" s="632"/>
      <c r="N35" s="632"/>
      <c r="O35" s="632"/>
      <c r="P35" s="632"/>
      <c r="Q35" s="633"/>
      <c r="R35" s="634">
        <v>580726</v>
      </c>
      <c r="S35" s="635"/>
      <c r="T35" s="635"/>
      <c r="U35" s="635"/>
      <c r="V35" s="635"/>
      <c r="W35" s="635"/>
      <c r="X35" s="635"/>
      <c r="Y35" s="636"/>
      <c r="Z35" s="672">
        <v>2.5</v>
      </c>
      <c r="AA35" s="672"/>
      <c r="AB35" s="672"/>
      <c r="AC35" s="672"/>
      <c r="AD35" s="673" t="s">
        <v>121</v>
      </c>
      <c r="AE35" s="673"/>
      <c r="AF35" s="673"/>
      <c r="AG35" s="673"/>
      <c r="AH35" s="673"/>
      <c r="AI35" s="673"/>
      <c r="AJ35" s="673"/>
      <c r="AK35" s="673"/>
      <c r="AL35" s="637" t="s">
        <v>121</v>
      </c>
      <c r="AM35" s="638"/>
      <c r="AN35" s="638"/>
      <c r="AO35" s="674"/>
      <c r="AP35" s="204"/>
      <c r="AQ35" s="686" t="s">
        <v>310</v>
      </c>
      <c r="AR35" s="687"/>
      <c r="AS35" s="687"/>
      <c r="AT35" s="687"/>
      <c r="AU35" s="687"/>
      <c r="AV35" s="687"/>
      <c r="AW35" s="687"/>
      <c r="AX35" s="687"/>
      <c r="AY35" s="687"/>
      <c r="AZ35" s="687"/>
      <c r="BA35" s="687"/>
      <c r="BB35" s="687"/>
      <c r="BC35" s="687"/>
      <c r="BD35" s="687"/>
      <c r="BE35" s="687"/>
      <c r="BF35" s="688"/>
      <c r="BG35" s="686" t="s">
        <v>311</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312</v>
      </c>
      <c r="CE35" s="632"/>
      <c r="CF35" s="632"/>
      <c r="CG35" s="632"/>
      <c r="CH35" s="632"/>
      <c r="CI35" s="632"/>
      <c r="CJ35" s="632"/>
      <c r="CK35" s="632"/>
      <c r="CL35" s="632"/>
      <c r="CM35" s="632"/>
      <c r="CN35" s="632"/>
      <c r="CO35" s="632"/>
      <c r="CP35" s="632"/>
      <c r="CQ35" s="633"/>
      <c r="CR35" s="634">
        <v>217012</v>
      </c>
      <c r="CS35" s="647"/>
      <c r="CT35" s="647"/>
      <c r="CU35" s="647"/>
      <c r="CV35" s="647"/>
      <c r="CW35" s="647"/>
      <c r="CX35" s="647"/>
      <c r="CY35" s="648"/>
      <c r="CZ35" s="637">
        <v>1</v>
      </c>
      <c r="DA35" s="649"/>
      <c r="DB35" s="649"/>
      <c r="DC35" s="650"/>
      <c r="DD35" s="640">
        <v>138157</v>
      </c>
      <c r="DE35" s="647"/>
      <c r="DF35" s="647"/>
      <c r="DG35" s="647"/>
      <c r="DH35" s="647"/>
      <c r="DI35" s="647"/>
      <c r="DJ35" s="647"/>
      <c r="DK35" s="648"/>
      <c r="DL35" s="640">
        <v>137234</v>
      </c>
      <c r="DM35" s="647"/>
      <c r="DN35" s="647"/>
      <c r="DO35" s="647"/>
      <c r="DP35" s="647"/>
      <c r="DQ35" s="647"/>
      <c r="DR35" s="647"/>
      <c r="DS35" s="647"/>
      <c r="DT35" s="647"/>
      <c r="DU35" s="647"/>
      <c r="DV35" s="648"/>
      <c r="DW35" s="637">
        <v>1.4</v>
      </c>
      <c r="DX35" s="649"/>
      <c r="DY35" s="649"/>
      <c r="DZ35" s="649"/>
      <c r="EA35" s="649"/>
      <c r="EB35" s="649"/>
      <c r="EC35" s="661"/>
    </row>
    <row r="36" spans="2:133" ht="11.25" customHeight="1" x14ac:dyDescent="0.2">
      <c r="B36" s="631" t="s">
        <v>313</v>
      </c>
      <c r="C36" s="632"/>
      <c r="D36" s="632"/>
      <c r="E36" s="632"/>
      <c r="F36" s="632"/>
      <c r="G36" s="632"/>
      <c r="H36" s="632"/>
      <c r="I36" s="632"/>
      <c r="J36" s="632"/>
      <c r="K36" s="632"/>
      <c r="L36" s="632"/>
      <c r="M36" s="632"/>
      <c r="N36" s="632"/>
      <c r="O36" s="632"/>
      <c r="P36" s="632"/>
      <c r="Q36" s="633"/>
      <c r="R36" s="634">
        <v>1543429</v>
      </c>
      <c r="S36" s="635"/>
      <c r="T36" s="635"/>
      <c r="U36" s="635"/>
      <c r="V36" s="635"/>
      <c r="W36" s="635"/>
      <c r="X36" s="635"/>
      <c r="Y36" s="636"/>
      <c r="Z36" s="672">
        <v>6.6</v>
      </c>
      <c r="AA36" s="672"/>
      <c r="AB36" s="672"/>
      <c r="AC36" s="672"/>
      <c r="AD36" s="673" t="s">
        <v>121</v>
      </c>
      <c r="AE36" s="673"/>
      <c r="AF36" s="673"/>
      <c r="AG36" s="673"/>
      <c r="AH36" s="673"/>
      <c r="AI36" s="673"/>
      <c r="AJ36" s="673"/>
      <c r="AK36" s="673"/>
      <c r="AL36" s="637" t="s">
        <v>121</v>
      </c>
      <c r="AM36" s="638"/>
      <c r="AN36" s="638"/>
      <c r="AO36" s="674"/>
      <c r="AP36" s="204"/>
      <c r="AQ36" s="683" t="s">
        <v>314</v>
      </c>
      <c r="AR36" s="684"/>
      <c r="AS36" s="684"/>
      <c r="AT36" s="684"/>
      <c r="AU36" s="684"/>
      <c r="AV36" s="684"/>
      <c r="AW36" s="684"/>
      <c r="AX36" s="684"/>
      <c r="AY36" s="685"/>
      <c r="AZ36" s="689">
        <v>2532220</v>
      </c>
      <c r="BA36" s="690"/>
      <c r="BB36" s="690"/>
      <c r="BC36" s="690"/>
      <c r="BD36" s="690"/>
      <c r="BE36" s="690"/>
      <c r="BF36" s="691"/>
      <c r="BG36" s="692" t="s">
        <v>315</v>
      </c>
      <c r="BH36" s="693"/>
      <c r="BI36" s="693"/>
      <c r="BJ36" s="693"/>
      <c r="BK36" s="693"/>
      <c r="BL36" s="693"/>
      <c r="BM36" s="693"/>
      <c r="BN36" s="693"/>
      <c r="BO36" s="693"/>
      <c r="BP36" s="693"/>
      <c r="BQ36" s="693"/>
      <c r="BR36" s="693"/>
      <c r="BS36" s="693"/>
      <c r="BT36" s="693"/>
      <c r="BU36" s="694"/>
      <c r="BV36" s="689">
        <v>397306</v>
      </c>
      <c r="BW36" s="690"/>
      <c r="BX36" s="690"/>
      <c r="BY36" s="690"/>
      <c r="BZ36" s="690"/>
      <c r="CA36" s="690"/>
      <c r="CB36" s="691"/>
      <c r="CD36" s="631" t="s">
        <v>316</v>
      </c>
      <c r="CE36" s="632"/>
      <c r="CF36" s="632"/>
      <c r="CG36" s="632"/>
      <c r="CH36" s="632"/>
      <c r="CI36" s="632"/>
      <c r="CJ36" s="632"/>
      <c r="CK36" s="632"/>
      <c r="CL36" s="632"/>
      <c r="CM36" s="632"/>
      <c r="CN36" s="632"/>
      <c r="CO36" s="632"/>
      <c r="CP36" s="632"/>
      <c r="CQ36" s="633"/>
      <c r="CR36" s="634">
        <v>3534334</v>
      </c>
      <c r="CS36" s="635"/>
      <c r="CT36" s="635"/>
      <c r="CU36" s="635"/>
      <c r="CV36" s="635"/>
      <c r="CW36" s="635"/>
      <c r="CX36" s="635"/>
      <c r="CY36" s="636"/>
      <c r="CZ36" s="637">
        <v>15.8</v>
      </c>
      <c r="DA36" s="649"/>
      <c r="DB36" s="649"/>
      <c r="DC36" s="650"/>
      <c r="DD36" s="640">
        <v>2168555</v>
      </c>
      <c r="DE36" s="635"/>
      <c r="DF36" s="635"/>
      <c r="DG36" s="635"/>
      <c r="DH36" s="635"/>
      <c r="DI36" s="635"/>
      <c r="DJ36" s="635"/>
      <c r="DK36" s="636"/>
      <c r="DL36" s="640">
        <v>1806671</v>
      </c>
      <c r="DM36" s="635"/>
      <c r="DN36" s="635"/>
      <c r="DO36" s="635"/>
      <c r="DP36" s="635"/>
      <c r="DQ36" s="635"/>
      <c r="DR36" s="635"/>
      <c r="DS36" s="635"/>
      <c r="DT36" s="635"/>
      <c r="DU36" s="635"/>
      <c r="DV36" s="636"/>
      <c r="DW36" s="637">
        <v>18.399999999999999</v>
      </c>
      <c r="DX36" s="649"/>
      <c r="DY36" s="649"/>
      <c r="DZ36" s="649"/>
      <c r="EA36" s="649"/>
      <c r="EB36" s="649"/>
      <c r="EC36" s="661"/>
    </row>
    <row r="37" spans="2:133" ht="11.25" customHeight="1" x14ac:dyDescent="0.2">
      <c r="B37" s="631" t="s">
        <v>317</v>
      </c>
      <c r="C37" s="632"/>
      <c r="D37" s="632"/>
      <c r="E37" s="632"/>
      <c r="F37" s="632"/>
      <c r="G37" s="632"/>
      <c r="H37" s="632"/>
      <c r="I37" s="632"/>
      <c r="J37" s="632"/>
      <c r="K37" s="632"/>
      <c r="L37" s="632"/>
      <c r="M37" s="632"/>
      <c r="N37" s="632"/>
      <c r="O37" s="632"/>
      <c r="P37" s="632"/>
      <c r="Q37" s="633"/>
      <c r="R37" s="634">
        <v>232154</v>
      </c>
      <c r="S37" s="635"/>
      <c r="T37" s="635"/>
      <c r="U37" s="635"/>
      <c r="V37" s="635"/>
      <c r="W37" s="635"/>
      <c r="X37" s="635"/>
      <c r="Y37" s="636"/>
      <c r="Z37" s="672">
        <v>1</v>
      </c>
      <c r="AA37" s="672"/>
      <c r="AB37" s="672"/>
      <c r="AC37" s="672"/>
      <c r="AD37" s="673">
        <v>6194</v>
      </c>
      <c r="AE37" s="673"/>
      <c r="AF37" s="673"/>
      <c r="AG37" s="673"/>
      <c r="AH37" s="673"/>
      <c r="AI37" s="673"/>
      <c r="AJ37" s="673"/>
      <c r="AK37" s="673"/>
      <c r="AL37" s="637">
        <v>0.1</v>
      </c>
      <c r="AM37" s="638"/>
      <c r="AN37" s="638"/>
      <c r="AO37" s="674"/>
      <c r="AQ37" s="667" t="s">
        <v>318</v>
      </c>
      <c r="AR37" s="668"/>
      <c r="AS37" s="668"/>
      <c r="AT37" s="668"/>
      <c r="AU37" s="668"/>
      <c r="AV37" s="668"/>
      <c r="AW37" s="668"/>
      <c r="AX37" s="668"/>
      <c r="AY37" s="669"/>
      <c r="AZ37" s="634">
        <v>569175</v>
      </c>
      <c r="BA37" s="635"/>
      <c r="BB37" s="635"/>
      <c r="BC37" s="635"/>
      <c r="BD37" s="647"/>
      <c r="BE37" s="647"/>
      <c r="BF37" s="670"/>
      <c r="BG37" s="631" t="s">
        <v>319</v>
      </c>
      <c r="BH37" s="632"/>
      <c r="BI37" s="632"/>
      <c r="BJ37" s="632"/>
      <c r="BK37" s="632"/>
      <c r="BL37" s="632"/>
      <c r="BM37" s="632"/>
      <c r="BN37" s="632"/>
      <c r="BO37" s="632"/>
      <c r="BP37" s="632"/>
      <c r="BQ37" s="632"/>
      <c r="BR37" s="632"/>
      <c r="BS37" s="632"/>
      <c r="BT37" s="632"/>
      <c r="BU37" s="633"/>
      <c r="BV37" s="634">
        <v>374615</v>
      </c>
      <c r="BW37" s="635"/>
      <c r="BX37" s="635"/>
      <c r="BY37" s="635"/>
      <c r="BZ37" s="635"/>
      <c r="CA37" s="635"/>
      <c r="CB37" s="671"/>
      <c r="CD37" s="631" t="s">
        <v>320</v>
      </c>
      <c r="CE37" s="632"/>
      <c r="CF37" s="632"/>
      <c r="CG37" s="632"/>
      <c r="CH37" s="632"/>
      <c r="CI37" s="632"/>
      <c r="CJ37" s="632"/>
      <c r="CK37" s="632"/>
      <c r="CL37" s="632"/>
      <c r="CM37" s="632"/>
      <c r="CN37" s="632"/>
      <c r="CO37" s="632"/>
      <c r="CP37" s="632"/>
      <c r="CQ37" s="633"/>
      <c r="CR37" s="634">
        <v>296328</v>
      </c>
      <c r="CS37" s="647"/>
      <c r="CT37" s="647"/>
      <c r="CU37" s="647"/>
      <c r="CV37" s="647"/>
      <c r="CW37" s="647"/>
      <c r="CX37" s="647"/>
      <c r="CY37" s="648"/>
      <c r="CZ37" s="637">
        <v>1.3</v>
      </c>
      <c r="DA37" s="649"/>
      <c r="DB37" s="649"/>
      <c r="DC37" s="650"/>
      <c r="DD37" s="640">
        <v>295862</v>
      </c>
      <c r="DE37" s="647"/>
      <c r="DF37" s="647"/>
      <c r="DG37" s="647"/>
      <c r="DH37" s="647"/>
      <c r="DI37" s="647"/>
      <c r="DJ37" s="647"/>
      <c r="DK37" s="648"/>
      <c r="DL37" s="640">
        <v>278880</v>
      </c>
      <c r="DM37" s="647"/>
      <c r="DN37" s="647"/>
      <c r="DO37" s="647"/>
      <c r="DP37" s="647"/>
      <c r="DQ37" s="647"/>
      <c r="DR37" s="647"/>
      <c r="DS37" s="647"/>
      <c r="DT37" s="647"/>
      <c r="DU37" s="647"/>
      <c r="DV37" s="648"/>
      <c r="DW37" s="637">
        <v>2.8</v>
      </c>
      <c r="DX37" s="649"/>
      <c r="DY37" s="649"/>
      <c r="DZ37" s="649"/>
      <c r="EA37" s="649"/>
      <c r="EB37" s="649"/>
      <c r="EC37" s="661"/>
    </row>
    <row r="38" spans="2:133" ht="11.25" customHeight="1" x14ac:dyDescent="0.2">
      <c r="B38" s="631" t="s">
        <v>321</v>
      </c>
      <c r="C38" s="632"/>
      <c r="D38" s="632"/>
      <c r="E38" s="632"/>
      <c r="F38" s="632"/>
      <c r="G38" s="632"/>
      <c r="H38" s="632"/>
      <c r="I38" s="632"/>
      <c r="J38" s="632"/>
      <c r="K38" s="632"/>
      <c r="L38" s="632"/>
      <c r="M38" s="632"/>
      <c r="N38" s="632"/>
      <c r="O38" s="632"/>
      <c r="P38" s="632"/>
      <c r="Q38" s="633"/>
      <c r="R38" s="634">
        <v>2789300</v>
      </c>
      <c r="S38" s="635"/>
      <c r="T38" s="635"/>
      <c r="U38" s="635"/>
      <c r="V38" s="635"/>
      <c r="W38" s="635"/>
      <c r="X38" s="635"/>
      <c r="Y38" s="636"/>
      <c r="Z38" s="672">
        <v>11.9</v>
      </c>
      <c r="AA38" s="672"/>
      <c r="AB38" s="672"/>
      <c r="AC38" s="672"/>
      <c r="AD38" s="673" t="s">
        <v>121</v>
      </c>
      <c r="AE38" s="673"/>
      <c r="AF38" s="673"/>
      <c r="AG38" s="673"/>
      <c r="AH38" s="673"/>
      <c r="AI38" s="673"/>
      <c r="AJ38" s="673"/>
      <c r="AK38" s="673"/>
      <c r="AL38" s="637" t="s">
        <v>121</v>
      </c>
      <c r="AM38" s="638"/>
      <c r="AN38" s="638"/>
      <c r="AO38" s="674"/>
      <c r="AQ38" s="667" t="s">
        <v>322</v>
      </c>
      <c r="AR38" s="668"/>
      <c r="AS38" s="668"/>
      <c r="AT38" s="668"/>
      <c r="AU38" s="668"/>
      <c r="AV38" s="668"/>
      <c r="AW38" s="668"/>
      <c r="AX38" s="668"/>
      <c r="AY38" s="669"/>
      <c r="AZ38" s="634">
        <v>37817</v>
      </c>
      <c r="BA38" s="635"/>
      <c r="BB38" s="635"/>
      <c r="BC38" s="635"/>
      <c r="BD38" s="647"/>
      <c r="BE38" s="647"/>
      <c r="BF38" s="670"/>
      <c r="BG38" s="631" t="s">
        <v>323</v>
      </c>
      <c r="BH38" s="632"/>
      <c r="BI38" s="632"/>
      <c r="BJ38" s="632"/>
      <c r="BK38" s="632"/>
      <c r="BL38" s="632"/>
      <c r="BM38" s="632"/>
      <c r="BN38" s="632"/>
      <c r="BO38" s="632"/>
      <c r="BP38" s="632"/>
      <c r="BQ38" s="632"/>
      <c r="BR38" s="632"/>
      <c r="BS38" s="632"/>
      <c r="BT38" s="632"/>
      <c r="BU38" s="633"/>
      <c r="BV38" s="634">
        <v>3896</v>
      </c>
      <c r="BW38" s="635"/>
      <c r="BX38" s="635"/>
      <c r="BY38" s="635"/>
      <c r="BZ38" s="635"/>
      <c r="CA38" s="635"/>
      <c r="CB38" s="671"/>
      <c r="CD38" s="631" t="s">
        <v>324</v>
      </c>
      <c r="CE38" s="632"/>
      <c r="CF38" s="632"/>
      <c r="CG38" s="632"/>
      <c r="CH38" s="632"/>
      <c r="CI38" s="632"/>
      <c r="CJ38" s="632"/>
      <c r="CK38" s="632"/>
      <c r="CL38" s="632"/>
      <c r="CM38" s="632"/>
      <c r="CN38" s="632"/>
      <c r="CO38" s="632"/>
      <c r="CP38" s="632"/>
      <c r="CQ38" s="633"/>
      <c r="CR38" s="634">
        <v>1925228</v>
      </c>
      <c r="CS38" s="635"/>
      <c r="CT38" s="635"/>
      <c r="CU38" s="635"/>
      <c r="CV38" s="635"/>
      <c r="CW38" s="635"/>
      <c r="CX38" s="635"/>
      <c r="CY38" s="636"/>
      <c r="CZ38" s="637">
        <v>8.6</v>
      </c>
      <c r="DA38" s="649"/>
      <c r="DB38" s="649"/>
      <c r="DC38" s="650"/>
      <c r="DD38" s="640">
        <v>1647375</v>
      </c>
      <c r="DE38" s="635"/>
      <c r="DF38" s="635"/>
      <c r="DG38" s="635"/>
      <c r="DH38" s="635"/>
      <c r="DI38" s="635"/>
      <c r="DJ38" s="635"/>
      <c r="DK38" s="636"/>
      <c r="DL38" s="640">
        <v>1163175</v>
      </c>
      <c r="DM38" s="635"/>
      <c r="DN38" s="635"/>
      <c r="DO38" s="635"/>
      <c r="DP38" s="635"/>
      <c r="DQ38" s="635"/>
      <c r="DR38" s="635"/>
      <c r="DS38" s="635"/>
      <c r="DT38" s="635"/>
      <c r="DU38" s="635"/>
      <c r="DV38" s="636"/>
      <c r="DW38" s="637">
        <v>11.9</v>
      </c>
      <c r="DX38" s="649"/>
      <c r="DY38" s="649"/>
      <c r="DZ38" s="649"/>
      <c r="EA38" s="649"/>
      <c r="EB38" s="649"/>
      <c r="EC38" s="661"/>
    </row>
    <row r="39" spans="2:133" ht="11.25" customHeight="1" x14ac:dyDescent="0.2">
      <c r="B39" s="631" t="s">
        <v>325</v>
      </c>
      <c r="C39" s="632"/>
      <c r="D39" s="632"/>
      <c r="E39" s="632"/>
      <c r="F39" s="632"/>
      <c r="G39" s="632"/>
      <c r="H39" s="632"/>
      <c r="I39" s="632"/>
      <c r="J39" s="632"/>
      <c r="K39" s="632"/>
      <c r="L39" s="632"/>
      <c r="M39" s="632"/>
      <c r="N39" s="632"/>
      <c r="O39" s="632"/>
      <c r="P39" s="632"/>
      <c r="Q39" s="633"/>
      <c r="R39" s="634" t="s">
        <v>121</v>
      </c>
      <c r="S39" s="635"/>
      <c r="T39" s="635"/>
      <c r="U39" s="635"/>
      <c r="V39" s="635"/>
      <c r="W39" s="635"/>
      <c r="X39" s="635"/>
      <c r="Y39" s="636"/>
      <c r="Z39" s="672" t="s">
        <v>121</v>
      </c>
      <c r="AA39" s="672"/>
      <c r="AB39" s="672"/>
      <c r="AC39" s="672"/>
      <c r="AD39" s="673" t="s">
        <v>121</v>
      </c>
      <c r="AE39" s="673"/>
      <c r="AF39" s="673"/>
      <c r="AG39" s="673"/>
      <c r="AH39" s="673"/>
      <c r="AI39" s="673"/>
      <c r="AJ39" s="673"/>
      <c r="AK39" s="673"/>
      <c r="AL39" s="637" t="s">
        <v>121</v>
      </c>
      <c r="AM39" s="638"/>
      <c r="AN39" s="638"/>
      <c r="AO39" s="674"/>
      <c r="AQ39" s="667" t="s">
        <v>326</v>
      </c>
      <c r="AR39" s="668"/>
      <c r="AS39" s="668"/>
      <c r="AT39" s="668"/>
      <c r="AU39" s="668"/>
      <c r="AV39" s="668"/>
      <c r="AW39" s="668"/>
      <c r="AX39" s="668"/>
      <c r="AY39" s="669"/>
      <c r="AZ39" s="634">
        <v>6988</v>
      </c>
      <c r="BA39" s="635"/>
      <c r="BB39" s="635"/>
      <c r="BC39" s="635"/>
      <c r="BD39" s="647"/>
      <c r="BE39" s="647"/>
      <c r="BF39" s="670"/>
      <c r="BG39" s="631" t="s">
        <v>327</v>
      </c>
      <c r="BH39" s="632"/>
      <c r="BI39" s="632"/>
      <c r="BJ39" s="632"/>
      <c r="BK39" s="632"/>
      <c r="BL39" s="632"/>
      <c r="BM39" s="632"/>
      <c r="BN39" s="632"/>
      <c r="BO39" s="632"/>
      <c r="BP39" s="632"/>
      <c r="BQ39" s="632"/>
      <c r="BR39" s="632"/>
      <c r="BS39" s="632"/>
      <c r="BT39" s="632"/>
      <c r="BU39" s="633"/>
      <c r="BV39" s="634">
        <v>6055</v>
      </c>
      <c r="BW39" s="635"/>
      <c r="BX39" s="635"/>
      <c r="BY39" s="635"/>
      <c r="BZ39" s="635"/>
      <c r="CA39" s="635"/>
      <c r="CB39" s="671"/>
      <c r="CD39" s="631" t="s">
        <v>328</v>
      </c>
      <c r="CE39" s="632"/>
      <c r="CF39" s="632"/>
      <c r="CG39" s="632"/>
      <c r="CH39" s="632"/>
      <c r="CI39" s="632"/>
      <c r="CJ39" s="632"/>
      <c r="CK39" s="632"/>
      <c r="CL39" s="632"/>
      <c r="CM39" s="632"/>
      <c r="CN39" s="632"/>
      <c r="CO39" s="632"/>
      <c r="CP39" s="632"/>
      <c r="CQ39" s="633"/>
      <c r="CR39" s="634">
        <v>242827</v>
      </c>
      <c r="CS39" s="647"/>
      <c r="CT39" s="647"/>
      <c r="CU39" s="647"/>
      <c r="CV39" s="647"/>
      <c r="CW39" s="647"/>
      <c r="CX39" s="647"/>
      <c r="CY39" s="648"/>
      <c r="CZ39" s="637">
        <v>1.1000000000000001</v>
      </c>
      <c r="DA39" s="649"/>
      <c r="DB39" s="649"/>
      <c r="DC39" s="650"/>
      <c r="DD39" s="640">
        <v>9900</v>
      </c>
      <c r="DE39" s="647"/>
      <c r="DF39" s="647"/>
      <c r="DG39" s="647"/>
      <c r="DH39" s="647"/>
      <c r="DI39" s="647"/>
      <c r="DJ39" s="647"/>
      <c r="DK39" s="648"/>
      <c r="DL39" s="640" t="s">
        <v>121</v>
      </c>
      <c r="DM39" s="647"/>
      <c r="DN39" s="647"/>
      <c r="DO39" s="647"/>
      <c r="DP39" s="647"/>
      <c r="DQ39" s="647"/>
      <c r="DR39" s="647"/>
      <c r="DS39" s="647"/>
      <c r="DT39" s="647"/>
      <c r="DU39" s="647"/>
      <c r="DV39" s="648"/>
      <c r="DW39" s="637" t="s">
        <v>121</v>
      </c>
      <c r="DX39" s="649"/>
      <c r="DY39" s="649"/>
      <c r="DZ39" s="649"/>
      <c r="EA39" s="649"/>
      <c r="EB39" s="649"/>
      <c r="EC39" s="661"/>
    </row>
    <row r="40" spans="2:133" ht="11.25" customHeight="1" x14ac:dyDescent="0.2">
      <c r="B40" s="631" t="s">
        <v>329</v>
      </c>
      <c r="C40" s="632"/>
      <c r="D40" s="632"/>
      <c r="E40" s="632"/>
      <c r="F40" s="632"/>
      <c r="G40" s="632"/>
      <c r="H40" s="632"/>
      <c r="I40" s="632"/>
      <c r="J40" s="632"/>
      <c r="K40" s="632"/>
      <c r="L40" s="632"/>
      <c r="M40" s="632"/>
      <c r="N40" s="632"/>
      <c r="O40" s="632"/>
      <c r="P40" s="632"/>
      <c r="Q40" s="633"/>
      <c r="R40" s="634">
        <v>33900</v>
      </c>
      <c r="S40" s="635"/>
      <c r="T40" s="635"/>
      <c r="U40" s="635"/>
      <c r="V40" s="635"/>
      <c r="W40" s="635"/>
      <c r="X40" s="635"/>
      <c r="Y40" s="636"/>
      <c r="Z40" s="672">
        <v>0.1</v>
      </c>
      <c r="AA40" s="672"/>
      <c r="AB40" s="672"/>
      <c r="AC40" s="672"/>
      <c r="AD40" s="673" t="s">
        <v>121</v>
      </c>
      <c r="AE40" s="673"/>
      <c r="AF40" s="673"/>
      <c r="AG40" s="673"/>
      <c r="AH40" s="673"/>
      <c r="AI40" s="673"/>
      <c r="AJ40" s="673"/>
      <c r="AK40" s="673"/>
      <c r="AL40" s="637" t="s">
        <v>121</v>
      </c>
      <c r="AM40" s="638"/>
      <c r="AN40" s="638"/>
      <c r="AO40" s="674"/>
      <c r="AQ40" s="667" t="s">
        <v>330</v>
      </c>
      <c r="AR40" s="668"/>
      <c r="AS40" s="668"/>
      <c r="AT40" s="668"/>
      <c r="AU40" s="668"/>
      <c r="AV40" s="668"/>
      <c r="AW40" s="668"/>
      <c r="AX40" s="668"/>
      <c r="AY40" s="669"/>
      <c r="AZ40" s="634" t="s">
        <v>121</v>
      </c>
      <c r="BA40" s="635"/>
      <c r="BB40" s="635"/>
      <c r="BC40" s="635"/>
      <c r="BD40" s="647"/>
      <c r="BE40" s="647"/>
      <c r="BF40" s="670"/>
      <c r="BG40" s="675" t="s">
        <v>331</v>
      </c>
      <c r="BH40" s="676"/>
      <c r="BI40" s="676"/>
      <c r="BJ40" s="676"/>
      <c r="BK40" s="676"/>
      <c r="BL40" s="205"/>
      <c r="BM40" s="632" t="s">
        <v>332</v>
      </c>
      <c r="BN40" s="632"/>
      <c r="BO40" s="632"/>
      <c r="BP40" s="632"/>
      <c r="BQ40" s="632"/>
      <c r="BR40" s="632"/>
      <c r="BS40" s="632"/>
      <c r="BT40" s="632"/>
      <c r="BU40" s="633"/>
      <c r="BV40" s="634">
        <v>109</v>
      </c>
      <c r="BW40" s="635"/>
      <c r="BX40" s="635"/>
      <c r="BY40" s="635"/>
      <c r="BZ40" s="635"/>
      <c r="CA40" s="635"/>
      <c r="CB40" s="671"/>
      <c r="CD40" s="631" t="s">
        <v>333</v>
      </c>
      <c r="CE40" s="632"/>
      <c r="CF40" s="632"/>
      <c r="CG40" s="632"/>
      <c r="CH40" s="632"/>
      <c r="CI40" s="632"/>
      <c r="CJ40" s="632"/>
      <c r="CK40" s="632"/>
      <c r="CL40" s="632"/>
      <c r="CM40" s="632"/>
      <c r="CN40" s="632"/>
      <c r="CO40" s="632"/>
      <c r="CP40" s="632"/>
      <c r="CQ40" s="633"/>
      <c r="CR40" s="634">
        <v>151000</v>
      </c>
      <c r="CS40" s="635"/>
      <c r="CT40" s="635"/>
      <c r="CU40" s="635"/>
      <c r="CV40" s="635"/>
      <c r="CW40" s="635"/>
      <c r="CX40" s="635"/>
      <c r="CY40" s="636"/>
      <c r="CZ40" s="637">
        <v>0.7</v>
      </c>
      <c r="DA40" s="649"/>
      <c r="DB40" s="649"/>
      <c r="DC40" s="650"/>
      <c r="DD40" s="640">
        <v>1000</v>
      </c>
      <c r="DE40" s="635"/>
      <c r="DF40" s="635"/>
      <c r="DG40" s="635"/>
      <c r="DH40" s="635"/>
      <c r="DI40" s="635"/>
      <c r="DJ40" s="635"/>
      <c r="DK40" s="636"/>
      <c r="DL40" s="640" t="s">
        <v>121</v>
      </c>
      <c r="DM40" s="635"/>
      <c r="DN40" s="635"/>
      <c r="DO40" s="635"/>
      <c r="DP40" s="635"/>
      <c r="DQ40" s="635"/>
      <c r="DR40" s="635"/>
      <c r="DS40" s="635"/>
      <c r="DT40" s="635"/>
      <c r="DU40" s="635"/>
      <c r="DV40" s="636"/>
      <c r="DW40" s="637" t="s">
        <v>121</v>
      </c>
      <c r="DX40" s="649"/>
      <c r="DY40" s="649"/>
      <c r="DZ40" s="649"/>
      <c r="EA40" s="649"/>
      <c r="EB40" s="649"/>
      <c r="EC40" s="661"/>
    </row>
    <row r="41" spans="2:133" ht="11.25" customHeight="1" x14ac:dyDescent="0.2">
      <c r="B41" s="615" t="s">
        <v>334</v>
      </c>
      <c r="C41" s="616"/>
      <c r="D41" s="616"/>
      <c r="E41" s="616"/>
      <c r="F41" s="616"/>
      <c r="G41" s="616"/>
      <c r="H41" s="616"/>
      <c r="I41" s="616"/>
      <c r="J41" s="616"/>
      <c r="K41" s="616"/>
      <c r="L41" s="616"/>
      <c r="M41" s="616"/>
      <c r="N41" s="616"/>
      <c r="O41" s="616"/>
      <c r="P41" s="616"/>
      <c r="Q41" s="617"/>
      <c r="R41" s="618">
        <v>23502433</v>
      </c>
      <c r="S41" s="659"/>
      <c r="T41" s="659"/>
      <c r="U41" s="659"/>
      <c r="V41" s="659"/>
      <c r="W41" s="659"/>
      <c r="X41" s="659"/>
      <c r="Y41" s="662"/>
      <c r="Z41" s="663">
        <v>100</v>
      </c>
      <c r="AA41" s="663"/>
      <c r="AB41" s="663"/>
      <c r="AC41" s="663"/>
      <c r="AD41" s="664">
        <v>9777804</v>
      </c>
      <c r="AE41" s="664"/>
      <c r="AF41" s="664"/>
      <c r="AG41" s="664"/>
      <c r="AH41" s="664"/>
      <c r="AI41" s="664"/>
      <c r="AJ41" s="664"/>
      <c r="AK41" s="664"/>
      <c r="AL41" s="621">
        <v>100</v>
      </c>
      <c r="AM41" s="665"/>
      <c r="AN41" s="665"/>
      <c r="AO41" s="666"/>
      <c r="AQ41" s="667" t="s">
        <v>335</v>
      </c>
      <c r="AR41" s="668"/>
      <c r="AS41" s="668"/>
      <c r="AT41" s="668"/>
      <c r="AU41" s="668"/>
      <c r="AV41" s="668"/>
      <c r="AW41" s="668"/>
      <c r="AX41" s="668"/>
      <c r="AY41" s="669"/>
      <c r="AZ41" s="634">
        <v>312279</v>
      </c>
      <c r="BA41" s="635"/>
      <c r="BB41" s="635"/>
      <c r="BC41" s="635"/>
      <c r="BD41" s="647"/>
      <c r="BE41" s="647"/>
      <c r="BF41" s="670"/>
      <c r="BG41" s="675"/>
      <c r="BH41" s="676"/>
      <c r="BI41" s="676"/>
      <c r="BJ41" s="676"/>
      <c r="BK41" s="676"/>
      <c r="BL41" s="205"/>
      <c r="BM41" s="632" t="s">
        <v>336</v>
      </c>
      <c r="BN41" s="632"/>
      <c r="BO41" s="632"/>
      <c r="BP41" s="632"/>
      <c r="BQ41" s="632"/>
      <c r="BR41" s="632"/>
      <c r="BS41" s="632"/>
      <c r="BT41" s="632"/>
      <c r="BU41" s="633"/>
      <c r="BV41" s="634" t="s">
        <v>121</v>
      </c>
      <c r="BW41" s="635"/>
      <c r="BX41" s="635"/>
      <c r="BY41" s="635"/>
      <c r="BZ41" s="635"/>
      <c r="CA41" s="635"/>
      <c r="CB41" s="671"/>
      <c r="CD41" s="631" t="s">
        <v>337</v>
      </c>
      <c r="CE41" s="632"/>
      <c r="CF41" s="632"/>
      <c r="CG41" s="632"/>
      <c r="CH41" s="632"/>
      <c r="CI41" s="632"/>
      <c r="CJ41" s="632"/>
      <c r="CK41" s="632"/>
      <c r="CL41" s="632"/>
      <c r="CM41" s="632"/>
      <c r="CN41" s="632"/>
      <c r="CO41" s="632"/>
      <c r="CP41" s="632"/>
      <c r="CQ41" s="633"/>
      <c r="CR41" s="634" t="s">
        <v>121</v>
      </c>
      <c r="CS41" s="647"/>
      <c r="CT41" s="647"/>
      <c r="CU41" s="647"/>
      <c r="CV41" s="647"/>
      <c r="CW41" s="647"/>
      <c r="CX41" s="647"/>
      <c r="CY41" s="648"/>
      <c r="CZ41" s="637" t="s">
        <v>121</v>
      </c>
      <c r="DA41" s="649"/>
      <c r="DB41" s="649"/>
      <c r="DC41" s="650"/>
      <c r="DD41" s="640" t="s">
        <v>121</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338</v>
      </c>
      <c r="AR42" s="680"/>
      <c r="AS42" s="680"/>
      <c r="AT42" s="680"/>
      <c r="AU42" s="680"/>
      <c r="AV42" s="680"/>
      <c r="AW42" s="680"/>
      <c r="AX42" s="680"/>
      <c r="AY42" s="681"/>
      <c r="AZ42" s="618">
        <v>1605961</v>
      </c>
      <c r="BA42" s="659"/>
      <c r="BB42" s="659"/>
      <c r="BC42" s="659"/>
      <c r="BD42" s="619"/>
      <c r="BE42" s="619"/>
      <c r="BF42" s="682"/>
      <c r="BG42" s="677"/>
      <c r="BH42" s="678"/>
      <c r="BI42" s="678"/>
      <c r="BJ42" s="678"/>
      <c r="BK42" s="678"/>
      <c r="BL42" s="206"/>
      <c r="BM42" s="616" t="s">
        <v>339</v>
      </c>
      <c r="BN42" s="616"/>
      <c r="BO42" s="616"/>
      <c r="BP42" s="616"/>
      <c r="BQ42" s="616"/>
      <c r="BR42" s="616"/>
      <c r="BS42" s="616"/>
      <c r="BT42" s="616"/>
      <c r="BU42" s="617"/>
      <c r="BV42" s="618">
        <v>400</v>
      </c>
      <c r="BW42" s="659"/>
      <c r="BX42" s="659"/>
      <c r="BY42" s="659"/>
      <c r="BZ42" s="659"/>
      <c r="CA42" s="659"/>
      <c r="CB42" s="660"/>
      <c r="CD42" s="631" t="s">
        <v>340</v>
      </c>
      <c r="CE42" s="632"/>
      <c r="CF42" s="632"/>
      <c r="CG42" s="632"/>
      <c r="CH42" s="632"/>
      <c r="CI42" s="632"/>
      <c r="CJ42" s="632"/>
      <c r="CK42" s="632"/>
      <c r="CL42" s="632"/>
      <c r="CM42" s="632"/>
      <c r="CN42" s="632"/>
      <c r="CO42" s="632"/>
      <c r="CP42" s="632"/>
      <c r="CQ42" s="633"/>
      <c r="CR42" s="634">
        <v>5909835</v>
      </c>
      <c r="CS42" s="647"/>
      <c r="CT42" s="647"/>
      <c r="CU42" s="647"/>
      <c r="CV42" s="647"/>
      <c r="CW42" s="647"/>
      <c r="CX42" s="647"/>
      <c r="CY42" s="648"/>
      <c r="CZ42" s="637">
        <v>26.4</v>
      </c>
      <c r="DA42" s="649"/>
      <c r="DB42" s="649"/>
      <c r="DC42" s="650"/>
      <c r="DD42" s="640">
        <v>1093669</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341</v>
      </c>
      <c r="CD43" s="631" t="s">
        <v>342</v>
      </c>
      <c r="CE43" s="632"/>
      <c r="CF43" s="632"/>
      <c r="CG43" s="632"/>
      <c r="CH43" s="632"/>
      <c r="CI43" s="632"/>
      <c r="CJ43" s="632"/>
      <c r="CK43" s="632"/>
      <c r="CL43" s="632"/>
      <c r="CM43" s="632"/>
      <c r="CN43" s="632"/>
      <c r="CO43" s="632"/>
      <c r="CP43" s="632"/>
      <c r="CQ43" s="633"/>
      <c r="CR43" s="634">
        <v>350758</v>
      </c>
      <c r="CS43" s="647"/>
      <c r="CT43" s="647"/>
      <c r="CU43" s="647"/>
      <c r="CV43" s="647"/>
      <c r="CW43" s="647"/>
      <c r="CX43" s="647"/>
      <c r="CY43" s="648"/>
      <c r="CZ43" s="637">
        <v>1.6</v>
      </c>
      <c r="DA43" s="649"/>
      <c r="DB43" s="649"/>
      <c r="DC43" s="650"/>
      <c r="DD43" s="640">
        <v>316628</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343</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291</v>
      </c>
      <c r="CE44" s="654"/>
      <c r="CF44" s="631" t="s">
        <v>344</v>
      </c>
      <c r="CG44" s="632"/>
      <c r="CH44" s="632"/>
      <c r="CI44" s="632"/>
      <c r="CJ44" s="632"/>
      <c r="CK44" s="632"/>
      <c r="CL44" s="632"/>
      <c r="CM44" s="632"/>
      <c r="CN44" s="632"/>
      <c r="CO44" s="632"/>
      <c r="CP44" s="632"/>
      <c r="CQ44" s="633"/>
      <c r="CR44" s="634">
        <v>4273501</v>
      </c>
      <c r="CS44" s="635"/>
      <c r="CT44" s="635"/>
      <c r="CU44" s="635"/>
      <c r="CV44" s="635"/>
      <c r="CW44" s="635"/>
      <c r="CX44" s="635"/>
      <c r="CY44" s="636"/>
      <c r="CZ44" s="637">
        <v>19.100000000000001</v>
      </c>
      <c r="DA44" s="638"/>
      <c r="DB44" s="638"/>
      <c r="DC44" s="639"/>
      <c r="DD44" s="640">
        <v>707503</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345</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346</v>
      </c>
      <c r="CG45" s="632"/>
      <c r="CH45" s="632"/>
      <c r="CI45" s="632"/>
      <c r="CJ45" s="632"/>
      <c r="CK45" s="632"/>
      <c r="CL45" s="632"/>
      <c r="CM45" s="632"/>
      <c r="CN45" s="632"/>
      <c r="CO45" s="632"/>
      <c r="CP45" s="632"/>
      <c r="CQ45" s="633"/>
      <c r="CR45" s="634">
        <v>2531751</v>
      </c>
      <c r="CS45" s="647"/>
      <c r="CT45" s="647"/>
      <c r="CU45" s="647"/>
      <c r="CV45" s="647"/>
      <c r="CW45" s="647"/>
      <c r="CX45" s="647"/>
      <c r="CY45" s="648"/>
      <c r="CZ45" s="637">
        <v>11.3</v>
      </c>
      <c r="DA45" s="649"/>
      <c r="DB45" s="649"/>
      <c r="DC45" s="650"/>
      <c r="DD45" s="640">
        <v>302091</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347</v>
      </c>
      <c r="CG46" s="632"/>
      <c r="CH46" s="632"/>
      <c r="CI46" s="632"/>
      <c r="CJ46" s="632"/>
      <c r="CK46" s="632"/>
      <c r="CL46" s="632"/>
      <c r="CM46" s="632"/>
      <c r="CN46" s="632"/>
      <c r="CO46" s="632"/>
      <c r="CP46" s="632"/>
      <c r="CQ46" s="633"/>
      <c r="CR46" s="634">
        <v>1310925</v>
      </c>
      <c r="CS46" s="635"/>
      <c r="CT46" s="635"/>
      <c r="CU46" s="635"/>
      <c r="CV46" s="635"/>
      <c r="CW46" s="635"/>
      <c r="CX46" s="635"/>
      <c r="CY46" s="636"/>
      <c r="CZ46" s="637">
        <v>5.8</v>
      </c>
      <c r="DA46" s="638"/>
      <c r="DB46" s="638"/>
      <c r="DC46" s="639"/>
      <c r="DD46" s="640">
        <v>390087</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348</v>
      </c>
      <c r="CG47" s="632"/>
      <c r="CH47" s="632"/>
      <c r="CI47" s="632"/>
      <c r="CJ47" s="632"/>
      <c r="CK47" s="632"/>
      <c r="CL47" s="632"/>
      <c r="CM47" s="632"/>
      <c r="CN47" s="632"/>
      <c r="CO47" s="632"/>
      <c r="CP47" s="632"/>
      <c r="CQ47" s="633"/>
      <c r="CR47" s="634">
        <v>1636334</v>
      </c>
      <c r="CS47" s="647"/>
      <c r="CT47" s="647"/>
      <c r="CU47" s="647"/>
      <c r="CV47" s="647"/>
      <c r="CW47" s="647"/>
      <c r="CX47" s="647"/>
      <c r="CY47" s="648"/>
      <c r="CZ47" s="637">
        <v>7.3</v>
      </c>
      <c r="DA47" s="649"/>
      <c r="DB47" s="649"/>
      <c r="DC47" s="650"/>
      <c r="DD47" s="640">
        <v>386166</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349</v>
      </c>
      <c r="CG48" s="632"/>
      <c r="CH48" s="632"/>
      <c r="CI48" s="632"/>
      <c r="CJ48" s="632"/>
      <c r="CK48" s="632"/>
      <c r="CL48" s="632"/>
      <c r="CM48" s="632"/>
      <c r="CN48" s="632"/>
      <c r="CO48" s="632"/>
      <c r="CP48" s="632"/>
      <c r="CQ48" s="633"/>
      <c r="CR48" s="634" t="s">
        <v>121</v>
      </c>
      <c r="CS48" s="635"/>
      <c r="CT48" s="635"/>
      <c r="CU48" s="635"/>
      <c r="CV48" s="635"/>
      <c r="CW48" s="635"/>
      <c r="CX48" s="635"/>
      <c r="CY48" s="636"/>
      <c r="CZ48" s="637" t="s">
        <v>121</v>
      </c>
      <c r="DA48" s="638"/>
      <c r="DB48" s="638"/>
      <c r="DC48" s="639"/>
      <c r="DD48" s="640" t="s">
        <v>121</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350</v>
      </c>
      <c r="CE49" s="616"/>
      <c r="CF49" s="616"/>
      <c r="CG49" s="616"/>
      <c r="CH49" s="616"/>
      <c r="CI49" s="616"/>
      <c r="CJ49" s="616"/>
      <c r="CK49" s="616"/>
      <c r="CL49" s="616"/>
      <c r="CM49" s="616"/>
      <c r="CN49" s="616"/>
      <c r="CO49" s="616"/>
      <c r="CP49" s="616"/>
      <c r="CQ49" s="617"/>
      <c r="CR49" s="618">
        <v>22425121</v>
      </c>
      <c r="CS49" s="619"/>
      <c r="CT49" s="619"/>
      <c r="CU49" s="619"/>
      <c r="CV49" s="619"/>
      <c r="CW49" s="619"/>
      <c r="CX49" s="619"/>
      <c r="CY49" s="620"/>
      <c r="CZ49" s="621">
        <v>100</v>
      </c>
      <c r="DA49" s="622"/>
      <c r="DB49" s="622"/>
      <c r="DC49" s="623"/>
      <c r="DD49" s="624">
        <v>13137803</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VSBqjrRlgr2n1JoRKGBOCQy8uWVrjHGlb25jVp/UrIxCaFkhsYGfWV9KWnBUthX4HF28tN7ueXPSUROblfedWQ==" saltValue="jL7lhdV/sQDUhmHeCBgEm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D1" zoomScale="60" zoomScaleNormal="60" zoomScaleSheetLayoutView="70" workbookViewId="0">
      <selection activeCell="BR8" sqref="BR8"/>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5" t="s">
        <v>351</v>
      </c>
      <c r="B2" s="1105"/>
      <c r="C2" s="1105"/>
      <c r="D2" s="1105"/>
      <c r="E2" s="1105"/>
      <c r="F2" s="1105"/>
      <c r="G2" s="1105"/>
      <c r="H2" s="1105"/>
      <c r="I2" s="1105"/>
      <c r="J2" s="1105"/>
      <c r="K2" s="1105"/>
      <c r="L2" s="1105"/>
      <c r="M2" s="1105"/>
      <c r="N2" s="1105"/>
      <c r="O2" s="1105"/>
      <c r="P2" s="1105"/>
      <c r="Q2" s="1105"/>
      <c r="R2" s="1105"/>
      <c r="S2" s="1105"/>
      <c r="T2" s="1105"/>
      <c r="U2" s="1105"/>
      <c r="V2" s="1105"/>
      <c r="W2" s="1105"/>
      <c r="X2" s="1105"/>
      <c r="Y2" s="1105"/>
      <c r="Z2" s="1105"/>
      <c r="AA2" s="1105"/>
      <c r="AB2" s="1105"/>
      <c r="AC2" s="1105"/>
      <c r="AD2" s="1105"/>
      <c r="AE2" s="1105"/>
      <c r="AF2" s="1105"/>
      <c r="AG2" s="1105"/>
      <c r="AH2" s="1105"/>
      <c r="AI2" s="1105"/>
      <c r="AJ2" s="1105"/>
      <c r="AK2" s="1105"/>
      <c r="AL2" s="1105"/>
      <c r="AM2" s="1105"/>
      <c r="AN2" s="1105"/>
      <c r="AO2" s="1105"/>
      <c r="AP2" s="1105"/>
      <c r="AQ2" s="1105"/>
      <c r="AR2" s="1105"/>
      <c r="AS2" s="1105"/>
      <c r="AT2" s="1105"/>
      <c r="AU2" s="1105"/>
      <c r="AV2" s="1105"/>
      <c r="AW2" s="1105"/>
      <c r="AX2" s="1105"/>
      <c r="AY2" s="1105"/>
      <c r="AZ2" s="1105"/>
      <c r="BA2" s="1105"/>
      <c r="BB2" s="1105"/>
      <c r="BC2" s="1105"/>
      <c r="BD2" s="1105"/>
      <c r="BE2" s="1105"/>
      <c r="BF2" s="1105"/>
      <c r="BG2" s="1105"/>
      <c r="BH2" s="1105"/>
      <c r="BI2" s="110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6" t="s">
        <v>352</v>
      </c>
      <c r="DK2" s="1107"/>
      <c r="DL2" s="1107"/>
      <c r="DM2" s="1107"/>
      <c r="DN2" s="1107"/>
      <c r="DO2" s="1108"/>
      <c r="DP2" s="210"/>
      <c r="DQ2" s="1106" t="s">
        <v>353</v>
      </c>
      <c r="DR2" s="1107"/>
      <c r="DS2" s="1107"/>
      <c r="DT2" s="1107"/>
      <c r="DU2" s="1107"/>
      <c r="DV2" s="1107"/>
      <c r="DW2" s="1107"/>
      <c r="DX2" s="1107"/>
      <c r="DY2" s="1107"/>
      <c r="DZ2" s="110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4" t="s">
        <v>354</v>
      </c>
      <c r="B4" s="1074"/>
      <c r="C4" s="1074"/>
      <c r="D4" s="1074"/>
      <c r="E4" s="1074"/>
      <c r="F4" s="1074"/>
      <c r="G4" s="1074"/>
      <c r="H4" s="1074"/>
      <c r="I4" s="1074"/>
      <c r="J4" s="1074"/>
      <c r="K4" s="1074"/>
      <c r="L4" s="1074"/>
      <c r="M4" s="1074"/>
      <c r="N4" s="1074"/>
      <c r="O4" s="1074"/>
      <c r="P4" s="1074"/>
      <c r="Q4" s="1074"/>
      <c r="R4" s="1074"/>
      <c r="S4" s="1074"/>
      <c r="T4" s="1074"/>
      <c r="U4" s="1074"/>
      <c r="V4" s="1074"/>
      <c r="W4" s="1074"/>
      <c r="X4" s="1074"/>
      <c r="Y4" s="1074"/>
      <c r="Z4" s="1074"/>
      <c r="AA4" s="1074"/>
      <c r="AB4" s="1074"/>
      <c r="AC4" s="1074"/>
      <c r="AD4" s="1074"/>
      <c r="AE4" s="1074"/>
      <c r="AF4" s="1074"/>
      <c r="AG4" s="1074"/>
      <c r="AH4" s="1074"/>
      <c r="AI4" s="1074"/>
      <c r="AJ4" s="1074"/>
      <c r="AK4" s="1074"/>
      <c r="AL4" s="1074"/>
      <c r="AM4" s="1074"/>
      <c r="AN4" s="1074"/>
      <c r="AO4" s="1074"/>
      <c r="AP4" s="1074"/>
      <c r="AQ4" s="1074"/>
      <c r="AR4" s="1074"/>
      <c r="AS4" s="1074"/>
      <c r="AT4" s="1074"/>
      <c r="AU4" s="1074"/>
      <c r="AV4" s="1074"/>
      <c r="AW4" s="1074"/>
      <c r="AX4" s="1074"/>
      <c r="AY4" s="1074"/>
      <c r="AZ4" s="214"/>
      <c r="BA4" s="214"/>
      <c r="BB4" s="214"/>
      <c r="BC4" s="214"/>
      <c r="BD4" s="214"/>
      <c r="BE4" s="215"/>
      <c r="BF4" s="215"/>
      <c r="BG4" s="215"/>
      <c r="BH4" s="215"/>
      <c r="BI4" s="215"/>
      <c r="BJ4" s="215"/>
      <c r="BK4" s="215"/>
      <c r="BL4" s="215"/>
      <c r="BM4" s="215"/>
      <c r="BN4" s="215"/>
      <c r="BO4" s="215"/>
      <c r="BP4" s="215"/>
      <c r="BQ4" s="743" t="s">
        <v>355</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10" t="s">
        <v>356</v>
      </c>
      <c r="B5" s="1011"/>
      <c r="C5" s="1011"/>
      <c r="D5" s="1011"/>
      <c r="E5" s="1011"/>
      <c r="F5" s="1011"/>
      <c r="G5" s="1011"/>
      <c r="H5" s="1011"/>
      <c r="I5" s="1011"/>
      <c r="J5" s="1011"/>
      <c r="K5" s="1011"/>
      <c r="L5" s="1011"/>
      <c r="M5" s="1011"/>
      <c r="N5" s="1011"/>
      <c r="O5" s="1011"/>
      <c r="P5" s="1012"/>
      <c r="Q5" s="1016" t="s">
        <v>357</v>
      </c>
      <c r="R5" s="1017"/>
      <c r="S5" s="1017"/>
      <c r="T5" s="1017"/>
      <c r="U5" s="1018"/>
      <c r="V5" s="1016" t="s">
        <v>358</v>
      </c>
      <c r="W5" s="1017"/>
      <c r="X5" s="1017"/>
      <c r="Y5" s="1017"/>
      <c r="Z5" s="1018"/>
      <c r="AA5" s="1016" t="s">
        <v>359</v>
      </c>
      <c r="AB5" s="1017"/>
      <c r="AC5" s="1017"/>
      <c r="AD5" s="1017"/>
      <c r="AE5" s="1017"/>
      <c r="AF5" s="1109" t="s">
        <v>360</v>
      </c>
      <c r="AG5" s="1017"/>
      <c r="AH5" s="1017"/>
      <c r="AI5" s="1017"/>
      <c r="AJ5" s="1030"/>
      <c r="AK5" s="1017" t="s">
        <v>361</v>
      </c>
      <c r="AL5" s="1017"/>
      <c r="AM5" s="1017"/>
      <c r="AN5" s="1017"/>
      <c r="AO5" s="1018"/>
      <c r="AP5" s="1016" t="s">
        <v>362</v>
      </c>
      <c r="AQ5" s="1017"/>
      <c r="AR5" s="1017"/>
      <c r="AS5" s="1017"/>
      <c r="AT5" s="1018"/>
      <c r="AU5" s="1016" t="s">
        <v>363</v>
      </c>
      <c r="AV5" s="1017"/>
      <c r="AW5" s="1017"/>
      <c r="AX5" s="1017"/>
      <c r="AY5" s="1030"/>
      <c r="AZ5" s="214"/>
      <c r="BA5" s="214"/>
      <c r="BB5" s="214"/>
      <c r="BC5" s="214"/>
      <c r="BD5" s="214"/>
      <c r="BE5" s="215"/>
      <c r="BF5" s="215"/>
      <c r="BG5" s="215"/>
      <c r="BH5" s="215"/>
      <c r="BI5" s="215"/>
      <c r="BJ5" s="215"/>
      <c r="BK5" s="215"/>
      <c r="BL5" s="215"/>
      <c r="BM5" s="215"/>
      <c r="BN5" s="215"/>
      <c r="BO5" s="215"/>
      <c r="BP5" s="215"/>
      <c r="BQ5" s="1010" t="s">
        <v>364</v>
      </c>
      <c r="BR5" s="1011"/>
      <c r="BS5" s="1011"/>
      <c r="BT5" s="1011"/>
      <c r="BU5" s="1011"/>
      <c r="BV5" s="1011"/>
      <c r="BW5" s="1011"/>
      <c r="BX5" s="1011"/>
      <c r="BY5" s="1011"/>
      <c r="BZ5" s="1011"/>
      <c r="CA5" s="1011"/>
      <c r="CB5" s="1011"/>
      <c r="CC5" s="1011"/>
      <c r="CD5" s="1011"/>
      <c r="CE5" s="1011"/>
      <c r="CF5" s="1011"/>
      <c r="CG5" s="1012"/>
      <c r="CH5" s="1016" t="s">
        <v>365</v>
      </c>
      <c r="CI5" s="1017"/>
      <c r="CJ5" s="1017"/>
      <c r="CK5" s="1017"/>
      <c r="CL5" s="1018"/>
      <c r="CM5" s="1016" t="s">
        <v>366</v>
      </c>
      <c r="CN5" s="1017"/>
      <c r="CO5" s="1017"/>
      <c r="CP5" s="1017"/>
      <c r="CQ5" s="1018"/>
      <c r="CR5" s="1016" t="s">
        <v>367</v>
      </c>
      <c r="CS5" s="1017"/>
      <c r="CT5" s="1017"/>
      <c r="CU5" s="1017"/>
      <c r="CV5" s="1018"/>
      <c r="CW5" s="1016" t="s">
        <v>368</v>
      </c>
      <c r="CX5" s="1017"/>
      <c r="CY5" s="1017"/>
      <c r="CZ5" s="1017"/>
      <c r="DA5" s="1018"/>
      <c r="DB5" s="1016" t="s">
        <v>369</v>
      </c>
      <c r="DC5" s="1017"/>
      <c r="DD5" s="1017"/>
      <c r="DE5" s="1017"/>
      <c r="DF5" s="1018"/>
      <c r="DG5" s="1099" t="s">
        <v>370</v>
      </c>
      <c r="DH5" s="1100"/>
      <c r="DI5" s="1100"/>
      <c r="DJ5" s="1100"/>
      <c r="DK5" s="1101"/>
      <c r="DL5" s="1099" t="s">
        <v>371</v>
      </c>
      <c r="DM5" s="1100"/>
      <c r="DN5" s="1100"/>
      <c r="DO5" s="1100"/>
      <c r="DP5" s="1101"/>
      <c r="DQ5" s="1016" t="s">
        <v>372</v>
      </c>
      <c r="DR5" s="1017"/>
      <c r="DS5" s="1017"/>
      <c r="DT5" s="1017"/>
      <c r="DU5" s="1018"/>
      <c r="DV5" s="1016" t="s">
        <v>363</v>
      </c>
      <c r="DW5" s="1017"/>
      <c r="DX5" s="1017"/>
      <c r="DY5" s="1017"/>
      <c r="DZ5" s="1030"/>
      <c r="EA5" s="216"/>
    </row>
    <row r="6" spans="1:131" s="217" customFormat="1" ht="26.25" customHeight="1" thickBot="1" x14ac:dyDescent="0.25">
      <c r="A6" s="1013"/>
      <c r="B6" s="1014"/>
      <c r="C6" s="1014"/>
      <c r="D6" s="1014"/>
      <c r="E6" s="1014"/>
      <c r="F6" s="1014"/>
      <c r="G6" s="1014"/>
      <c r="H6" s="1014"/>
      <c r="I6" s="1014"/>
      <c r="J6" s="1014"/>
      <c r="K6" s="1014"/>
      <c r="L6" s="1014"/>
      <c r="M6" s="1014"/>
      <c r="N6" s="1014"/>
      <c r="O6" s="1014"/>
      <c r="P6" s="1015"/>
      <c r="Q6" s="1019"/>
      <c r="R6" s="1020"/>
      <c r="S6" s="1020"/>
      <c r="T6" s="1020"/>
      <c r="U6" s="1021"/>
      <c r="V6" s="1019"/>
      <c r="W6" s="1020"/>
      <c r="X6" s="1020"/>
      <c r="Y6" s="1020"/>
      <c r="Z6" s="1021"/>
      <c r="AA6" s="1019"/>
      <c r="AB6" s="1020"/>
      <c r="AC6" s="1020"/>
      <c r="AD6" s="1020"/>
      <c r="AE6" s="1020"/>
      <c r="AF6" s="1110"/>
      <c r="AG6" s="1020"/>
      <c r="AH6" s="1020"/>
      <c r="AI6" s="1020"/>
      <c r="AJ6" s="1031"/>
      <c r="AK6" s="1020"/>
      <c r="AL6" s="1020"/>
      <c r="AM6" s="1020"/>
      <c r="AN6" s="1020"/>
      <c r="AO6" s="1021"/>
      <c r="AP6" s="1019"/>
      <c r="AQ6" s="1020"/>
      <c r="AR6" s="1020"/>
      <c r="AS6" s="1020"/>
      <c r="AT6" s="1021"/>
      <c r="AU6" s="1019"/>
      <c r="AV6" s="1020"/>
      <c r="AW6" s="1020"/>
      <c r="AX6" s="1020"/>
      <c r="AY6" s="1031"/>
      <c r="AZ6" s="214"/>
      <c r="BA6" s="214"/>
      <c r="BB6" s="214"/>
      <c r="BC6" s="214"/>
      <c r="BD6" s="214"/>
      <c r="BE6" s="215"/>
      <c r="BF6" s="215"/>
      <c r="BG6" s="215"/>
      <c r="BH6" s="215"/>
      <c r="BI6" s="215"/>
      <c r="BJ6" s="215"/>
      <c r="BK6" s="215"/>
      <c r="BL6" s="215"/>
      <c r="BM6" s="215"/>
      <c r="BN6" s="215"/>
      <c r="BO6" s="215"/>
      <c r="BP6" s="215"/>
      <c r="BQ6" s="1013"/>
      <c r="BR6" s="1014"/>
      <c r="BS6" s="1014"/>
      <c r="BT6" s="1014"/>
      <c r="BU6" s="1014"/>
      <c r="BV6" s="1014"/>
      <c r="BW6" s="1014"/>
      <c r="BX6" s="1014"/>
      <c r="BY6" s="1014"/>
      <c r="BZ6" s="1014"/>
      <c r="CA6" s="1014"/>
      <c r="CB6" s="1014"/>
      <c r="CC6" s="1014"/>
      <c r="CD6" s="1014"/>
      <c r="CE6" s="1014"/>
      <c r="CF6" s="1014"/>
      <c r="CG6" s="1015"/>
      <c r="CH6" s="1019"/>
      <c r="CI6" s="1020"/>
      <c r="CJ6" s="1020"/>
      <c r="CK6" s="1020"/>
      <c r="CL6" s="1021"/>
      <c r="CM6" s="1019"/>
      <c r="CN6" s="1020"/>
      <c r="CO6" s="1020"/>
      <c r="CP6" s="1020"/>
      <c r="CQ6" s="1021"/>
      <c r="CR6" s="1019"/>
      <c r="CS6" s="1020"/>
      <c r="CT6" s="1020"/>
      <c r="CU6" s="1020"/>
      <c r="CV6" s="1021"/>
      <c r="CW6" s="1019"/>
      <c r="CX6" s="1020"/>
      <c r="CY6" s="1020"/>
      <c r="CZ6" s="1020"/>
      <c r="DA6" s="1021"/>
      <c r="DB6" s="1019"/>
      <c r="DC6" s="1020"/>
      <c r="DD6" s="1020"/>
      <c r="DE6" s="1020"/>
      <c r="DF6" s="1021"/>
      <c r="DG6" s="1102"/>
      <c r="DH6" s="1103"/>
      <c r="DI6" s="1103"/>
      <c r="DJ6" s="1103"/>
      <c r="DK6" s="1104"/>
      <c r="DL6" s="1102"/>
      <c r="DM6" s="1103"/>
      <c r="DN6" s="1103"/>
      <c r="DO6" s="1103"/>
      <c r="DP6" s="1104"/>
      <c r="DQ6" s="1019"/>
      <c r="DR6" s="1020"/>
      <c r="DS6" s="1020"/>
      <c r="DT6" s="1020"/>
      <c r="DU6" s="1021"/>
      <c r="DV6" s="1019"/>
      <c r="DW6" s="1020"/>
      <c r="DX6" s="1020"/>
      <c r="DY6" s="1020"/>
      <c r="DZ6" s="1031"/>
      <c r="EA6" s="216"/>
    </row>
    <row r="7" spans="1:131" s="217" customFormat="1" ht="26.25" customHeight="1" thickTop="1" x14ac:dyDescent="0.2">
      <c r="A7" s="218">
        <v>1</v>
      </c>
      <c r="B7" s="1062" t="s">
        <v>373</v>
      </c>
      <c r="C7" s="1063"/>
      <c r="D7" s="1063"/>
      <c r="E7" s="1063"/>
      <c r="F7" s="1063"/>
      <c r="G7" s="1063"/>
      <c r="H7" s="1063"/>
      <c r="I7" s="1063"/>
      <c r="J7" s="1063"/>
      <c r="K7" s="1063"/>
      <c r="L7" s="1063"/>
      <c r="M7" s="1063"/>
      <c r="N7" s="1063"/>
      <c r="O7" s="1063"/>
      <c r="P7" s="1064"/>
      <c r="Q7" s="1117">
        <v>23502</v>
      </c>
      <c r="R7" s="1118"/>
      <c r="S7" s="1118"/>
      <c r="T7" s="1118"/>
      <c r="U7" s="1118"/>
      <c r="V7" s="1118">
        <v>22425</v>
      </c>
      <c r="W7" s="1118"/>
      <c r="X7" s="1118"/>
      <c r="Y7" s="1118"/>
      <c r="Z7" s="1118"/>
      <c r="AA7" s="1118">
        <v>1077</v>
      </c>
      <c r="AB7" s="1118"/>
      <c r="AC7" s="1118"/>
      <c r="AD7" s="1118"/>
      <c r="AE7" s="1119"/>
      <c r="AF7" s="1120">
        <v>877</v>
      </c>
      <c r="AG7" s="1121"/>
      <c r="AH7" s="1121"/>
      <c r="AI7" s="1121"/>
      <c r="AJ7" s="1122"/>
      <c r="AK7" s="1123">
        <v>30</v>
      </c>
      <c r="AL7" s="1124"/>
      <c r="AM7" s="1124"/>
      <c r="AN7" s="1124"/>
      <c r="AO7" s="1124"/>
      <c r="AP7" s="1124">
        <v>50276</v>
      </c>
      <c r="AQ7" s="1124"/>
      <c r="AR7" s="1124"/>
      <c r="AS7" s="1124"/>
      <c r="AT7" s="1124"/>
      <c r="AU7" s="1125"/>
      <c r="AV7" s="1125"/>
      <c r="AW7" s="1125"/>
      <c r="AX7" s="1125"/>
      <c r="AY7" s="1126"/>
      <c r="AZ7" s="214"/>
      <c r="BA7" s="214"/>
      <c r="BB7" s="214"/>
      <c r="BC7" s="214"/>
      <c r="BD7" s="214"/>
      <c r="BE7" s="215"/>
      <c r="BF7" s="215"/>
      <c r="BG7" s="215"/>
      <c r="BH7" s="215"/>
      <c r="BI7" s="215"/>
      <c r="BJ7" s="215"/>
      <c r="BK7" s="215"/>
      <c r="BL7" s="215"/>
      <c r="BM7" s="215"/>
      <c r="BN7" s="215"/>
      <c r="BO7" s="215"/>
      <c r="BP7" s="215"/>
      <c r="BQ7" s="218">
        <v>1</v>
      </c>
      <c r="BR7" s="219" t="s">
        <v>559</v>
      </c>
      <c r="BS7" s="1114" t="s">
        <v>548</v>
      </c>
      <c r="BT7" s="1115"/>
      <c r="BU7" s="1115"/>
      <c r="BV7" s="1115"/>
      <c r="BW7" s="1115"/>
      <c r="BX7" s="1115"/>
      <c r="BY7" s="1115"/>
      <c r="BZ7" s="1115"/>
      <c r="CA7" s="1115"/>
      <c r="CB7" s="1115"/>
      <c r="CC7" s="1115"/>
      <c r="CD7" s="1115"/>
      <c r="CE7" s="1115"/>
      <c r="CF7" s="1115"/>
      <c r="CG7" s="1127"/>
      <c r="CH7" s="1111">
        <v>-4</v>
      </c>
      <c r="CI7" s="1112"/>
      <c r="CJ7" s="1112"/>
      <c r="CK7" s="1112"/>
      <c r="CL7" s="1113"/>
      <c r="CM7" s="1111">
        <v>102</v>
      </c>
      <c r="CN7" s="1112"/>
      <c r="CO7" s="1112"/>
      <c r="CP7" s="1112"/>
      <c r="CQ7" s="1113"/>
      <c r="CR7" s="1111">
        <v>6</v>
      </c>
      <c r="CS7" s="1112"/>
      <c r="CT7" s="1112"/>
      <c r="CU7" s="1112"/>
      <c r="CV7" s="1113"/>
      <c r="CW7" s="1111"/>
      <c r="CX7" s="1112"/>
      <c r="CY7" s="1112"/>
      <c r="CZ7" s="1112"/>
      <c r="DA7" s="1113"/>
      <c r="DB7" s="1111">
        <v>90</v>
      </c>
      <c r="DC7" s="1112"/>
      <c r="DD7" s="1112"/>
      <c r="DE7" s="1112"/>
      <c r="DF7" s="1113"/>
      <c r="DG7" s="1111">
        <v>477</v>
      </c>
      <c r="DH7" s="1112"/>
      <c r="DI7" s="1112"/>
      <c r="DJ7" s="1112"/>
      <c r="DK7" s="1113"/>
      <c r="DL7" s="1111"/>
      <c r="DM7" s="1112"/>
      <c r="DN7" s="1112"/>
      <c r="DO7" s="1112"/>
      <c r="DP7" s="1113"/>
      <c r="DQ7" s="1111"/>
      <c r="DR7" s="1112"/>
      <c r="DS7" s="1112"/>
      <c r="DT7" s="1112"/>
      <c r="DU7" s="1113"/>
      <c r="DV7" s="1114"/>
      <c r="DW7" s="1115"/>
      <c r="DX7" s="1115"/>
      <c r="DY7" s="1115"/>
      <c r="DZ7" s="1116"/>
      <c r="EA7" s="216"/>
    </row>
    <row r="8" spans="1:131" s="217" customFormat="1" ht="26.25" customHeight="1" x14ac:dyDescent="0.2">
      <c r="A8" s="220">
        <v>2</v>
      </c>
      <c r="B8" s="1045"/>
      <c r="C8" s="1046"/>
      <c r="D8" s="1046"/>
      <c r="E8" s="1046"/>
      <c r="F8" s="1046"/>
      <c r="G8" s="1046"/>
      <c r="H8" s="1046"/>
      <c r="I8" s="1046"/>
      <c r="J8" s="1046"/>
      <c r="K8" s="1046"/>
      <c r="L8" s="1046"/>
      <c r="M8" s="1046"/>
      <c r="N8" s="1046"/>
      <c r="O8" s="1046"/>
      <c r="P8" s="1047"/>
      <c r="Q8" s="1053"/>
      <c r="R8" s="1054"/>
      <c r="S8" s="1054"/>
      <c r="T8" s="1054"/>
      <c r="U8" s="1054"/>
      <c r="V8" s="1054"/>
      <c r="W8" s="1054"/>
      <c r="X8" s="1054"/>
      <c r="Y8" s="1054"/>
      <c r="Z8" s="1054"/>
      <c r="AA8" s="1054"/>
      <c r="AB8" s="1054"/>
      <c r="AC8" s="1054"/>
      <c r="AD8" s="1054"/>
      <c r="AE8" s="1055"/>
      <c r="AF8" s="1050"/>
      <c r="AG8" s="1051"/>
      <c r="AH8" s="1051"/>
      <c r="AI8" s="1051"/>
      <c r="AJ8" s="1052"/>
      <c r="AK8" s="1095"/>
      <c r="AL8" s="1096"/>
      <c r="AM8" s="1096"/>
      <c r="AN8" s="1096"/>
      <c r="AO8" s="1096"/>
      <c r="AP8" s="1096"/>
      <c r="AQ8" s="1096"/>
      <c r="AR8" s="1096"/>
      <c r="AS8" s="1096"/>
      <c r="AT8" s="1096"/>
      <c r="AU8" s="1097"/>
      <c r="AV8" s="1097"/>
      <c r="AW8" s="1097"/>
      <c r="AX8" s="1097"/>
      <c r="AY8" s="1098"/>
      <c r="AZ8" s="214"/>
      <c r="BA8" s="214"/>
      <c r="BB8" s="214"/>
      <c r="BC8" s="214"/>
      <c r="BD8" s="214"/>
      <c r="BE8" s="215"/>
      <c r="BF8" s="215"/>
      <c r="BG8" s="215"/>
      <c r="BH8" s="215"/>
      <c r="BI8" s="215"/>
      <c r="BJ8" s="215"/>
      <c r="BK8" s="215"/>
      <c r="BL8" s="215"/>
      <c r="BM8" s="215"/>
      <c r="BN8" s="215"/>
      <c r="BO8" s="215"/>
      <c r="BP8" s="215"/>
      <c r="BQ8" s="220">
        <v>2</v>
      </c>
      <c r="BR8" s="221"/>
      <c r="BS8" s="1007"/>
      <c r="BT8" s="1008"/>
      <c r="BU8" s="1008"/>
      <c r="BV8" s="1008"/>
      <c r="BW8" s="1008"/>
      <c r="BX8" s="1008"/>
      <c r="BY8" s="1008"/>
      <c r="BZ8" s="1008"/>
      <c r="CA8" s="1008"/>
      <c r="CB8" s="1008"/>
      <c r="CC8" s="1008"/>
      <c r="CD8" s="1008"/>
      <c r="CE8" s="1008"/>
      <c r="CF8" s="1008"/>
      <c r="CG8" s="1029"/>
      <c r="CH8" s="1004"/>
      <c r="CI8" s="1005"/>
      <c r="CJ8" s="1005"/>
      <c r="CK8" s="1005"/>
      <c r="CL8" s="1006"/>
      <c r="CM8" s="1004"/>
      <c r="CN8" s="1005"/>
      <c r="CO8" s="1005"/>
      <c r="CP8" s="1005"/>
      <c r="CQ8" s="1006"/>
      <c r="CR8" s="1004"/>
      <c r="CS8" s="1005"/>
      <c r="CT8" s="1005"/>
      <c r="CU8" s="1005"/>
      <c r="CV8" s="1006"/>
      <c r="CW8" s="1004"/>
      <c r="CX8" s="1005"/>
      <c r="CY8" s="1005"/>
      <c r="CZ8" s="1005"/>
      <c r="DA8" s="1006"/>
      <c r="DB8" s="1004"/>
      <c r="DC8" s="1005"/>
      <c r="DD8" s="1005"/>
      <c r="DE8" s="1005"/>
      <c r="DF8" s="1006"/>
      <c r="DG8" s="1004"/>
      <c r="DH8" s="1005"/>
      <c r="DI8" s="1005"/>
      <c r="DJ8" s="1005"/>
      <c r="DK8" s="1006"/>
      <c r="DL8" s="1004"/>
      <c r="DM8" s="1005"/>
      <c r="DN8" s="1005"/>
      <c r="DO8" s="1005"/>
      <c r="DP8" s="1006"/>
      <c r="DQ8" s="1004"/>
      <c r="DR8" s="1005"/>
      <c r="DS8" s="1005"/>
      <c r="DT8" s="1005"/>
      <c r="DU8" s="1006"/>
      <c r="DV8" s="1007"/>
      <c r="DW8" s="1008"/>
      <c r="DX8" s="1008"/>
      <c r="DY8" s="1008"/>
      <c r="DZ8" s="1009"/>
      <c r="EA8" s="216"/>
    </row>
    <row r="9" spans="1:131" s="217" customFormat="1" ht="26.25" customHeight="1" x14ac:dyDescent="0.2">
      <c r="A9" s="220">
        <v>3</v>
      </c>
      <c r="B9" s="1045"/>
      <c r="C9" s="1046"/>
      <c r="D9" s="1046"/>
      <c r="E9" s="1046"/>
      <c r="F9" s="1046"/>
      <c r="G9" s="1046"/>
      <c r="H9" s="1046"/>
      <c r="I9" s="1046"/>
      <c r="J9" s="1046"/>
      <c r="K9" s="1046"/>
      <c r="L9" s="1046"/>
      <c r="M9" s="1046"/>
      <c r="N9" s="1046"/>
      <c r="O9" s="1046"/>
      <c r="P9" s="1047"/>
      <c r="Q9" s="1053"/>
      <c r="R9" s="1054"/>
      <c r="S9" s="1054"/>
      <c r="T9" s="1054"/>
      <c r="U9" s="1054"/>
      <c r="V9" s="1054"/>
      <c r="W9" s="1054"/>
      <c r="X9" s="1054"/>
      <c r="Y9" s="1054"/>
      <c r="Z9" s="1054"/>
      <c r="AA9" s="1054"/>
      <c r="AB9" s="1054"/>
      <c r="AC9" s="1054"/>
      <c r="AD9" s="1054"/>
      <c r="AE9" s="1055"/>
      <c r="AF9" s="1050"/>
      <c r="AG9" s="1051"/>
      <c r="AH9" s="1051"/>
      <c r="AI9" s="1051"/>
      <c r="AJ9" s="1052"/>
      <c r="AK9" s="1095"/>
      <c r="AL9" s="1096"/>
      <c r="AM9" s="1096"/>
      <c r="AN9" s="1096"/>
      <c r="AO9" s="1096"/>
      <c r="AP9" s="1096"/>
      <c r="AQ9" s="1096"/>
      <c r="AR9" s="1096"/>
      <c r="AS9" s="1096"/>
      <c r="AT9" s="1096"/>
      <c r="AU9" s="1097"/>
      <c r="AV9" s="1097"/>
      <c r="AW9" s="1097"/>
      <c r="AX9" s="1097"/>
      <c r="AY9" s="1098"/>
      <c r="AZ9" s="214"/>
      <c r="BA9" s="214"/>
      <c r="BB9" s="214"/>
      <c r="BC9" s="214"/>
      <c r="BD9" s="214"/>
      <c r="BE9" s="215"/>
      <c r="BF9" s="215"/>
      <c r="BG9" s="215"/>
      <c r="BH9" s="215"/>
      <c r="BI9" s="215"/>
      <c r="BJ9" s="215"/>
      <c r="BK9" s="215"/>
      <c r="BL9" s="215"/>
      <c r="BM9" s="215"/>
      <c r="BN9" s="215"/>
      <c r="BO9" s="215"/>
      <c r="BP9" s="215"/>
      <c r="BQ9" s="220">
        <v>3</v>
      </c>
      <c r="BR9" s="221"/>
      <c r="BS9" s="1007"/>
      <c r="BT9" s="1008"/>
      <c r="BU9" s="1008"/>
      <c r="BV9" s="1008"/>
      <c r="BW9" s="1008"/>
      <c r="BX9" s="1008"/>
      <c r="BY9" s="1008"/>
      <c r="BZ9" s="1008"/>
      <c r="CA9" s="1008"/>
      <c r="CB9" s="1008"/>
      <c r="CC9" s="1008"/>
      <c r="CD9" s="1008"/>
      <c r="CE9" s="1008"/>
      <c r="CF9" s="1008"/>
      <c r="CG9" s="1029"/>
      <c r="CH9" s="1004"/>
      <c r="CI9" s="1005"/>
      <c r="CJ9" s="1005"/>
      <c r="CK9" s="1005"/>
      <c r="CL9" s="1006"/>
      <c r="CM9" s="1004"/>
      <c r="CN9" s="1005"/>
      <c r="CO9" s="1005"/>
      <c r="CP9" s="1005"/>
      <c r="CQ9" s="1006"/>
      <c r="CR9" s="1004"/>
      <c r="CS9" s="1005"/>
      <c r="CT9" s="1005"/>
      <c r="CU9" s="1005"/>
      <c r="CV9" s="1006"/>
      <c r="CW9" s="1004"/>
      <c r="CX9" s="1005"/>
      <c r="CY9" s="1005"/>
      <c r="CZ9" s="1005"/>
      <c r="DA9" s="1006"/>
      <c r="DB9" s="1004"/>
      <c r="DC9" s="1005"/>
      <c r="DD9" s="1005"/>
      <c r="DE9" s="1005"/>
      <c r="DF9" s="1006"/>
      <c r="DG9" s="1004"/>
      <c r="DH9" s="1005"/>
      <c r="DI9" s="1005"/>
      <c r="DJ9" s="1005"/>
      <c r="DK9" s="1006"/>
      <c r="DL9" s="1004"/>
      <c r="DM9" s="1005"/>
      <c r="DN9" s="1005"/>
      <c r="DO9" s="1005"/>
      <c r="DP9" s="1006"/>
      <c r="DQ9" s="1004"/>
      <c r="DR9" s="1005"/>
      <c r="DS9" s="1005"/>
      <c r="DT9" s="1005"/>
      <c r="DU9" s="1006"/>
      <c r="DV9" s="1007"/>
      <c r="DW9" s="1008"/>
      <c r="DX9" s="1008"/>
      <c r="DY9" s="1008"/>
      <c r="DZ9" s="1009"/>
      <c r="EA9" s="216"/>
    </row>
    <row r="10" spans="1:131" s="217" customFormat="1" ht="26.25" customHeight="1" x14ac:dyDescent="0.2">
      <c r="A10" s="220">
        <v>4</v>
      </c>
      <c r="B10" s="1045"/>
      <c r="C10" s="1046"/>
      <c r="D10" s="1046"/>
      <c r="E10" s="1046"/>
      <c r="F10" s="1046"/>
      <c r="G10" s="1046"/>
      <c r="H10" s="1046"/>
      <c r="I10" s="1046"/>
      <c r="J10" s="1046"/>
      <c r="K10" s="1046"/>
      <c r="L10" s="1046"/>
      <c r="M10" s="1046"/>
      <c r="N10" s="1046"/>
      <c r="O10" s="1046"/>
      <c r="P10" s="1047"/>
      <c r="Q10" s="1053"/>
      <c r="R10" s="1054"/>
      <c r="S10" s="1054"/>
      <c r="T10" s="1054"/>
      <c r="U10" s="1054"/>
      <c r="V10" s="1054"/>
      <c r="W10" s="1054"/>
      <c r="X10" s="1054"/>
      <c r="Y10" s="1054"/>
      <c r="Z10" s="1054"/>
      <c r="AA10" s="1054"/>
      <c r="AB10" s="1054"/>
      <c r="AC10" s="1054"/>
      <c r="AD10" s="1054"/>
      <c r="AE10" s="1055"/>
      <c r="AF10" s="1050"/>
      <c r="AG10" s="1051"/>
      <c r="AH10" s="1051"/>
      <c r="AI10" s="1051"/>
      <c r="AJ10" s="1052"/>
      <c r="AK10" s="1095"/>
      <c r="AL10" s="1096"/>
      <c r="AM10" s="1096"/>
      <c r="AN10" s="1096"/>
      <c r="AO10" s="1096"/>
      <c r="AP10" s="1096"/>
      <c r="AQ10" s="1096"/>
      <c r="AR10" s="1096"/>
      <c r="AS10" s="1096"/>
      <c r="AT10" s="1096"/>
      <c r="AU10" s="1097"/>
      <c r="AV10" s="1097"/>
      <c r="AW10" s="1097"/>
      <c r="AX10" s="1097"/>
      <c r="AY10" s="1098"/>
      <c r="AZ10" s="214"/>
      <c r="BA10" s="214"/>
      <c r="BB10" s="214"/>
      <c r="BC10" s="214"/>
      <c r="BD10" s="214"/>
      <c r="BE10" s="215"/>
      <c r="BF10" s="215"/>
      <c r="BG10" s="215"/>
      <c r="BH10" s="215"/>
      <c r="BI10" s="215"/>
      <c r="BJ10" s="215"/>
      <c r="BK10" s="215"/>
      <c r="BL10" s="215"/>
      <c r="BM10" s="215"/>
      <c r="BN10" s="215"/>
      <c r="BO10" s="215"/>
      <c r="BP10" s="215"/>
      <c r="BQ10" s="220">
        <v>4</v>
      </c>
      <c r="BR10" s="221"/>
      <c r="BS10" s="1007"/>
      <c r="BT10" s="1008"/>
      <c r="BU10" s="1008"/>
      <c r="BV10" s="1008"/>
      <c r="BW10" s="1008"/>
      <c r="BX10" s="1008"/>
      <c r="BY10" s="1008"/>
      <c r="BZ10" s="1008"/>
      <c r="CA10" s="1008"/>
      <c r="CB10" s="1008"/>
      <c r="CC10" s="1008"/>
      <c r="CD10" s="1008"/>
      <c r="CE10" s="1008"/>
      <c r="CF10" s="1008"/>
      <c r="CG10" s="1029"/>
      <c r="CH10" s="1004"/>
      <c r="CI10" s="1005"/>
      <c r="CJ10" s="1005"/>
      <c r="CK10" s="1005"/>
      <c r="CL10" s="1006"/>
      <c r="CM10" s="1004"/>
      <c r="CN10" s="1005"/>
      <c r="CO10" s="1005"/>
      <c r="CP10" s="1005"/>
      <c r="CQ10" s="1006"/>
      <c r="CR10" s="1004"/>
      <c r="CS10" s="1005"/>
      <c r="CT10" s="1005"/>
      <c r="CU10" s="1005"/>
      <c r="CV10" s="1006"/>
      <c r="CW10" s="1004"/>
      <c r="CX10" s="1005"/>
      <c r="CY10" s="1005"/>
      <c r="CZ10" s="1005"/>
      <c r="DA10" s="1006"/>
      <c r="DB10" s="1004"/>
      <c r="DC10" s="1005"/>
      <c r="DD10" s="1005"/>
      <c r="DE10" s="1005"/>
      <c r="DF10" s="1006"/>
      <c r="DG10" s="1004"/>
      <c r="DH10" s="1005"/>
      <c r="DI10" s="1005"/>
      <c r="DJ10" s="1005"/>
      <c r="DK10" s="1006"/>
      <c r="DL10" s="1004"/>
      <c r="DM10" s="1005"/>
      <c r="DN10" s="1005"/>
      <c r="DO10" s="1005"/>
      <c r="DP10" s="1006"/>
      <c r="DQ10" s="1004"/>
      <c r="DR10" s="1005"/>
      <c r="DS10" s="1005"/>
      <c r="DT10" s="1005"/>
      <c r="DU10" s="1006"/>
      <c r="DV10" s="1007"/>
      <c r="DW10" s="1008"/>
      <c r="DX10" s="1008"/>
      <c r="DY10" s="1008"/>
      <c r="DZ10" s="1009"/>
      <c r="EA10" s="216"/>
    </row>
    <row r="11" spans="1:131" s="217" customFormat="1" ht="26.25" customHeight="1" x14ac:dyDescent="0.2">
      <c r="A11" s="220">
        <v>5</v>
      </c>
      <c r="B11" s="1045"/>
      <c r="C11" s="1046"/>
      <c r="D11" s="1046"/>
      <c r="E11" s="1046"/>
      <c r="F11" s="1046"/>
      <c r="G11" s="1046"/>
      <c r="H11" s="1046"/>
      <c r="I11" s="1046"/>
      <c r="J11" s="1046"/>
      <c r="K11" s="1046"/>
      <c r="L11" s="1046"/>
      <c r="M11" s="1046"/>
      <c r="N11" s="1046"/>
      <c r="O11" s="1046"/>
      <c r="P11" s="1047"/>
      <c r="Q11" s="1053"/>
      <c r="R11" s="1054"/>
      <c r="S11" s="1054"/>
      <c r="T11" s="1054"/>
      <c r="U11" s="1054"/>
      <c r="V11" s="1054"/>
      <c r="W11" s="1054"/>
      <c r="X11" s="1054"/>
      <c r="Y11" s="1054"/>
      <c r="Z11" s="1054"/>
      <c r="AA11" s="1054"/>
      <c r="AB11" s="1054"/>
      <c r="AC11" s="1054"/>
      <c r="AD11" s="1054"/>
      <c r="AE11" s="1055"/>
      <c r="AF11" s="1050"/>
      <c r="AG11" s="1051"/>
      <c r="AH11" s="1051"/>
      <c r="AI11" s="1051"/>
      <c r="AJ11" s="1052"/>
      <c r="AK11" s="1095"/>
      <c r="AL11" s="1096"/>
      <c r="AM11" s="1096"/>
      <c r="AN11" s="1096"/>
      <c r="AO11" s="1096"/>
      <c r="AP11" s="1096"/>
      <c r="AQ11" s="1096"/>
      <c r="AR11" s="1096"/>
      <c r="AS11" s="1096"/>
      <c r="AT11" s="1096"/>
      <c r="AU11" s="1097"/>
      <c r="AV11" s="1097"/>
      <c r="AW11" s="1097"/>
      <c r="AX11" s="1097"/>
      <c r="AY11" s="1098"/>
      <c r="AZ11" s="214"/>
      <c r="BA11" s="214"/>
      <c r="BB11" s="214"/>
      <c r="BC11" s="214"/>
      <c r="BD11" s="214"/>
      <c r="BE11" s="215"/>
      <c r="BF11" s="215"/>
      <c r="BG11" s="215"/>
      <c r="BH11" s="215"/>
      <c r="BI11" s="215"/>
      <c r="BJ11" s="215"/>
      <c r="BK11" s="215"/>
      <c r="BL11" s="215"/>
      <c r="BM11" s="215"/>
      <c r="BN11" s="215"/>
      <c r="BO11" s="215"/>
      <c r="BP11" s="215"/>
      <c r="BQ11" s="220">
        <v>5</v>
      </c>
      <c r="BR11" s="221"/>
      <c r="BS11" s="1007"/>
      <c r="BT11" s="1008"/>
      <c r="BU11" s="1008"/>
      <c r="BV11" s="1008"/>
      <c r="BW11" s="1008"/>
      <c r="BX11" s="1008"/>
      <c r="BY11" s="1008"/>
      <c r="BZ11" s="1008"/>
      <c r="CA11" s="1008"/>
      <c r="CB11" s="1008"/>
      <c r="CC11" s="1008"/>
      <c r="CD11" s="1008"/>
      <c r="CE11" s="1008"/>
      <c r="CF11" s="1008"/>
      <c r="CG11" s="1029"/>
      <c r="CH11" s="1004"/>
      <c r="CI11" s="1005"/>
      <c r="CJ11" s="1005"/>
      <c r="CK11" s="1005"/>
      <c r="CL11" s="1006"/>
      <c r="CM11" s="1004"/>
      <c r="CN11" s="1005"/>
      <c r="CO11" s="1005"/>
      <c r="CP11" s="1005"/>
      <c r="CQ11" s="1006"/>
      <c r="CR11" s="1004"/>
      <c r="CS11" s="1005"/>
      <c r="CT11" s="1005"/>
      <c r="CU11" s="1005"/>
      <c r="CV11" s="1006"/>
      <c r="CW11" s="1004"/>
      <c r="CX11" s="1005"/>
      <c r="CY11" s="1005"/>
      <c r="CZ11" s="1005"/>
      <c r="DA11" s="1006"/>
      <c r="DB11" s="1004"/>
      <c r="DC11" s="1005"/>
      <c r="DD11" s="1005"/>
      <c r="DE11" s="1005"/>
      <c r="DF11" s="1006"/>
      <c r="DG11" s="1004"/>
      <c r="DH11" s="1005"/>
      <c r="DI11" s="1005"/>
      <c r="DJ11" s="1005"/>
      <c r="DK11" s="1006"/>
      <c r="DL11" s="1004"/>
      <c r="DM11" s="1005"/>
      <c r="DN11" s="1005"/>
      <c r="DO11" s="1005"/>
      <c r="DP11" s="1006"/>
      <c r="DQ11" s="1004"/>
      <c r="DR11" s="1005"/>
      <c r="DS11" s="1005"/>
      <c r="DT11" s="1005"/>
      <c r="DU11" s="1006"/>
      <c r="DV11" s="1007"/>
      <c r="DW11" s="1008"/>
      <c r="DX11" s="1008"/>
      <c r="DY11" s="1008"/>
      <c r="DZ11" s="1009"/>
      <c r="EA11" s="216"/>
    </row>
    <row r="12" spans="1:131" s="217" customFormat="1" ht="26.25" customHeight="1" x14ac:dyDescent="0.2">
      <c r="A12" s="220">
        <v>6</v>
      </c>
      <c r="B12" s="1045"/>
      <c r="C12" s="1046"/>
      <c r="D12" s="1046"/>
      <c r="E12" s="1046"/>
      <c r="F12" s="1046"/>
      <c r="G12" s="1046"/>
      <c r="H12" s="1046"/>
      <c r="I12" s="1046"/>
      <c r="J12" s="1046"/>
      <c r="K12" s="1046"/>
      <c r="L12" s="1046"/>
      <c r="M12" s="1046"/>
      <c r="N12" s="1046"/>
      <c r="O12" s="1046"/>
      <c r="P12" s="1047"/>
      <c r="Q12" s="1053"/>
      <c r="R12" s="1054"/>
      <c r="S12" s="1054"/>
      <c r="T12" s="1054"/>
      <c r="U12" s="1054"/>
      <c r="V12" s="1054"/>
      <c r="W12" s="1054"/>
      <c r="X12" s="1054"/>
      <c r="Y12" s="1054"/>
      <c r="Z12" s="1054"/>
      <c r="AA12" s="1054"/>
      <c r="AB12" s="1054"/>
      <c r="AC12" s="1054"/>
      <c r="AD12" s="1054"/>
      <c r="AE12" s="1055"/>
      <c r="AF12" s="1050"/>
      <c r="AG12" s="1051"/>
      <c r="AH12" s="1051"/>
      <c r="AI12" s="1051"/>
      <c r="AJ12" s="1052"/>
      <c r="AK12" s="1095"/>
      <c r="AL12" s="1096"/>
      <c r="AM12" s="1096"/>
      <c r="AN12" s="1096"/>
      <c r="AO12" s="1096"/>
      <c r="AP12" s="1096"/>
      <c r="AQ12" s="1096"/>
      <c r="AR12" s="1096"/>
      <c r="AS12" s="1096"/>
      <c r="AT12" s="1096"/>
      <c r="AU12" s="1097"/>
      <c r="AV12" s="1097"/>
      <c r="AW12" s="1097"/>
      <c r="AX12" s="1097"/>
      <c r="AY12" s="1098"/>
      <c r="AZ12" s="214"/>
      <c r="BA12" s="214"/>
      <c r="BB12" s="214"/>
      <c r="BC12" s="214"/>
      <c r="BD12" s="214"/>
      <c r="BE12" s="215"/>
      <c r="BF12" s="215"/>
      <c r="BG12" s="215"/>
      <c r="BH12" s="215"/>
      <c r="BI12" s="215"/>
      <c r="BJ12" s="215"/>
      <c r="BK12" s="215"/>
      <c r="BL12" s="215"/>
      <c r="BM12" s="215"/>
      <c r="BN12" s="215"/>
      <c r="BO12" s="215"/>
      <c r="BP12" s="215"/>
      <c r="BQ12" s="220">
        <v>6</v>
      </c>
      <c r="BR12" s="221"/>
      <c r="BS12" s="1007"/>
      <c r="BT12" s="1008"/>
      <c r="BU12" s="1008"/>
      <c r="BV12" s="1008"/>
      <c r="BW12" s="1008"/>
      <c r="BX12" s="1008"/>
      <c r="BY12" s="1008"/>
      <c r="BZ12" s="1008"/>
      <c r="CA12" s="1008"/>
      <c r="CB12" s="1008"/>
      <c r="CC12" s="1008"/>
      <c r="CD12" s="1008"/>
      <c r="CE12" s="1008"/>
      <c r="CF12" s="1008"/>
      <c r="CG12" s="1029"/>
      <c r="CH12" s="1004"/>
      <c r="CI12" s="1005"/>
      <c r="CJ12" s="1005"/>
      <c r="CK12" s="1005"/>
      <c r="CL12" s="1006"/>
      <c r="CM12" s="1004"/>
      <c r="CN12" s="1005"/>
      <c r="CO12" s="1005"/>
      <c r="CP12" s="1005"/>
      <c r="CQ12" s="1006"/>
      <c r="CR12" s="1004"/>
      <c r="CS12" s="1005"/>
      <c r="CT12" s="1005"/>
      <c r="CU12" s="1005"/>
      <c r="CV12" s="1006"/>
      <c r="CW12" s="1004"/>
      <c r="CX12" s="1005"/>
      <c r="CY12" s="1005"/>
      <c r="CZ12" s="1005"/>
      <c r="DA12" s="1006"/>
      <c r="DB12" s="1004"/>
      <c r="DC12" s="1005"/>
      <c r="DD12" s="1005"/>
      <c r="DE12" s="1005"/>
      <c r="DF12" s="1006"/>
      <c r="DG12" s="1004"/>
      <c r="DH12" s="1005"/>
      <c r="DI12" s="1005"/>
      <c r="DJ12" s="1005"/>
      <c r="DK12" s="1006"/>
      <c r="DL12" s="1004"/>
      <c r="DM12" s="1005"/>
      <c r="DN12" s="1005"/>
      <c r="DO12" s="1005"/>
      <c r="DP12" s="1006"/>
      <c r="DQ12" s="1004"/>
      <c r="DR12" s="1005"/>
      <c r="DS12" s="1005"/>
      <c r="DT12" s="1005"/>
      <c r="DU12" s="1006"/>
      <c r="DV12" s="1007"/>
      <c r="DW12" s="1008"/>
      <c r="DX12" s="1008"/>
      <c r="DY12" s="1008"/>
      <c r="DZ12" s="1009"/>
      <c r="EA12" s="216"/>
    </row>
    <row r="13" spans="1:131" s="217" customFormat="1" ht="26.25" customHeight="1" x14ac:dyDescent="0.2">
      <c r="A13" s="220">
        <v>7</v>
      </c>
      <c r="B13" s="1045"/>
      <c r="C13" s="1046"/>
      <c r="D13" s="1046"/>
      <c r="E13" s="1046"/>
      <c r="F13" s="1046"/>
      <c r="G13" s="1046"/>
      <c r="H13" s="1046"/>
      <c r="I13" s="1046"/>
      <c r="J13" s="1046"/>
      <c r="K13" s="1046"/>
      <c r="L13" s="1046"/>
      <c r="M13" s="1046"/>
      <c r="N13" s="1046"/>
      <c r="O13" s="1046"/>
      <c r="P13" s="1047"/>
      <c r="Q13" s="1053"/>
      <c r="R13" s="1054"/>
      <c r="S13" s="1054"/>
      <c r="T13" s="1054"/>
      <c r="U13" s="1054"/>
      <c r="V13" s="1054"/>
      <c r="W13" s="1054"/>
      <c r="X13" s="1054"/>
      <c r="Y13" s="1054"/>
      <c r="Z13" s="1054"/>
      <c r="AA13" s="1054"/>
      <c r="AB13" s="1054"/>
      <c r="AC13" s="1054"/>
      <c r="AD13" s="1054"/>
      <c r="AE13" s="1055"/>
      <c r="AF13" s="1050"/>
      <c r="AG13" s="1051"/>
      <c r="AH13" s="1051"/>
      <c r="AI13" s="1051"/>
      <c r="AJ13" s="1052"/>
      <c r="AK13" s="1095"/>
      <c r="AL13" s="1096"/>
      <c r="AM13" s="1096"/>
      <c r="AN13" s="1096"/>
      <c r="AO13" s="1096"/>
      <c r="AP13" s="1096"/>
      <c r="AQ13" s="1096"/>
      <c r="AR13" s="1096"/>
      <c r="AS13" s="1096"/>
      <c r="AT13" s="1096"/>
      <c r="AU13" s="1097"/>
      <c r="AV13" s="1097"/>
      <c r="AW13" s="1097"/>
      <c r="AX13" s="1097"/>
      <c r="AY13" s="1098"/>
      <c r="AZ13" s="214"/>
      <c r="BA13" s="214"/>
      <c r="BB13" s="214"/>
      <c r="BC13" s="214"/>
      <c r="BD13" s="214"/>
      <c r="BE13" s="215"/>
      <c r="BF13" s="215"/>
      <c r="BG13" s="215"/>
      <c r="BH13" s="215"/>
      <c r="BI13" s="215"/>
      <c r="BJ13" s="215"/>
      <c r="BK13" s="215"/>
      <c r="BL13" s="215"/>
      <c r="BM13" s="215"/>
      <c r="BN13" s="215"/>
      <c r="BO13" s="215"/>
      <c r="BP13" s="215"/>
      <c r="BQ13" s="220">
        <v>7</v>
      </c>
      <c r="BR13" s="221"/>
      <c r="BS13" s="1007"/>
      <c r="BT13" s="1008"/>
      <c r="BU13" s="1008"/>
      <c r="BV13" s="1008"/>
      <c r="BW13" s="1008"/>
      <c r="BX13" s="1008"/>
      <c r="BY13" s="1008"/>
      <c r="BZ13" s="1008"/>
      <c r="CA13" s="1008"/>
      <c r="CB13" s="1008"/>
      <c r="CC13" s="1008"/>
      <c r="CD13" s="1008"/>
      <c r="CE13" s="1008"/>
      <c r="CF13" s="1008"/>
      <c r="CG13" s="1029"/>
      <c r="CH13" s="1004"/>
      <c r="CI13" s="1005"/>
      <c r="CJ13" s="1005"/>
      <c r="CK13" s="1005"/>
      <c r="CL13" s="1006"/>
      <c r="CM13" s="1004"/>
      <c r="CN13" s="1005"/>
      <c r="CO13" s="1005"/>
      <c r="CP13" s="1005"/>
      <c r="CQ13" s="1006"/>
      <c r="CR13" s="1004"/>
      <c r="CS13" s="1005"/>
      <c r="CT13" s="1005"/>
      <c r="CU13" s="1005"/>
      <c r="CV13" s="1006"/>
      <c r="CW13" s="1004"/>
      <c r="CX13" s="1005"/>
      <c r="CY13" s="1005"/>
      <c r="CZ13" s="1005"/>
      <c r="DA13" s="1006"/>
      <c r="DB13" s="1004"/>
      <c r="DC13" s="1005"/>
      <c r="DD13" s="1005"/>
      <c r="DE13" s="1005"/>
      <c r="DF13" s="1006"/>
      <c r="DG13" s="1004"/>
      <c r="DH13" s="1005"/>
      <c r="DI13" s="1005"/>
      <c r="DJ13" s="1005"/>
      <c r="DK13" s="1006"/>
      <c r="DL13" s="1004"/>
      <c r="DM13" s="1005"/>
      <c r="DN13" s="1005"/>
      <c r="DO13" s="1005"/>
      <c r="DP13" s="1006"/>
      <c r="DQ13" s="1004"/>
      <c r="DR13" s="1005"/>
      <c r="DS13" s="1005"/>
      <c r="DT13" s="1005"/>
      <c r="DU13" s="1006"/>
      <c r="DV13" s="1007"/>
      <c r="DW13" s="1008"/>
      <c r="DX13" s="1008"/>
      <c r="DY13" s="1008"/>
      <c r="DZ13" s="1009"/>
      <c r="EA13" s="216"/>
    </row>
    <row r="14" spans="1:131" s="217" customFormat="1" ht="26.25" customHeight="1" x14ac:dyDescent="0.2">
      <c r="A14" s="220">
        <v>8</v>
      </c>
      <c r="B14" s="1045"/>
      <c r="C14" s="1046"/>
      <c r="D14" s="1046"/>
      <c r="E14" s="1046"/>
      <c r="F14" s="1046"/>
      <c r="G14" s="1046"/>
      <c r="H14" s="1046"/>
      <c r="I14" s="1046"/>
      <c r="J14" s="1046"/>
      <c r="K14" s="1046"/>
      <c r="L14" s="1046"/>
      <c r="M14" s="1046"/>
      <c r="N14" s="1046"/>
      <c r="O14" s="1046"/>
      <c r="P14" s="1047"/>
      <c r="Q14" s="1053"/>
      <c r="R14" s="1054"/>
      <c r="S14" s="1054"/>
      <c r="T14" s="1054"/>
      <c r="U14" s="1054"/>
      <c r="V14" s="1054"/>
      <c r="W14" s="1054"/>
      <c r="X14" s="1054"/>
      <c r="Y14" s="1054"/>
      <c r="Z14" s="1054"/>
      <c r="AA14" s="1054"/>
      <c r="AB14" s="1054"/>
      <c r="AC14" s="1054"/>
      <c r="AD14" s="1054"/>
      <c r="AE14" s="1055"/>
      <c r="AF14" s="1050"/>
      <c r="AG14" s="1051"/>
      <c r="AH14" s="1051"/>
      <c r="AI14" s="1051"/>
      <c r="AJ14" s="1052"/>
      <c r="AK14" s="1095"/>
      <c r="AL14" s="1096"/>
      <c r="AM14" s="1096"/>
      <c r="AN14" s="1096"/>
      <c r="AO14" s="1096"/>
      <c r="AP14" s="1096"/>
      <c r="AQ14" s="1096"/>
      <c r="AR14" s="1096"/>
      <c r="AS14" s="1096"/>
      <c r="AT14" s="1096"/>
      <c r="AU14" s="1097"/>
      <c r="AV14" s="1097"/>
      <c r="AW14" s="1097"/>
      <c r="AX14" s="1097"/>
      <c r="AY14" s="1098"/>
      <c r="AZ14" s="214"/>
      <c r="BA14" s="214"/>
      <c r="BB14" s="214"/>
      <c r="BC14" s="214"/>
      <c r="BD14" s="214"/>
      <c r="BE14" s="215"/>
      <c r="BF14" s="215"/>
      <c r="BG14" s="215"/>
      <c r="BH14" s="215"/>
      <c r="BI14" s="215"/>
      <c r="BJ14" s="215"/>
      <c r="BK14" s="215"/>
      <c r="BL14" s="215"/>
      <c r="BM14" s="215"/>
      <c r="BN14" s="215"/>
      <c r="BO14" s="215"/>
      <c r="BP14" s="215"/>
      <c r="BQ14" s="220">
        <v>8</v>
      </c>
      <c r="BR14" s="221"/>
      <c r="BS14" s="1007"/>
      <c r="BT14" s="1008"/>
      <c r="BU14" s="1008"/>
      <c r="BV14" s="1008"/>
      <c r="BW14" s="1008"/>
      <c r="BX14" s="1008"/>
      <c r="BY14" s="1008"/>
      <c r="BZ14" s="1008"/>
      <c r="CA14" s="1008"/>
      <c r="CB14" s="1008"/>
      <c r="CC14" s="1008"/>
      <c r="CD14" s="1008"/>
      <c r="CE14" s="1008"/>
      <c r="CF14" s="1008"/>
      <c r="CG14" s="1029"/>
      <c r="CH14" s="1004"/>
      <c r="CI14" s="1005"/>
      <c r="CJ14" s="1005"/>
      <c r="CK14" s="1005"/>
      <c r="CL14" s="1006"/>
      <c r="CM14" s="1004"/>
      <c r="CN14" s="1005"/>
      <c r="CO14" s="1005"/>
      <c r="CP14" s="1005"/>
      <c r="CQ14" s="1006"/>
      <c r="CR14" s="1004"/>
      <c r="CS14" s="1005"/>
      <c r="CT14" s="1005"/>
      <c r="CU14" s="1005"/>
      <c r="CV14" s="1006"/>
      <c r="CW14" s="1004"/>
      <c r="CX14" s="1005"/>
      <c r="CY14" s="1005"/>
      <c r="CZ14" s="1005"/>
      <c r="DA14" s="1006"/>
      <c r="DB14" s="1004"/>
      <c r="DC14" s="1005"/>
      <c r="DD14" s="1005"/>
      <c r="DE14" s="1005"/>
      <c r="DF14" s="1006"/>
      <c r="DG14" s="1004"/>
      <c r="DH14" s="1005"/>
      <c r="DI14" s="1005"/>
      <c r="DJ14" s="1005"/>
      <c r="DK14" s="1006"/>
      <c r="DL14" s="1004"/>
      <c r="DM14" s="1005"/>
      <c r="DN14" s="1005"/>
      <c r="DO14" s="1005"/>
      <c r="DP14" s="1006"/>
      <c r="DQ14" s="1004"/>
      <c r="DR14" s="1005"/>
      <c r="DS14" s="1005"/>
      <c r="DT14" s="1005"/>
      <c r="DU14" s="1006"/>
      <c r="DV14" s="1007"/>
      <c r="DW14" s="1008"/>
      <c r="DX14" s="1008"/>
      <c r="DY14" s="1008"/>
      <c r="DZ14" s="1009"/>
      <c r="EA14" s="216"/>
    </row>
    <row r="15" spans="1:131" s="217" customFormat="1" ht="26.25" customHeight="1" x14ac:dyDescent="0.2">
      <c r="A15" s="220">
        <v>9</v>
      </c>
      <c r="B15" s="1045"/>
      <c r="C15" s="1046"/>
      <c r="D15" s="1046"/>
      <c r="E15" s="1046"/>
      <c r="F15" s="1046"/>
      <c r="G15" s="1046"/>
      <c r="H15" s="1046"/>
      <c r="I15" s="1046"/>
      <c r="J15" s="1046"/>
      <c r="K15" s="1046"/>
      <c r="L15" s="1046"/>
      <c r="M15" s="1046"/>
      <c r="N15" s="1046"/>
      <c r="O15" s="1046"/>
      <c r="P15" s="1047"/>
      <c r="Q15" s="1053"/>
      <c r="R15" s="1054"/>
      <c r="S15" s="1054"/>
      <c r="T15" s="1054"/>
      <c r="U15" s="1054"/>
      <c r="V15" s="1054"/>
      <c r="W15" s="1054"/>
      <c r="X15" s="1054"/>
      <c r="Y15" s="1054"/>
      <c r="Z15" s="1054"/>
      <c r="AA15" s="1054"/>
      <c r="AB15" s="1054"/>
      <c r="AC15" s="1054"/>
      <c r="AD15" s="1054"/>
      <c r="AE15" s="1055"/>
      <c r="AF15" s="1050"/>
      <c r="AG15" s="1051"/>
      <c r="AH15" s="1051"/>
      <c r="AI15" s="1051"/>
      <c r="AJ15" s="1052"/>
      <c r="AK15" s="1095"/>
      <c r="AL15" s="1096"/>
      <c r="AM15" s="1096"/>
      <c r="AN15" s="1096"/>
      <c r="AO15" s="1096"/>
      <c r="AP15" s="1096"/>
      <c r="AQ15" s="1096"/>
      <c r="AR15" s="1096"/>
      <c r="AS15" s="1096"/>
      <c r="AT15" s="1096"/>
      <c r="AU15" s="1097"/>
      <c r="AV15" s="1097"/>
      <c r="AW15" s="1097"/>
      <c r="AX15" s="1097"/>
      <c r="AY15" s="1098"/>
      <c r="AZ15" s="214"/>
      <c r="BA15" s="214"/>
      <c r="BB15" s="214"/>
      <c r="BC15" s="214"/>
      <c r="BD15" s="214"/>
      <c r="BE15" s="215"/>
      <c r="BF15" s="215"/>
      <c r="BG15" s="215"/>
      <c r="BH15" s="215"/>
      <c r="BI15" s="215"/>
      <c r="BJ15" s="215"/>
      <c r="BK15" s="215"/>
      <c r="BL15" s="215"/>
      <c r="BM15" s="215"/>
      <c r="BN15" s="215"/>
      <c r="BO15" s="215"/>
      <c r="BP15" s="215"/>
      <c r="BQ15" s="220">
        <v>9</v>
      </c>
      <c r="BR15" s="221"/>
      <c r="BS15" s="1007"/>
      <c r="BT15" s="1008"/>
      <c r="BU15" s="1008"/>
      <c r="BV15" s="1008"/>
      <c r="BW15" s="1008"/>
      <c r="BX15" s="1008"/>
      <c r="BY15" s="1008"/>
      <c r="BZ15" s="1008"/>
      <c r="CA15" s="1008"/>
      <c r="CB15" s="1008"/>
      <c r="CC15" s="1008"/>
      <c r="CD15" s="1008"/>
      <c r="CE15" s="1008"/>
      <c r="CF15" s="1008"/>
      <c r="CG15" s="1029"/>
      <c r="CH15" s="1004"/>
      <c r="CI15" s="1005"/>
      <c r="CJ15" s="1005"/>
      <c r="CK15" s="1005"/>
      <c r="CL15" s="1006"/>
      <c r="CM15" s="1004"/>
      <c r="CN15" s="1005"/>
      <c r="CO15" s="1005"/>
      <c r="CP15" s="1005"/>
      <c r="CQ15" s="1006"/>
      <c r="CR15" s="1004"/>
      <c r="CS15" s="1005"/>
      <c r="CT15" s="1005"/>
      <c r="CU15" s="1005"/>
      <c r="CV15" s="1006"/>
      <c r="CW15" s="1004"/>
      <c r="CX15" s="1005"/>
      <c r="CY15" s="1005"/>
      <c r="CZ15" s="1005"/>
      <c r="DA15" s="1006"/>
      <c r="DB15" s="1004"/>
      <c r="DC15" s="1005"/>
      <c r="DD15" s="1005"/>
      <c r="DE15" s="1005"/>
      <c r="DF15" s="1006"/>
      <c r="DG15" s="1004"/>
      <c r="DH15" s="1005"/>
      <c r="DI15" s="1005"/>
      <c r="DJ15" s="1005"/>
      <c r="DK15" s="1006"/>
      <c r="DL15" s="1004"/>
      <c r="DM15" s="1005"/>
      <c r="DN15" s="1005"/>
      <c r="DO15" s="1005"/>
      <c r="DP15" s="1006"/>
      <c r="DQ15" s="1004"/>
      <c r="DR15" s="1005"/>
      <c r="DS15" s="1005"/>
      <c r="DT15" s="1005"/>
      <c r="DU15" s="1006"/>
      <c r="DV15" s="1007"/>
      <c r="DW15" s="1008"/>
      <c r="DX15" s="1008"/>
      <c r="DY15" s="1008"/>
      <c r="DZ15" s="1009"/>
      <c r="EA15" s="216"/>
    </row>
    <row r="16" spans="1:131" s="217" customFormat="1" ht="26.25" customHeight="1" x14ac:dyDescent="0.2">
      <c r="A16" s="220">
        <v>10</v>
      </c>
      <c r="B16" s="1045"/>
      <c r="C16" s="1046"/>
      <c r="D16" s="1046"/>
      <c r="E16" s="1046"/>
      <c r="F16" s="1046"/>
      <c r="G16" s="1046"/>
      <c r="H16" s="1046"/>
      <c r="I16" s="1046"/>
      <c r="J16" s="1046"/>
      <c r="K16" s="1046"/>
      <c r="L16" s="1046"/>
      <c r="M16" s="1046"/>
      <c r="N16" s="1046"/>
      <c r="O16" s="1046"/>
      <c r="P16" s="1047"/>
      <c r="Q16" s="1053"/>
      <c r="R16" s="1054"/>
      <c r="S16" s="1054"/>
      <c r="T16" s="1054"/>
      <c r="U16" s="1054"/>
      <c r="V16" s="1054"/>
      <c r="W16" s="1054"/>
      <c r="X16" s="1054"/>
      <c r="Y16" s="1054"/>
      <c r="Z16" s="1054"/>
      <c r="AA16" s="1054"/>
      <c r="AB16" s="1054"/>
      <c r="AC16" s="1054"/>
      <c r="AD16" s="1054"/>
      <c r="AE16" s="1055"/>
      <c r="AF16" s="1050"/>
      <c r="AG16" s="1051"/>
      <c r="AH16" s="1051"/>
      <c r="AI16" s="1051"/>
      <c r="AJ16" s="1052"/>
      <c r="AK16" s="1095"/>
      <c r="AL16" s="1096"/>
      <c r="AM16" s="1096"/>
      <c r="AN16" s="1096"/>
      <c r="AO16" s="1096"/>
      <c r="AP16" s="1096"/>
      <c r="AQ16" s="1096"/>
      <c r="AR16" s="1096"/>
      <c r="AS16" s="1096"/>
      <c r="AT16" s="1096"/>
      <c r="AU16" s="1097"/>
      <c r="AV16" s="1097"/>
      <c r="AW16" s="1097"/>
      <c r="AX16" s="1097"/>
      <c r="AY16" s="1098"/>
      <c r="AZ16" s="214"/>
      <c r="BA16" s="214"/>
      <c r="BB16" s="214"/>
      <c r="BC16" s="214"/>
      <c r="BD16" s="214"/>
      <c r="BE16" s="215"/>
      <c r="BF16" s="215"/>
      <c r="BG16" s="215"/>
      <c r="BH16" s="215"/>
      <c r="BI16" s="215"/>
      <c r="BJ16" s="215"/>
      <c r="BK16" s="215"/>
      <c r="BL16" s="215"/>
      <c r="BM16" s="215"/>
      <c r="BN16" s="215"/>
      <c r="BO16" s="215"/>
      <c r="BP16" s="215"/>
      <c r="BQ16" s="220">
        <v>10</v>
      </c>
      <c r="BR16" s="221"/>
      <c r="BS16" s="1007"/>
      <c r="BT16" s="1008"/>
      <c r="BU16" s="1008"/>
      <c r="BV16" s="1008"/>
      <c r="BW16" s="1008"/>
      <c r="BX16" s="1008"/>
      <c r="BY16" s="1008"/>
      <c r="BZ16" s="1008"/>
      <c r="CA16" s="1008"/>
      <c r="CB16" s="1008"/>
      <c r="CC16" s="1008"/>
      <c r="CD16" s="1008"/>
      <c r="CE16" s="1008"/>
      <c r="CF16" s="1008"/>
      <c r="CG16" s="1029"/>
      <c r="CH16" s="1004"/>
      <c r="CI16" s="1005"/>
      <c r="CJ16" s="1005"/>
      <c r="CK16" s="1005"/>
      <c r="CL16" s="1006"/>
      <c r="CM16" s="1004"/>
      <c r="CN16" s="1005"/>
      <c r="CO16" s="1005"/>
      <c r="CP16" s="1005"/>
      <c r="CQ16" s="1006"/>
      <c r="CR16" s="1004"/>
      <c r="CS16" s="1005"/>
      <c r="CT16" s="1005"/>
      <c r="CU16" s="1005"/>
      <c r="CV16" s="1006"/>
      <c r="CW16" s="1004"/>
      <c r="CX16" s="1005"/>
      <c r="CY16" s="1005"/>
      <c r="CZ16" s="1005"/>
      <c r="DA16" s="1006"/>
      <c r="DB16" s="1004"/>
      <c r="DC16" s="1005"/>
      <c r="DD16" s="1005"/>
      <c r="DE16" s="1005"/>
      <c r="DF16" s="1006"/>
      <c r="DG16" s="1004"/>
      <c r="DH16" s="1005"/>
      <c r="DI16" s="1005"/>
      <c r="DJ16" s="1005"/>
      <c r="DK16" s="1006"/>
      <c r="DL16" s="1004"/>
      <c r="DM16" s="1005"/>
      <c r="DN16" s="1005"/>
      <c r="DO16" s="1005"/>
      <c r="DP16" s="1006"/>
      <c r="DQ16" s="1004"/>
      <c r="DR16" s="1005"/>
      <c r="DS16" s="1005"/>
      <c r="DT16" s="1005"/>
      <c r="DU16" s="1006"/>
      <c r="DV16" s="1007"/>
      <c r="DW16" s="1008"/>
      <c r="DX16" s="1008"/>
      <c r="DY16" s="1008"/>
      <c r="DZ16" s="1009"/>
      <c r="EA16" s="216"/>
    </row>
    <row r="17" spans="1:131" s="217" customFormat="1" ht="26.25" customHeight="1" x14ac:dyDescent="0.2">
      <c r="A17" s="220">
        <v>11</v>
      </c>
      <c r="B17" s="1045"/>
      <c r="C17" s="1046"/>
      <c r="D17" s="1046"/>
      <c r="E17" s="1046"/>
      <c r="F17" s="1046"/>
      <c r="G17" s="1046"/>
      <c r="H17" s="1046"/>
      <c r="I17" s="1046"/>
      <c r="J17" s="1046"/>
      <c r="K17" s="1046"/>
      <c r="L17" s="1046"/>
      <c r="M17" s="1046"/>
      <c r="N17" s="1046"/>
      <c r="O17" s="1046"/>
      <c r="P17" s="1047"/>
      <c r="Q17" s="1053"/>
      <c r="R17" s="1054"/>
      <c r="S17" s="1054"/>
      <c r="T17" s="1054"/>
      <c r="U17" s="1054"/>
      <c r="V17" s="1054"/>
      <c r="W17" s="1054"/>
      <c r="X17" s="1054"/>
      <c r="Y17" s="1054"/>
      <c r="Z17" s="1054"/>
      <c r="AA17" s="1054"/>
      <c r="AB17" s="1054"/>
      <c r="AC17" s="1054"/>
      <c r="AD17" s="1054"/>
      <c r="AE17" s="1055"/>
      <c r="AF17" s="1050"/>
      <c r="AG17" s="1051"/>
      <c r="AH17" s="1051"/>
      <c r="AI17" s="1051"/>
      <c r="AJ17" s="1052"/>
      <c r="AK17" s="1095"/>
      <c r="AL17" s="1096"/>
      <c r="AM17" s="1096"/>
      <c r="AN17" s="1096"/>
      <c r="AO17" s="1096"/>
      <c r="AP17" s="1096"/>
      <c r="AQ17" s="1096"/>
      <c r="AR17" s="1096"/>
      <c r="AS17" s="1096"/>
      <c r="AT17" s="1096"/>
      <c r="AU17" s="1097"/>
      <c r="AV17" s="1097"/>
      <c r="AW17" s="1097"/>
      <c r="AX17" s="1097"/>
      <c r="AY17" s="1098"/>
      <c r="AZ17" s="214"/>
      <c r="BA17" s="214"/>
      <c r="BB17" s="214"/>
      <c r="BC17" s="214"/>
      <c r="BD17" s="214"/>
      <c r="BE17" s="215"/>
      <c r="BF17" s="215"/>
      <c r="BG17" s="215"/>
      <c r="BH17" s="215"/>
      <c r="BI17" s="215"/>
      <c r="BJ17" s="215"/>
      <c r="BK17" s="215"/>
      <c r="BL17" s="215"/>
      <c r="BM17" s="215"/>
      <c r="BN17" s="215"/>
      <c r="BO17" s="215"/>
      <c r="BP17" s="215"/>
      <c r="BQ17" s="220">
        <v>11</v>
      </c>
      <c r="BR17" s="221"/>
      <c r="BS17" s="1007"/>
      <c r="BT17" s="1008"/>
      <c r="BU17" s="1008"/>
      <c r="BV17" s="1008"/>
      <c r="BW17" s="1008"/>
      <c r="BX17" s="1008"/>
      <c r="BY17" s="1008"/>
      <c r="BZ17" s="1008"/>
      <c r="CA17" s="1008"/>
      <c r="CB17" s="1008"/>
      <c r="CC17" s="1008"/>
      <c r="CD17" s="1008"/>
      <c r="CE17" s="1008"/>
      <c r="CF17" s="1008"/>
      <c r="CG17" s="1029"/>
      <c r="CH17" s="1004"/>
      <c r="CI17" s="1005"/>
      <c r="CJ17" s="1005"/>
      <c r="CK17" s="1005"/>
      <c r="CL17" s="1006"/>
      <c r="CM17" s="1004"/>
      <c r="CN17" s="1005"/>
      <c r="CO17" s="1005"/>
      <c r="CP17" s="1005"/>
      <c r="CQ17" s="1006"/>
      <c r="CR17" s="1004"/>
      <c r="CS17" s="1005"/>
      <c r="CT17" s="1005"/>
      <c r="CU17" s="1005"/>
      <c r="CV17" s="1006"/>
      <c r="CW17" s="1004"/>
      <c r="CX17" s="1005"/>
      <c r="CY17" s="1005"/>
      <c r="CZ17" s="1005"/>
      <c r="DA17" s="1006"/>
      <c r="DB17" s="1004"/>
      <c r="DC17" s="1005"/>
      <c r="DD17" s="1005"/>
      <c r="DE17" s="1005"/>
      <c r="DF17" s="1006"/>
      <c r="DG17" s="1004"/>
      <c r="DH17" s="1005"/>
      <c r="DI17" s="1005"/>
      <c r="DJ17" s="1005"/>
      <c r="DK17" s="1006"/>
      <c r="DL17" s="1004"/>
      <c r="DM17" s="1005"/>
      <c r="DN17" s="1005"/>
      <c r="DO17" s="1005"/>
      <c r="DP17" s="1006"/>
      <c r="DQ17" s="1004"/>
      <c r="DR17" s="1005"/>
      <c r="DS17" s="1005"/>
      <c r="DT17" s="1005"/>
      <c r="DU17" s="1006"/>
      <c r="DV17" s="1007"/>
      <c r="DW17" s="1008"/>
      <c r="DX17" s="1008"/>
      <c r="DY17" s="1008"/>
      <c r="DZ17" s="1009"/>
      <c r="EA17" s="216"/>
    </row>
    <row r="18" spans="1:131" s="217" customFormat="1" ht="26.25" customHeight="1" x14ac:dyDescent="0.2">
      <c r="A18" s="220">
        <v>12</v>
      </c>
      <c r="B18" s="1045"/>
      <c r="C18" s="1046"/>
      <c r="D18" s="1046"/>
      <c r="E18" s="1046"/>
      <c r="F18" s="1046"/>
      <c r="G18" s="1046"/>
      <c r="H18" s="1046"/>
      <c r="I18" s="1046"/>
      <c r="J18" s="1046"/>
      <c r="K18" s="1046"/>
      <c r="L18" s="1046"/>
      <c r="M18" s="1046"/>
      <c r="N18" s="1046"/>
      <c r="O18" s="1046"/>
      <c r="P18" s="1047"/>
      <c r="Q18" s="1053"/>
      <c r="R18" s="1054"/>
      <c r="S18" s="1054"/>
      <c r="T18" s="1054"/>
      <c r="U18" s="1054"/>
      <c r="V18" s="1054"/>
      <c r="W18" s="1054"/>
      <c r="X18" s="1054"/>
      <c r="Y18" s="1054"/>
      <c r="Z18" s="1054"/>
      <c r="AA18" s="1054"/>
      <c r="AB18" s="1054"/>
      <c r="AC18" s="1054"/>
      <c r="AD18" s="1054"/>
      <c r="AE18" s="1055"/>
      <c r="AF18" s="1050"/>
      <c r="AG18" s="1051"/>
      <c r="AH18" s="1051"/>
      <c r="AI18" s="1051"/>
      <c r="AJ18" s="1052"/>
      <c r="AK18" s="1095"/>
      <c r="AL18" s="1096"/>
      <c r="AM18" s="1096"/>
      <c r="AN18" s="1096"/>
      <c r="AO18" s="1096"/>
      <c r="AP18" s="1096"/>
      <c r="AQ18" s="1096"/>
      <c r="AR18" s="1096"/>
      <c r="AS18" s="1096"/>
      <c r="AT18" s="1096"/>
      <c r="AU18" s="1097"/>
      <c r="AV18" s="1097"/>
      <c r="AW18" s="1097"/>
      <c r="AX18" s="1097"/>
      <c r="AY18" s="1098"/>
      <c r="AZ18" s="214"/>
      <c r="BA18" s="214"/>
      <c r="BB18" s="214"/>
      <c r="BC18" s="214"/>
      <c r="BD18" s="214"/>
      <c r="BE18" s="215"/>
      <c r="BF18" s="215"/>
      <c r="BG18" s="215"/>
      <c r="BH18" s="215"/>
      <c r="BI18" s="215"/>
      <c r="BJ18" s="215"/>
      <c r="BK18" s="215"/>
      <c r="BL18" s="215"/>
      <c r="BM18" s="215"/>
      <c r="BN18" s="215"/>
      <c r="BO18" s="215"/>
      <c r="BP18" s="215"/>
      <c r="BQ18" s="220">
        <v>12</v>
      </c>
      <c r="BR18" s="221"/>
      <c r="BS18" s="1007"/>
      <c r="BT18" s="1008"/>
      <c r="BU18" s="1008"/>
      <c r="BV18" s="1008"/>
      <c r="BW18" s="1008"/>
      <c r="BX18" s="1008"/>
      <c r="BY18" s="1008"/>
      <c r="BZ18" s="1008"/>
      <c r="CA18" s="1008"/>
      <c r="CB18" s="1008"/>
      <c r="CC18" s="1008"/>
      <c r="CD18" s="1008"/>
      <c r="CE18" s="1008"/>
      <c r="CF18" s="1008"/>
      <c r="CG18" s="1029"/>
      <c r="CH18" s="1004"/>
      <c r="CI18" s="1005"/>
      <c r="CJ18" s="1005"/>
      <c r="CK18" s="1005"/>
      <c r="CL18" s="1006"/>
      <c r="CM18" s="1004"/>
      <c r="CN18" s="1005"/>
      <c r="CO18" s="1005"/>
      <c r="CP18" s="1005"/>
      <c r="CQ18" s="1006"/>
      <c r="CR18" s="1004"/>
      <c r="CS18" s="1005"/>
      <c r="CT18" s="1005"/>
      <c r="CU18" s="1005"/>
      <c r="CV18" s="1006"/>
      <c r="CW18" s="1004"/>
      <c r="CX18" s="1005"/>
      <c r="CY18" s="1005"/>
      <c r="CZ18" s="1005"/>
      <c r="DA18" s="1006"/>
      <c r="DB18" s="1004"/>
      <c r="DC18" s="1005"/>
      <c r="DD18" s="1005"/>
      <c r="DE18" s="1005"/>
      <c r="DF18" s="1006"/>
      <c r="DG18" s="1004"/>
      <c r="DH18" s="1005"/>
      <c r="DI18" s="1005"/>
      <c r="DJ18" s="1005"/>
      <c r="DK18" s="1006"/>
      <c r="DL18" s="1004"/>
      <c r="DM18" s="1005"/>
      <c r="DN18" s="1005"/>
      <c r="DO18" s="1005"/>
      <c r="DP18" s="1006"/>
      <c r="DQ18" s="1004"/>
      <c r="DR18" s="1005"/>
      <c r="DS18" s="1005"/>
      <c r="DT18" s="1005"/>
      <c r="DU18" s="1006"/>
      <c r="DV18" s="1007"/>
      <c r="DW18" s="1008"/>
      <c r="DX18" s="1008"/>
      <c r="DY18" s="1008"/>
      <c r="DZ18" s="1009"/>
      <c r="EA18" s="216"/>
    </row>
    <row r="19" spans="1:131" s="217" customFormat="1" ht="26.25" customHeight="1" x14ac:dyDescent="0.2">
      <c r="A19" s="220">
        <v>13</v>
      </c>
      <c r="B19" s="1045"/>
      <c r="C19" s="1046"/>
      <c r="D19" s="1046"/>
      <c r="E19" s="1046"/>
      <c r="F19" s="1046"/>
      <c r="G19" s="1046"/>
      <c r="H19" s="1046"/>
      <c r="I19" s="1046"/>
      <c r="J19" s="1046"/>
      <c r="K19" s="1046"/>
      <c r="L19" s="1046"/>
      <c r="M19" s="1046"/>
      <c r="N19" s="1046"/>
      <c r="O19" s="1046"/>
      <c r="P19" s="1047"/>
      <c r="Q19" s="1053"/>
      <c r="R19" s="1054"/>
      <c r="S19" s="1054"/>
      <c r="T19" s="1054"/>
      <c r="U19" s="1054"/>
      <c r="V19" s="1054"/>
      <c r="W19" s="1054"/>
      <c r="X19" s="1054"/>
      <c r="Y19" s="1054"/>
      <c r="Z19" s="1054"/>
      <c r="AA19" s="1054"/>
      <c r="AB19" s="1054"/>
      <c r="AC19" s="1054"/>
      <c r="AD19" s="1054"/>
      <c r="AE19" s="1055"/>
      <c r="AF19" s="1050"/>
      <c r="AG19" s="1051"/>
      <c r="AH19" s="1051"/>
      <c r="AI19" s="1051"/>
      <c r="AJ19" s="1052"/>
      <c r="AK19" s="1095"/>
      <c r="AL19" s="1096"/>
      <c r="AM19" s="1096"/>
      <c r="AN19" s="1096"/>
      <c r="AO19" s="1096"/>
      <c r="AP19" s="1096"/>
      <c r="AQ19" s="1096"/>
      <c r="AR19" s="1096"/>
      <c r="AS19" s="1096"/>
      <c r="AT19" s="1096"/>
      <c r="AU19" s="1097"/>
      <c r="AV19" s="1097"/>
      <c r="AW19" s="1097"/>
      <c r="AX19" s="1097"/>
      <c r="AY19" s="1098"/>
      <c r="AZ19" s="214"/>
      <c r="BA19" s="214"/>
      <c r="BB19" s="214"/>
      <c r="BC19" s="214"/>
      <c r="BD19" s="214"/>
      <c r="BE19" s="215"/>
      <c r="BF19" s="215"/>
      <c r="BG19" s="215"/>
      <c r="BH19" s="215"/>
      <c r="BI19" s="215"/>
      <c r="BJ19" s="215"/>
      <c r="BK19" s="215"/>
      <c r="BL19" s="215"/>
      <c r="BM19" s="215"/>
      <c r="BN19" s="215"/>
      <c r="BO19" s="215"/>
      <c r="BP19" s="215"/>
      <c r="BQ19" s="220">
        <v>13</v>
      </c>
      <c r="BR19" s="221"/>
      <c r="BS19" s="1007"/>
      <c r="BT19" s="1008"/>
      <c r="BU19" s="1008"/>
      <c r="BV19" s="1008"/>
      <c r="BW19" s="1008"/>
      <c r="BX19" s="1008"/>
      <c r="BY19" s="1008"/>
      <c r="BZ19" s="1008"/>
      <c r="CA19" s="1008"/>
      <c r="CB19" s="1008"/>
      <c r="CC19" s="1008"/>
      <c r="CD19" s="1008"/>
      <c r="CE19" s="1008"/>
      <c r="CF19" s="1008"/>
      <c r="CG19" s="1029"/>
      <c r="CH19" s="1004"/>
      <c r="CI19" s="1005"/>
      <c r="CJ19" s="1005"/>
      <c r="CK19" s="1005"/>
      <c r="CL19" s="1006"/>
      <c r="CM19" s="1004"/>
      <c r="CN19" s="1005"/>
      <c r="CO19" s="1005"/>
      <c r="CP19" s="1005"/>
      <c r="CQ19" s="1006"/>
      <c r="CR19" s="1004"/>
      <c r="CS19" s="1005"/>
      <c r="CT19" s="1005"/>
      <c r="CU19" s="1005"/>
      <c r="CV19" s="1006"/>
      <c r="CW19" s="1004"/>
      <c r="CX19" s="1005"/>
      <c r="CY19" s="1005"/>
      <c r="CZ19" s="1005"/>
      <c r="DA19" s="1006"/>
      <c r="DB19" s="1004"/>
      <c r="DC19" s="1005"/>
      <c r="DD19" s="1005"/>
      <c r="DE19" s="1005"/>
      <c r="DF19" s="1006"/>
      <c r="DG19" s="1004"/>
      <c r="DH19" s="1005"/>
      <c r="DI19" s="1005"/>
      <c r="DJ19" s="1005"/>
      <c r="DK19" s="1006"/>
      <c r="DL19" s="1004"/>
      <c r="DM19" s="1005"/>
      <c r="DN19" s="1005"/>
      <c r="DO19" s="1005"/>
      <c r="DP19" s="1006"/>
      <c r="DQ19" s="1004"/>
      <c r="DR19" s="1005"/>
      <c r="DS19" s="1005"/>
      <c r="DT19" s="1005"/>
      <c r="DU19" s="1006"/>
      <c r="DV19" s="1007"/>
      <c r="DW19" s="1008"/>
      <c r="DX19" s="1008"/>
      <c r="DY19" s="1008"/>
      <c r="DZ19" s="1009"/>
      <c r="EA19" s="216"/>
    </row>
    <row r="20" spans="1:131" s="217" customFormat="1" ht="26.25" customHeight="1" x14ac:dyDescent="0.2">
      <c r="A20" s="220">
        <v>14</v>
      </c>
      <c r="B20" s="1045"/>
      <c r="C20" s="1046"/>
      <c r="D20" s="1046"/>
      <c r="E20" s="1046"/>
      <c r="F20" s="1046"/>
      <c r="G20" s="1046"/>
      <c r="H20" s="1046"/>
      <c r="I20" s="1046"/>
      <c r="J20" s="1046"/>
      <c r="K20" s="1046"/>
      <c r="L20" s="1046"/>
      <c r="M20" s="1046"/>
      <c r="N20" s="1046"/>
      <c r="O20" s="1046"/>
      <c r="P20" s="1047"/>
      <c r="Q20" s="1053"/>
      <c r="R20" s="1054"/>
      <c r="S20" s="1054"/>
      <c r="T20" s="1054"/>
      <c r="U20" s="1054"/>
      <c r="V20" s="1054"/>
      <c r="W20" s="1054"/>
      <c r="X20" s="1054"/>
      <c r="Y20" s="1054"/>
      <c r="Z20" s="1054"/>
      <c r="AA20" s="1054"/>
      <c r="AB20" s="1054"/>
      <c r="AC20" s="1054"/>
      <c r="AD20" s="1054"/>
      <c r="AE20" s="1055"/>
      <c r="AF20" s="1050"/>
      <c r="AG20" s="1051"/>
      <c r="AH20" s="1051"/>
      <c r="AI20" s="1051"/>
      <c r="AJ20" s="1052"/>
      <c r="AK20" s="1095"/>
      <c r="AL20" s="1096"/>
      <c r="AM20" s="1096"/>
      <c r="AN20" s="1096"/>
      <c r="AO20" s="1096"/>
      <c r="AP20" s="1096"/>
      <c r="AQ20" s="1096"/>
      <c r="AR20" s="1096"/>
      <c r="AS20" s="1096"/>
      <c r="AT20" s="1096"/>
      <c r="AU20" s="1097"/>
      <c r="AV20" s="1097"/>
      <c r="AW20" s="1097"/>
      <c r="AX20" s="1097"/>
      <c r="AY20" s="1098"/>
      <c r="AZ20" s="214"/>
      <c r="BA20" s="214"/>
      <c r="BB20" s="214"/>
      <c r="BC20" s="214"/>
      <c r="BD20" s="214"/>
      <c r="BE20" s="215"/>
      <c r="BF20" s="215"/>
      <c r="BG20" s="215"/>
      <c r="BH20" s="215"/>
      <c r="BI20" s="215"/>
      <c r="BJ20" s="215"/>
      <c r="BK20" s="215"/>
      <c r="BL20" s="215"/>
      <c r="BM20" s="215"/>
      <c r="BN20" s="215"/>
      <c r="BO20" s="215"/>
      <c r="BP20" s="215"/>
      <c r="BQ20" s="220">
        <v>14</v>
      </c>
      <c r="BR20" s="221"/>
      <c r="BS20" s="1007"/>
      <c r="BT20" s="1008"/>
      <c r="BU20" s="1008"/>
      <c r="BV20" s="1008"/>
      <c r="BW20" s="1008"/>
      <c r="BX20" s="1008"/>
      <c r="BY20" s="1008"/>
      <c r="BZ20" s="1008"/>
      <c r="CA20" s="1008"/>
      <c r="CB20" s="1008"/>
      <c r="CC20" s="1008"/>
      <c r="CD20" s="1008"/>
      <c r="CE20" s="1008"/>
      <c r="CF20" s="1008"/>
      <c r="CG20" s="1029"/>
      <c r="CH20" s="1004"/>
      <c r="CI20" s="1005"/>
      <c r="CJ20" s="1005"/>
      <c r="CK20" s="1005"/>
      <c r="CL20" s="1006"/>
      <c r="CM20" s="1004"/>
      <c r="CN20" s="1005"/>
      <c r="CO20" s="1005"/>
      <c r="CP20" s="1005"/>
      <c r="CQ20" s="1006"/>
      <c r="CR20" s="1004"/>
      <c r="CS20" s="1005"/>
      <c r="CT20" s="1005"/>
      <c r="CU20" s="1005"/>
      <c r="CV20" s="1006"/>
      <c r="CW20" s="1004"/>
      <c r="CX20" s="1005"/>
      <c r="CY20" s="1005"/>
      <c r="CZ20" s="1005"/>
      <c r="DA20" s="1006"/>
      <c r="DB20" s="1004"/>
      <c r="DC20" s="1005"/>
      <c r="DD20" s="1005"/>
      <c r="DE20" s="1005"/>
      <c r="DF20" s="1006"/>
      <c r="DG20" s="1004"/>
      <c r="DH20" s="1005"/>
      <c r="DI20" s="1005"/>
      <c r="DJ20" s="1005"/>
      <c r="DK20" s="1006"/>
      <c r="DL20" s="1004"/>
      <c r="DM20" s="1005"/>
      <c r="DN20" s="1005"/>
      <c r="DO20" s="1005"/>
      <c r="DP20" s="1006"/>
      <c r="DQ20" s="1004"/>
      <c r="DR20" s="1005"/>
      <c r="DS20" s="1005"/>
      <c r="DT20" s="1005"/>
      <c r="DU20" s="1006"/>
      <c r="DV20" s="1007"/>
      <c r="DW20" s="1008"/>
      <c r="DX20" s="1008"/>
      <c r="DY20" s="1008"/>
      <c r="DZ20" s="1009"/>
      <c r="EA20" s="216"/>
    </row>
    <row r="21" spans="1:131" s="217" customFormat="1" ht="26.25" customHeight="1" thickBot="1" x14ac:dyDescent="0.25">
      <c r="A21" s="220">
        <v>15</v>
      </c>
      <c r="B21" s="1045"/>
      <c r="C21" s="1046"/>
      <c r="D21" s="1046"/>
      <c r="E21" s="1046"/>
      <c r="F21" s="1046"/>
      <c r="G21" s="1046"/>
      <c r="H21" s="1046"/>
      <c r="I21" s="1046"/>
      <c r="J21" s="1046"/>
      <c r="K21" s="1046"/>
      <c r="L21" s="1046"/>
      <c r="M21" s="1046"/>
      <c r="N21" s="1046"/>
      <c r="O21" s="1046"/>
      <c r="P21" s="1047"/>
      <c r="Q21" s="1053"/>
      <c r="R21" s="1054"/>
      <c r="S21" s="1054"/>
      <c r="T21" s="1054"/>
      <c r="U21" s="1054"/>
      <c r="V21" s="1054"/>
      <c r="W21" s="1054"/>
      <c r="X21" s="1054"/>
      <c r="Y21" s="1054"/>
      <c r="Z21" s="1054"/>
      <c r="AA21" s="1054"/>
      <c r="AB21" s="1054"/>
      <c r="AC21" s="1054"/>
      <c r="AD21" s="1054"/>
      <c r="AE21" s="1055"/>
      <c r="AF21" s="1050"/>
      <c r="AG21" s="1051"/>
      <c r="AH21" s="1051"/>
      <c r="AI21" s="1051"/>
      <c r="AJ21" s="1052"/>
      <c r="AK21" s="1095"/>
      <c r="AL21" s="1096"/>
      <c r="AM21" s="1096"/>
      <c r="AN21" s="1096"/>
      <c r="AO21" s="1096"/>
      <c r="AP21" s="1096"/>
      <c r="AQ21" s="1096"/>
      <c r="AR21" s="1096"/>
      <c r="AS21" s="1096"/>
      <c r="AT21" s="1096"/>
      <c r="AU21" s="1097"/>
      <c r="AV21" s="1097"/>
      <c r="AW21" s="1097"/>
      <c r="AX21" s="1097"/>
      <c r="AY21" s="1098"/>
      <c r="AZ21" s="214"/>
      <c r="BA21" s="214"/>
      <c r="BB21" s="214"/>
      <c r="BC21" s="214"/>
      <c r="BD21" s="214"/>
      <c r="BE21" s="215"/>
      <c r="BF21" s="215"/>
      <c r="BG21" s="215"/>
      <c r="BH21" s="215"/>
      <c r="BI21" s="215"/>
      <c r="BJ21" s="215"/>
      <c r="BK21" s="215"/>
      <c r="BL21" s="215"/>
      <c r="BM21" s="215"/>
      <c r="BN21" s="215"/>
      <c r="BO21" s="215"/>
      <c r="BP21" s="215"/>
      <c r="BQ21" s="220">
        <v>15</v>
      </c>
      <c r="BR21" s="221"/>
      <c r="BS21" s="1007"/>
      <c r="BT21" s="1008"/>
      <c r="BU21" s="1008"/>
      <c r="BV21" s="1008"/>
      <c r="BW21" s="1008"/>
      <c r="BX21" s="1008"/>
      <c r="BY21" s="1008"/>
      <c r="BZ21" s="1008"/>
      <c r="CA21" s="1008"/>
      <c r="CB21" s="1008"/>
      <c r="CC21" s="1008"/>
      <c r="CD21" s="1008"/>
      <c r="CE21" s="1008"/>
      <c r="CF21" s="1008"/>
      <c r="CG21" s="1029"/>
      <c r="CH21" s="1004"/>
      <c r="CI21" s="1005"/>
      <c r="CJ21" s="1005"/>
      <c r="CK21" s="1005"/>
      <c r="CL21" s="1006"/>
      <c r="CM21" s="1004"/>
      <c r="CN21" s="1005"/>
      <c r="CO21" s="1005"/>
      <c r="CP21" s="1005"/>
      <c r="CQ21" s="1006"/>
      <c r="CR21" s="1004"/>
      <c r="CS21" s="1005"/>
      <c r="CT21" s="1005"/>
      <c r="CU21" s="1005"/>
      <c r="CV21" s="1006"/>
      <c r="CW21" s="1004"/>
      <c r="CX21" s="1005"/>
      <c r="CY21" s="1005"/>
      <c r="CZ21" s="1005"/>
      <c r="DA21" s="1006"/>
      <c r="DB21" s="1004"/>
      <c r="DC21" s="1005"/>
      <c r="DD21" s="1005"/>
      <c r="DE21" s="1005"/>
      <c r="DF21" s="1006"/>
      <c r="DG21" s="1004"/>
      <c r="DH21" s="1005"/>
      <c r="DI21" s="1005"/>
      <c r="DJ21" s="1005"/>
      <c r="DK21" s="1006"/>
      <c r="DL21" s="1004"/>
      <c r="DM21" s="1005"/>
      <c r="DN21" s="1005"/>
      <c r="DO21" s="1005"/>
      <c r="DP21" s="1006"/>
      <c r="DQ21" s="1004"/>
      <c r="DR21" s="1005"/>
      <c r="DS21" s="1005"/>
      <c r="DT21" s="1005"/>
      <c r="DU21" s="1006"/>
      <c r="DV21" s="1007"/>
      <c r="DW21" s="1008"/>
      <c r="DX21" s="1008"/>
      <c r="DY21" s="1008"/>
      <c r="DZ21" s="1009"/>
      <c r="EA21" s="216"/>
    </row>
    <row r="22" spans="1:131" s="217" customFormat="1" ht="26.25" customHeight="1" x14ac:dyDescent="0.2">
      <c r="A22" s="220">
        <v>16</v>
      </c>
      <c r="B22" s="1045"/>
      <c r="C22" s="1046"/>
      <c r="D22" s="1046"/>
      <c r="E22" s="1046"/>
      <c r="F22" s="1046"/>
      <c r="G22" s="1046"/>
      <c r="H22" s="1046"/>
      <c r="I22" s="1046"/>
      <c r="J22" s="1046"/>
      <c r="K22" s="1046"/>
      <c r="L22" s="1046"/>
      <c r="M22" s="1046"/>
      <c r="N22" s="1046"/>
      <c r="O22" s="1046"/>
      <c r="P22" s="1047"/>
      <c r="Q22" s="1088"/>
      <c r="R22" s="1089"/>
      <c r="S22" s="1089"/>
      <c r="T22" s="1089"/>
      <c r="U22" s="1089"/>
      <c r="V22" s="1089"/>
      <c r="W22" s="1089"/>
      <c r="X22" s="1089"/>
      <c r="Y22" s="1089"/>
      <c r="Z22" s="1089"/>
      <c r="AA22" s="1089"/>
      <c r="AB22" s="1089"/>
      <c r="AC22" s="1089"/>
      <c r="AD22" s="1089"/>
      <c r="AE22" s="1090"/>
      <c r="AF22" s="1050"/>
      <c r="AG22" s="1051"/>
      <c r="AH22" s="1051"/>
      <c r="AI22" s="1051"/>
      <c r="AJ22" s="1052"/>
      <c r="AK22" s="1091"/>
      <c r="AL22" s="1092"/>
      <c r="AM22" s="1092"/>
      <c r="AN22" s="1092"/>
      <c r="AO22" s="1092"/>
      <c r="AP22" s="1092"/>
      <c r="AQ22" s="1092"/>
      <c r="AR22" s="1092"/>
      <c r="AS22" s="1092"/>
      <c r="AT22" s="1092"/>
      <c r="AU22" s="1093"/>
      <c r="AV22" s="1093"/>
      <c r="AW22" s="1093"/>
      <c r="AX22" s="1093"/>
      <c r="AY22" s="1094"/>
      <c r="AZ22" s="1043" t="s">
        <v>374</v>
      </c>
      <c r="BA22" s="1043"/>
      <c r="BB22" s="1043"/>
      <c r="BC22" s="1043"/>
      <c r="BD22" s="1044"/>
      <c r="BE22" s="215"/>
      <c r="BF22" s="215"/>
      <c r="BG22" s="215"/>
      <c r="BH22" s="215"/>
      <c r="BI22" s="215"/>
      <c r="BJ22" s="215"/>
      <c r="BK22" s="215"/>
      <c r="BL22" s="215"/>
      <c r="BM22" s="215"/>
      <c r="BN22" s="215"/>
      <c r="BO22" s="215"/>
      <c r="BP22" s="215"/>
      <c r="BQ22" s="220">
        <v>16</v>
      </c>
      <c r="BR22" s="221"/>
      <c r="BS22" s="1007"/>
      <c r="BT22" s="1008"/>
      <c r="BU22" s="1008"/>
      <c r="BV22" s="1008"/>
      <c r="BW22" s="1008"/>
      <c r="BX22" s="1008"/>
      <c r="BY22" s="1008"/>
      <c r="BZ22" s="1008"/>
      <c r="CA22" s="1008"/>
      <c r="CB22" s="1008"/>
      <c r="CC22" s="1008"/>
      <c r="CD22" s="1008"/>
      <c r="CE22" s="1008"/>
      <c r="CF22" s="1008"/>
      <c r="CG22" s="1029"/>
      <c r="CH22" s="1004"/>
      <c r="CI22" s="1005"/>
      <c r="CJ22" s="1005"/>
      <c r="CK22" s="1005"/>
      <c r="CL22" s="1006"/>
      <c r="CM22" s="1004"/>
      <c r="CN22" s="1005"/>
      <c r="CO22" s="1005"/>
      <c r="CP22" s="1005"/>
      <c r="CQ22" s="1006"/>
      <c r="CR22" s="1004"/>
      <c r="CS22" s="1005"/>
      <c r="CT22" s="1005"/>
      <c r="CU22" s="1005"/>
      <c r="CV22" s="1006"/>
      <c r="CW22" s="1004"/>
      <c r="CX22" s="1005"/>
      <c r="CY22" s="1005"/>
      <c r="CZ22" s="1005"/>
      <c r="DA22" s="1006"/>
      <c r="DB22" s="1004"/>
      <c r="DC22" s="1005"/>
      <c r="DD22" s="1005"/>
      <c r="DE22" s="1005"/>
      <c r="DF22" s="1006"/>
      <c r="DG22" s="1004"/>
      <c r="DH22" s="1005"/>
      <c r="DI22" s="1005"/>
      <c r="DJ22" s="1005"/>
      <c r="DK22" s="1006"/>
      <c r="DL22" s="1004"/>
      <c r="DM22" s="1005"/>
      <c r="DN22" s="1005"/>
      <c r="DO22" s="1005"/>
      <c r="DP22" s="1006"/>
      <c r="DQ22" s="1004"/>
      <c r="DR22" s="1005"/>
      <c r="DS22" s="1005"/>
      <c r="DT22" s="1005"/>
      <c r="DU22" s="1006"/>
      <c r="DV22" s="1007"/>
      <c r="DW22" s="1008"/>
      <c r="DX22" s="1008"/>
      <c r="DY22" s="1008"/>
      <c r="DZ22" s="1009"/>
      <c r="EA22" s="216"/>
    </row>
    <row r="23" spans="1:131" s="217" customFormat="1" ht="26.25" customHeight="1" thickBot="1" x14ac:dyDescent="0.25">
      <c r="A23" s="222" t="s">
        <v>375</v>
      </c>
      <c r="B23" s="950" t="s">
        <v>376</v>
      </c>
      <c r="C23" s="951"/>
      <c r="D23" s="951"/>
      <c r="E23" s="951"/>
      <c r="F23" s="951"/>
      <c r="G23" s="951"/>
      <c r="H23" s="951"/>
      <c r="I23" s="951"/>
      <c r="J23" s="951"/>
      <c r="K23" s="951"/>
      <c r="L23" s="951"/>
      <c r="M23" s="951"/>
      <c r="N23" s="951"/>
      <c r="O23" s="951"/>
      <c r="P23" s="961"/>
      <c r="Q23" s="1082">
        <v>23502</v>
      </c>
      <c r="R23" s="1076"/>
      <c r="S23" s="1076"/>
      <c r="T23" s="1076"/>
      <c r="U23" s="1076"/>
      <c r="V23" s="1076">
        <v>22425</v>
      </c>
      <c r="W23" s="1076"/>
      <c r="X23" s="1076"/>
      <c r="Y23" s="1076"/>
      <c r="Z23" s="1076"/>
      <c r="AA23" s="1076">
        <v>1077</v>
      </c>
      <c r="AB23" s="1076"/>
      <c r="AC23" s="1076"/>
      <c r="AD23" s="1076"/>
      <c r="AE23" s="1083"/>
      <c r="AF23" s="1084">
        <v>877</v>
      </c>
      <c r="AG23" s="1076"/>
      <c r="AH23" s="1076"/>
      <c r="AI23" s="1076"/>
      <c r="AJ23" s="1085"/>
      <c r="AK23" s="1086"/>
      <c r="AL23" s="1087"/>
      <c r="AM23" s="1087"/>
      <c r="AN23" s="1087"/>
      <c r="AO23" s="1087"/>
      <c r="AP23" s="1076">
        <v>50276</v>
      </c>
      <c r="AQ23" s="1076"/>
      <c r="AR23" s="1076"/>
      <c r="AS23" s="1076"/>
      <c r="AT23" s="1076"/>
      <c r="AU23" s="1077"/>
      <c r="AV23" s="1077"/>
      <c r="AW23" s="1077"/>
      <c r="AX23" s="1077"/>
      <c r="AY23" s="1078"/>
      <c r="AZ23" s="1079" t="s">
        <v>121</v>
      </c>
      <c r="BA23" s="1080"/>
      <c r="BB23" s="1080"/>
      <c r="BC23" s="1080"/>
      <c r="BD23" s="1081"/>
      <c r="BE23" s="215"/>
      <c r="BF23" s="215"/>
      <c r="BG23" s="215"/>
      <c r="BH23" s="215"/>
      <c r="BI23" s="215"/>
      <c r="BJ23" s="215"/>
      <c r="BK23" s="215"/>
      <c r="BL23" s="215"/>
      <c r="BM23" s="215"/>
      <c r="BN23" s="215"/>
      <c r="BO23" s="215"/>
      <c r="BP23" s="215"/>
      <c r="BQ23" s="220">
        <v>17</v>
      </c>
      <c r="BR23" s="221"/>
      <c r="BS23" s="1007"/>
      <c r="BT23" s="1008"/>
      <c r="BU23" s="1008"/>
      <c r="BV23" s="1008"/>
      <c r="BW23" s="1008"/>
      <c r="BX23" s="1008"/>
      <c r="BY23" s="1008"/>
      <c r="BZ23" s="1008"/>
      <c r="CA23" s="1008"/>
      <c r="CB23" s="1008"/>
      <c r="CC23" s="1008"/>
      <c r="CD23" s="1008"/>
      <c r="CE23" s="1008"/>
      <c r="CF23" s="1008"/>
      <c r="CG23" s="1029"/>
      <c r="CH23" s="1004"/>
      <c r="CI23" s="1005"/>
      <c r="CJ23" s="1005"/>
      <c r="CK23" s="1005"/>
      <c r="CL23" s="1006"/>
      <c r="CM23" s="1004"/>
      <c r="CN23" s="1005"/>
      <c r="CO23" s="1005"/>
      <c r="CP23" s="1005"/>
      <c r="CQ23" s="1006"/>
      <c r="CR23" s="1004"/>
      <c r="CS23" s="1005"/>
      <c r="CT23" s="1005"/>
      <c r="CU23" s="1005"/>
      <c r="CV23" s="1006"/>
      <c r="CW23" s="1004"/>
      <c r="CX23" s="1005"/>
      <c r="CY23" s="1005"/>
      <c r="CZ23" s="1005"/>
      <c r="DA23" s="1006"/>
      <c r="DB23" s="1004"/>
      <c r="DC23" s="1005"/>
      <c r="DD23" s="1005"/>
      <c r="DE23" s="1005"/>
      <c r="DF23" s="1006"/>
      <c r="DG23" s="1004"/>
      <c r="DH23" s="1005"/>
      <c r="DI23" s="1005"/>
      <c r="DJ23" s="1005"/>
      <c r="DK23" s="1006"/>
      <c r="DL23" s="1004"/>
      <c r="DM23" s="1005"/>
      <c r="DN23" s="1005"/>
      <c r="DO23" s="1005"/>
      <c r="DP23" s="1006"/>
      <c r="DQ23" s="1004"/>
      <c r="DR23" s="1005"/>
      <c r="DS23" s="1005"/>
      <c r="DT23" s="1005"/>
      <c r="DU23" s="1006"/>
      <c r="DV23" s="1007"/>
      <c r="DW23" s="1008"/>
      <c r="DX23" s="1008"/>
      <c r="DY23" s="1008"/>
      <c r="DZ23" s="1009"/>
      <c r="EA23" s="216"/>
    </row>
    <row r="24" spans="1:131" s="217" customFormat="1" ht="26.25" customHeight="1" x14ac:dyDescent="0.2">
      <c r="A24" s="1075" t="s">
        <v>377</v>
      </c>
      <c r="B24" s="1075"/>
      <c r="C24" s="1075"/>
      <c r="D24" s="1075"/>
      <c r="E24" s="1075"/>
      <c r="F24" s="1075"/>
      <c r="G24" s="1075"/>
      <c r="H24" s="1075"/>
      <c r="I24" s="1075"/>
      <c r="J24" s="1075"/>
      <c r="K24" s="1075"/>
      <c r="L24" s="1075"/>
      <c r="M24" s="1075"/>
      <c r="N24" s="1075"/>
      <c r="O24" s="1075"/>
      <c r="P24" s="1075"/>
      <c r="Q24" s="1075"/>
      <c r="R24" s="1075"/>
      <c r="S24" s="1075"/>
      <c r="T24" s="1075"/>
      <c r="U24" s="1075"/>
      <c r="V24" s="1075"/>
      <c r="W24" s="1075"/>
      <c r="X24" s="1075"/>
      <c r="Y24" s="1075"/>
      <c r="Z24" s="1075"/>
      <c r="AA24" s="1075"/>
      <c r="AB24" s="1075"/>
      <c r="AC24" s="1075"/>
      <c r="AD24" s="1075"/>
      <c r="AE24" s="1075"/>
      <c r="AF24" s="1075"/>
      <c r="AG24" s="1075"/>
      <c r="AH24" s="1075"/>
      <c r="AI24" s="1075"/>
      <c r="AJ24" s="1075"/>
      <c r="AK24" s="1075"/>
      <c r="AL24" s="1075"/>
      <c r="AM24" s="1075"/>
      <c r="AN24" s="1075"/>
      <c r="AO24" s="1075"/>
      <c r="AP24" s="1075"/>
      <c r="AQ24" s="1075"/>
      <c r="AR24" s="1075"/>
      <c r="AS24" s="1075"/>
      <c r="AT24" s="1075"/>
      <c r="AU24" s="1075"/>
      <c r="AV24" s="1075"/>
      <c r="AW24" s="1075"/>
      <c r="AX24" s="1075"/>
      <c r="AY24" s="1075"/>
      <c r="AZ24" s="214"/>
      <c r="BA24" s="214"/>
      <c r="BB24" s="214"/>
      <c r="BC24" s="214"/>
      <c r="BD24" s="214"/>
      <c r="BE24" s="215"/>
      <c r="BF24" s="215"/>
      <c r="BG24" s="215"/>
      <c r="BH24" s="215"/>
      <c r="BI24" s="215"/>
      <c r="BJ24" s="215"/>
      <c r="BK24" s="215"/>
      <c r="BL24" s="215"/>
      <c r="BM24" s="215"/>
      <c r="BN24" s="215"/>
      <c r="BO24" s="215"/>
      <c r="BP24" s="215"/>
      <c r="BQ24" s="220">
        <v>18</v>
      </c>
      <c r="BR24" s="221"/>
      <c r="BS24" s="1007"/>
      <c r="BT24" s="1008"/>
      <c r="BU24" s="1008"/>
      <c r="BV24" s="1008"/>
      <c r="BW24" s="1008"/>
      <c r="BX24" s="1008"/>
      <c r="BY24" s="1008"/>
      <c r="BZ24" s="1008"/>
      <c r="CA24" s="1008"/>
      <c r="CB24" s="1008"/>
      <c r="CC24" s="1008"/>
      <c r="CD24" s="1008"/>
      <c r="CE24" s="1008"/>
      <c r="CF24" s="1008"/>
      <c r="CG24" s="1029"/>
      <c r="CH24" s="1004"/>
      <c r="CI24" s="1005"/>
      <c r="CJ24" s="1005"/>
      <c r="CK24" s="1005"/>
      <c r="CL24" s="1006"/>
      <c r="CM24" s="1004"/>
      <c r="CN24" s="1005"/>
      <c r="CO24" s="1005"/>
      <c r="CP24" s="1005"/>
      <c r="CQ24" s="1006"/>
      <c r="CR24" s="1004"/>
      <c r="CS24" s="1005"/>
      <c r="CT24" s="1005"/>
      <c r="CU24" s="1005"/>
      <c r="CV24" s="1006"/>
      <c r="CW24" s="1004"/>
      <c r="CX24" s="1005"/>
      <c r="CY24" s="1005"/>
      <c r="CZ24" s="1005"/>
      <c r="DA24" s="1006"/>
      <c r="DB24" s="1004"/>
      <c r="DC24" s="1005"/>
      <c r="DD24" s="1005"/>
      <c r="DE24" s="1005"/>
      <c r="DF24" s="1006"/>
      <c r="DG24" s="1004"/>
      <c r="DH24" s="1005"/>
      <c r="DI24" s="1005"/>
      <c r="DJ24" s="1005"/>
      <c r="DK24" s="1006"/>
      <c r="DL24" s="1004"/>
      <c r="DM24" s="1005"/>
      <c r="DN24" s="1005"/>
      <c r="DO24" s="1005"/>
      <c r="DP24" s="1006"/>
      <c r="DQ24" s="1004"/>
      <c r="DR24" s="1005"/>
      <c r="DS24" s="1005"/>
      <c r="DT24" s="1005"/>
      <c r="DU24" s="1006"/>
      <c r="DV24" s="1007"/>
      <c r="DW24" s="1008"/>
      <c r="DX24" s="1008"/>
      <c r="DY24" s="1008"/>
      <c r="DZ24" s="1009"/>
      <c r="EA24" s="216"/>
    </row>
    <row r="25" spans="1:131" ht="26.25" customHeight="1" thickBot="1" x14ac:dyDescent="0.25">
      <c r="A25" s="1074" t="s">
        <v>378</v>
      </c>
      <c r="B25" s="1074"/>
      <c r="C25" s="1074"/>
      <c r="D25" s="1074"/>
      <c r="E25" s="1074"/>
      <c r="F25" s="1074"/>
      <c r="G25" s="1074"/>
      <c r="H25" s="1074"/>
      <c r="I25" s="1074"/>
      <c r="J25" s="1074"/>
      <c r="K25" s="1074"/>
      <c r="L25" s="1074"/>
      <c r="M25" s="1074"/>
      <c r="N25" s="1074"/>
      <c r="O25" s="1074"/>
      <c r="P25" s="1074"/>
      <c r="Q25" s="1074"/>
      <c r="R25" s="1074"/>
      <c r="S25" s="1074"/>
      <c r="T25" s="1074"/>
      <c r="U25" s="1074"/>
      <c r="V25" s="1074"/>
      <c r="W25" s="1074"/>
      <c r="X25" s="1074"/>
      <c r="Y25" s="1074"/>
      <c r="Z25" s="1074"/>
      <c r="AA25" s="1074"/>
      <c r="AB25" s="1074"/>
      <c r="AC25" s="1074"/>
      <c r="AD25" s="1074"/>
      <c r="AE25" s="1074"/>
      <c r="AF25" s="1074"/>
      <c r="AG25" s="1074"/>
      <c r="AH25" s="1074"/>
      <c r="AI25" s="1074"/>
      <c r="AJ25" s="1074"/>
      <c r="AK25" s="1074"/>
      <c r="AL25" s="1074"/>
      <c r="AM25" s="1074"/>
      <c r="AN25" s="1074"/>
      <c r="AO25" s="1074"/>
      <c r="AP25" s="1074"/>
      <c r="AQ25" s="1074"/>
      <c r="AR25" s="1074"/>
      <c r="AS25" s="1074"/>
      <c r="AT25" s="1074"/>
      <c r="AU25" s="1074"/>
      <c r="AV25" s="1074"/>
      <c r="AW25" s="1074"/>
      <c r="AX25" s="1074"/>
      <c r="AY25" s="1074"/>
      <c r="AZ25" s="1074"/>
      <c r="BA25" s="1074"/>
      <c r="BB25" s="1074"/>
      <c r="BC25" s="1074"/>
      <c r="BD25" s="1074"/>
      <c r="BE25" s="1074"/>
      <c r="BF25" s="1074"/>
      <c r="BG25" s="1074"/>
      <c r="BH25" s="1074"/>
      <c r="BI25" s="1074"/>
      <c r="BJ25" s="214"/>
      <c r="BK25" s="214"/>
      <c r="BL25" s="214"/>
      <c r="BM25" s="214"/>
      <c r="BN25" s="214"/>
      <c r="BO25" s="223"/>
      <c r="BP25" s="223"/>
      <c r="BQ25" s="220">
        <v>19</v>
      </c>
      <c r="BR25" s="221"/>
      <c r="BS25" s="1007"/>
      <c r="BT25" s="1008"/>
      <c r="BU25" s="1008"/>
      <c r="BV25" s="1008"/>
      <c r="BW25" s="1008"/>
      <c r="BX25" s="1008"/>
      <c r="BY25" s="1008"/>
      <c r="BZ25" s="1008"/>
      <c r="CA25" s="1008"/>
      <c r="CB25" s="1008"/>
      <c r="CC25" s="1008"/>
      <c r="CD25" s="1008"/>
      <c r="CE25" s="1008"/>
      <c r="CF25" s="1008"/>
      <c r="CG25" s="1029"/>
      <c r="CH25" s="1004"/>
      <c r="CI25" s="1005"/>
      <c r="CJ25" s="1005"/>
      <c r="CK25" s="1005"/>
      <c r="CL25" s="1006"/>
      <c r="CM25" s="1004"/>
      <c r="CN25" s="1005"/>
      <c r="CO25" s="1005"/>
      <c r="CP25" s="1005"/>
      <c r="CQ25" s="1006"/>
      <c r="CR25" s="1004"/>
      <c r="CS25" s="1005"/>
      <c r="CT25" s="1005"/>
      <c r="CU25" s="1005"/>
      <c r="CV25" s="1006"/>
      <c r="CW25" s="1004"/>
      <c r="CX25" s="1005"/>
      <c r="CY25" s="1005"/>
      <c r="CZ25" s="1005"/>
      <c r="DA25" s="1006"/>
      <c r="DB25" s="1004"/>
      <c r="DC25" s="1005"/>
      <c r="DD25" s="1005"/>
      <c r="DE25" s="1005"/>
      <c r="DF25" s="1006"/>
      <c r="DG25" s="1004"/>
      <c r="DH25" s="1005"/>
      <c r="DI25" s="1005"/>
      <c r="DJ25" s="1005"/>
      <c r="DK25" s="1006"/>
      <c r="DL25" s="1004"/>
      <c r="DM25" s="1005"/>
      <c r="DN25" s="1005"/>
      <c r="DO25" s="1005"/>
      <c r="DP25" s="1006"/>
      <c r="DQ25" s="1004"/>
      <c r="DR25" s="1005"/>
      <c r="DS25" s="1005"/>
      <c r="DT25" s="1005"/>
      <c r="DU25" s="1006"/>
      <c r="DV25" s="1007"/>
      <c r="DW25" s="1008"/>
      <c r="DX25" s="1008"/>
      <c r="DY25" s="1008"/>
      <c r="DZ25" s="1009"/>
      <c r="EA25" s="212"/>
    </row>
    <row r="26" spans="1:131" ht="26.25" customHeight="1" x14ac:dyDescent="0.2">
      <c r="A26" s="1010" t="s">
        <v>356</v>
      </c>
      <c r="B26" s="1011"/>
      <c r="C26" s="1011"/>
      <c r="D26" s="1011"/>
      <c r="E26" s="1011"/>
      <c r="F26" s="1011"/>
      <c r="G26" s="1011"/>
      <c r="H26" s="1011"/>
      <c r="I26" s="1011"/>
      <c r="J26" s="1011"/>
      <c r="K26" s="1011"/>
      <c r="L26" s="1011"/>
      <c r="M26" s="1011"/>
      <c r="N26" s="1011"/>
      <c r="O26" s="1011"/>
      <c r="P26" s="1012"/>
      <c r="Q26" s="1016" t="s">
        <v>379</v>
      </c>
      <c r="R26" s="1017"/>
      <c r="S26" s="1017"/>
      <c r="T26" s="1017"/>
      <c r="U26" s="1018"/>
      <c r="V26" s="1016" t="s">
        <v>380</v>
      </c>
      <c r="W26" s="1017"/>
      <c r="X26" s="1017"/>
      <c r="Y26" s="1017"/>
      <c r="Z26" s="1018"/>
      <c r="AA26" s="1016" t="s">
        <v>381</v>
      </c>
      <c r="AB26" s="1017"/>
      <c r="AC26" s="1017"/>
      <c r="AD26" s="1017"/>
      <c r="AE26" s="1017"/>
      <c r="AF26" s="1070" t="s">
        <v>382</v>
      </c>
      <c r="AG26" s="1023"/>
      <c r="AH26" s="1023"/>
      <c r="AI26" s="1023"/>
      <c r="AJ26" s="1071"/>
      <c r="AK26" s="1017" t="s">
        <v>383</v>
      </c>
      <c r="AL26" s="1017"/>
      <c r="AM26" s="1017"/>
      <c r="AN26" s="1017"/>
      <c r="AO26" s="1018"/>
      <c r="AP26" s="1016" t="s">
        <v>384</v>
      </c>
      <c r="AQ26" s="1017"/>
      <c r="AR26" s="1017"/>
      <c r="AS26" s="1017"/>
      <c r="AT26" s="1018"/>
      <c r="AU26" s="1016" t="s">
        <v>385</v>
      </c>
      <c r="AV26" s="1017"/>
      <c r="AW26" s="1017"/>
      <c r="AX26" s="1017"/>
      <c r="AY26" s="1018"/>
      <c r="AZ26" s="1016" t="s">
        <v>386</v>
      </c>
      <c r="BA26" s="1017"/>
      <c r="BB26" s="1017"/>
      <c r="BC26" s="1017"/>
      <c r="BD26" s="1018"/>
      <c r="BE26" s="1016" t="s">
        <v>363</v>
      </c>
      <c r="BF26" s="1017"/>
      <c r="BG26" s="1017"/>
      <c r="BH26" s="1017"/>
      <c r="BI26" s="1030"/>
      <c r="BJ26" s="214"/>
      <c r="BK26" s="214"/>
      <c r="BL26" s="214"/>
      <c r="BM26" s="214"/>
      <c r="BN26" s="214"/>
      <c r="BO26" s="223"/>
      <c r="BP26" s="223"/>
      <c r="BQ26" s="220">
        <v>20</v>
      </c>
      <c r="BR26" s="221"/>
      <c r="BS26" s="1007"/>
      <c r="BT26" s="1008"/>
      <c r="BU26" s="1008"/>
      <c r="BV26" s="1008"/>
      <c r="BW26" s="1008"/>
      <c r="BX26" s="1008"/>
      <c r="BY26" s="1008"/>
      <c r="BZ26" s="1008"/>
      <c r="CA26" s="1008"/>
      <c r="CB26" s="1008"/>
      <c r="CC26" s="1008"/>
      <c r="CD26" s="1008"/>
      <c r="CE26" s="1008"/>
      <c r="CF26" s="1008"/>
      <c r="CG26" s="1029"/>
      <c r="CH26" s="1004"/>
      <c r="CI26" s="1005"/>
      <c r="CJ26" s="1005"/>
      <c r="CK26" s="1005"/>
      <c r="CL26" s="1006"/>
      <c r="CM26" s="1004"/>
      <c r="CN26" s="1005"/>
      <c r="CO26" s="1005"/>
      <c r="CP26" s="1005"/>
      <c r="CQ26" s="1006"/>
      <c r="CR26" s="1004"/>
      <c r="CS26" s="1005"/>
      <c r="CT26" s="1005"/>
      <c r="CU26" s="1005"/>
      <c r="CV26" s="1006"/>
      <c r="CW26" s="1004"/>
      <c r="CX26" s="1005"/>
      <c r="CY26" s="1005"/>
      <c r="CZ26" s="1005"/>
      <c r="DA26" s="1006"/>
      <c r="DB26" s="1004"/>
      <c r="DC26" s="1005"/>
      <c r="DD26" s="1005"/>
      <c r="DE26" s="1005"/>
      <c r="DF26" s="1006"/>
      <c r="DG26" s="1004"/>
      <c r="DH26" s="1005"/>
      <c r="DI26" s="1005"/>
      <c r="DJ26" s="1005"/>
      <c r="DK26" s="1006"/>
      <c r="DL26" s="1004"/>
      <c r="DM26" s="1005"/>
      <c r="DN26" s="1005"/>
      <c r="DO26" s="1005"/>
      <c r="DP26" s="1006"/>
      <c r="DQ26" s="1004"/>
      <c r="DR26" s="1005"/>
      <c r="DS26" s="1005"/>
      <c r="DT26" s="1005"/>
      <c r="DU26" s="1006"/>
      <c r="DV26" s="1007"/>
      <c r="DW26" s="1008"/>
      <c r="DX26" s="1008"/>
      <c r="DY26" s="1008"/>
      <c r="DZ26" s="1009"/>
      <c r="EA26" s="212"/>
    </row>
    <row r="27" spans="1:131" ht="26.25" customHeight="1" thickBot="1" x14ac:dyDescent="0.25">
      <c r="A27" s="1013"/>
      <c r="B27" s="1014"/>
      <c r="C27" s="1014"/>
      <c r="D27" s="1014"/>
      <c r="E27" s="1014"/>
      <c r="F27" s="1014"/>
      <c r="G27" s="1014"/>
      <c r="H27" s="1014"/>
      <c r="I27" s="1014"/>
      <c r="J27" s="1014"/>
      <c r="K27" s="1014"/>
      <c r="L27" s="1014"/>
      <c r="M27" s="1014"/>
      <c r="N27" s="1014"/>
      <c r="O27" s="1014"/>
      <c r="P27" s="1015"/>
      <c r="Q27" s="1019"/>
      <c r="R27" s="1020"/>
      <c r="S27" s="1020"/>
      <c r="T27" s="1020"/>
      <c r="U27" s="1021"/>
      <c r="V27" s="1019"/>
      <c r="W27" s="1020"/>
      <c r="X27" s="1020"/>
      <c r="Y27" s="1020"/>
      <c r="Z27" s="1021"/>
      <c r="AA27" s="1019"/>
      <c r="AB27" s="1020"/>
      <c r="AC27" s="1020"/>
      <c r="AD27" s="1020"/>
      <c r="AE27" s="1020"/>
      <c r="AF27" s="1072"/>
      <c r="AG27" s="1026"/>
      <c r="AH27" s="1026"/>
      <c r="AI27" s="1026"/>
      <c r="AJ27" s="1073"/>
      <c r="AK27" s="1020"/>
      <c r="AL27" s="1020"/>
      <c r="AM27" s="1020"/>
      <c r="AN27" s="1020"/>
      <c r="AO27" s="1021"/>
      <c r="AP27" s="1019"/>
      <c r="AQ27" s="1020"/>
      <c r="AR27" s="1020"/>
      <c r="AS27" s="1020"/>
      <c r="AT27" s="1021"/>
      <c r="AU27" s="1019"/>
      <c r="AV27" s="1020"/>
      <c r="AW27" s="1020"/>
      <c r="AX27" s="1020"/>
      <c r="AY27" s="1021"/>
      <c r="AZ27" s="1019"/>
      <c r="BA27" s="1020"/>
      <c r="BB27" s="1020"/>
      <c r="BC27" s="1020"/>
      <c r="BD27" s="1021"/>
      <c r="BE27" s="1019"/>
      <c r="BF27" s="1020"/>
      <c r="BG27" s="1020"/>
      <c r="BH27" s="1020"/>
      <c r="BI27" s="1031"/>
      <c r="BJ27" s="214"/>
      <c r="BK27" s="214"/>
      <c r="BL27" s="214"/>
      <c r="BM27" s="214"/>
      <c r="BN27" s="214"/>
      <c r="BO27" s="223"/>
      <c r="BP27" s="223"/>
      <c r="BQ27" s="220">
        <v>21</v>
      </c>
      <c r="BR27" s="221"/>
      <c r="BS27" s="1007"/>
      <c r="BT27" s="1008"/>
      <c r="BU27" s="1008"/>
      <c r="BV27" s="1008"/>
      <c r="BW27" s="1008"/>
      <c r="BX27" s="1008"/>
      <c r="BY27" s="1008"/>
      <c r="BZ27" s="1008"/>
      <c r="CA27" s="1008"/>
      <c r="CB27" s="1008"/>
      <c r="CC27" s="1008"/>
      <c r="CD27" s="1008"/>
      <c r="CE27" s="1008"/>
      <c r="CF27" s="1008"/>
      <c r="CG27" s="1029"/>
      <c r="CH27" s="1004"/>
      <c r="CI27" s="1005"/>
      <c r="CJ27" s="1005"/>
      <c r="CK27" s="1005"/>
      <c r="CL27" s="1006"/>
      <c r="CM27" s="1004"/>
      <c r="CN27" s="1005"/>
      <c r="CO27" s="1005"/>
      <c r="CP27" s="1005"/>
      <c r="CQ27" s="1006"/>
      <c r="CR27" s="1004"/>
      <c r="CS27" s="1005"/>
      <c r="CT27" s="1005"/>
      <c r="CU27" s="1005"/>
      <c r="CV27" s="1006"/>
      <c r="CW27" s="1004"/>
      <c r="CX27" s="1005"/>
      <c r="CY27" s="1005"/>
      <c r="CZ27" s="1005"/>
      <c r="DA27" s="1006"/>
      <c r="DB27" s="1004"/>
      <c r="DC27" s="1005"/>
      <c r="DD27" s="1005"/>
      <c r="DE27" s="1005"/>
      <c r="DF27" s="1006"/>
      <c r="DG27" s="1004"/>
      <c r="DH27" s="1005"/>
      <c r="DI27" s="1005"/>
      <c r="DJ27" s="1005"/>
      <c r="DK27" s="1006"/>
      <c r="DL27" s="1004"/>
      <c r="DM27" s="1005"/>
      <c r="DN27" s="1005"/>
      <c r="DO27" s="1005"/>
      <c r="DP27" s="1006"/>
      <c r="DQ27" s="1004"/>
      <c r="DR27" s="1005"/>
      <c r="DS27" s="1005"/>
      <c r="DT27" s="1005"/>
      <c r="DU27" s="1006"/>
      <c r="DV27" s="1007"/>
      <c r="DW27" s="1008"/>
      <c r="DX27" s="1008"/>
      <c r="DY27" s="1008"/>
      <c r="DZ27" s="1009"/>
      <c r="EA27" s="212"/>
    </row>
    <row r="28" spans="1:131" ht="26.25" customHeight="1" thickTop="1" x14ac:dyDescent="0.2">
      <c r="A28" s="224">
        <v>1</v>
      </c>
      <c r="B28" s="1062" t="s">
        <v>387</v>
      </c>
      <c r="C28" s="1063"/>
      <c r="D28" s="1063"/>
      <c r="E28" s="1063"/>
      <c r="F28" s="1063"/>
      <c r="G28" s="1063"/>
      <c r="H28" s="1063"/>
      <c r="I28" s="1063"/>
      <c r="J28" s="1063"/>
      <c r="K28" s="1063"/>
      <c r="L28" s="1063"/>
      <c r="M28" s="1063"/>
      <c r="N28" s="1063"/>
      <c r="O28" s="1063"/>
      <c r="P28" s="1064"/>
      <c r="Q28" s="1065">
        <v>3858</v>
      </c>
      <c r="R28" s="1066"/>
      <c r="S28" s="1066"/>
      <c r="T28" s="1066"/>
      <c r="U28" s="1066"/>
      <c r="V28" s="1066">
        <v>3461</v>
      </c>
      <c r="W28" s="1066"/>
      <c r="X28" s="1066"/>
      <c r="Y28" s="1066"/>
      <c r="Z28" s="1066"/>
      <c r="AA28" s="1066">
        <v>397</v>
      </c>
      <c r="AB28" s="1066"/>
      <c r="AC28" s="1066"/>
      <c r="AD28" s="1066"/>
      <c r="AE28" s="1067"/>
      <c r="AF28" s="1068">
        <v>397</v>
      </c>
      <c r="AG28" s="1066"/>
      <c r="AH28" s="1066"/>
      <c r="AI28" s="1066"/>
      <c r="AJ28" s="1069"/>
      <c r="AK28" s="1057">
        <v>312</v>
      </c>
      <c r="AL28" s="1058"/>
      <c r="AM28" s="1058"/>
      <c r="AN28" s="1058"/>
      <c r="AO28" s="1058"/>
      <c r="AP28" s="1058"/>
      <c r="AQ28" s="1058"/>
      <c r="AR28" s="1058"/>
      <c r="AS28" s="1058"/>
      <c r="AT28" s="1058"/>
      <c r="AU28" s="1058"/>
      <c r="AV28" s="1058"/>
      <c r="AW28" s="1058"/>
      <c r="AX28" s="1058"/>
      <c r="AY28" s="1058"/>
      <c r="AZ28" s="1059"/>
      <c r="BA28" s="1059"/>
      <c r="BB28" s="1059"/>
      <c r="BC28" s="1059"/>
      <c r="BD28" s="1059"/>
      <c r="BE28" s="1060"/>
      <c r="BF28" s="1060"/>
      <c r="BG28" s="1060"/>
      <c r="BH28" s="1060"/>
      <c r="BI28" s="1061"/>
      <c r="BJ28" s="214"/>
      <c r="BK28" s="214"/>
      <c r="BL28" s="214"/>
      <c r="BM28" s="214"/>
      <c r="BN28" s="214"/>
      <c r="BO28" s="223"/>
      <c r="BP28" s="223"/>
      <c r="BQ28" s="220">
        <v>22</v>
      </c>
      <c r="BR28" s="221"/>
      <c r="BS28" s="1007"/>
      <c r="BT28" s="1008"/>
      <c r="BU28" s="1008"/>
      <c r="BV28" s="1008"/>
      <c r="BW28" s="1008"/>
      <c r="BX28" s="1008"/>
      <c r="BY28" s="1008"/>
      <c r="BZ28" s="1008"/>
      <c r="CA28" s="1008"/>
      <c r="CB28" s="1008"/>
      <c r="CC28" s="1008"/>
      <c r="CD28" s="1008"/>
      <c r="CE28" s="1008"/>
      <c r="CF28" s="1008"/>
      <c r="CG28" s="1029"/>
      <c r="CH28" s="1004"/>
      <c r="CI28" s="1005"/>
      <c r="CJ28" s="1005"/>
      <c r="CK28" s="1005"/>
      <c r="CL28" s="1006"/>
      <c r="CM28" s="1004"/>
      <c r="CN28" s="1005"/>
      <c r="CO28" s="1005"/>
      <c r="CP28" s="1005"/>
      <c r="CQ28" s="1006"/>
      <c r="CR28" s="1004"/>
      <c r="CS28" s="1005"/>
      <c r="CT28" s="1005"/>
      <c r="CU28" s="1005"/>
      <c r="CV28" s="1006"/>
      <c r="CW28" s="1004"/>
      <c r="CX28" s="1005"/>
      <c r="CY28" s="1005"/>
      <c r="CZ28" s="1005"/>
      <c r="DA28" s="1006"/>
      <c r="DB28" s="1004"/>
      <c r="DC28" s="1005"/>
      <c r="DD28" s="1005"/>
      <c r="DE28" s="1005"/>
      <c r="DF28" s="1006"/>
      <c r="DG28" s="1004"/>
      <c r="DH28" s="1005"/>
      <c r="DI28" s="1005"/>
      <c r="DJ28" s="1005"/>
      <c r="DK28" s="1006"/>
      <c r="DL28" s="1004"/>
      <c r="DM28" s="1005"/>
      <c r="DN28" s="1005"/>
      <c r="DO28" s="1005"/>
      <c r="DP28" s="1006"/>
      <c r="DQ28" s="1004"/>
      <c r="DR28" s="1005"/>
      <c r="DS28" s="1005"/>
      <c r="DT28" s="1005"/>
      <c r="DU28" s="1006"/>
      <c r="DV28" s="1007"/>
      <c r="DW28" s="1008"/>
      <c r="DX28" s="1008"/>
      <c r="DY28" s="1008"/>
      <c r="DZ28" s="1009"/>
      <c r="EA28" s="212"/>
    </row>
    <row r="29" spans="1:131" ht="26.25" customHeight="1" x14ac:dyDescent="0.2">
      <c r="A29" s="224">
        <v>2</v>
      </c>
      <c r="B29" s="1045" t="s">
        <v>388</v>
      </c>
      <c r="C29" s="1046"/>
      <c r="D29" s="1046"/>
      <c r="E29" s="1046"/>
      <c r="F29" s="1046"/>
      <c r="G29" s="1046"/>
      <c r="H29" s="1046"/>
      <c r="I29" s="1046"/>
      <c r="J29" s="1046"/>
      <c r="K29" s="1046"/>
      <c r="L29" s="1046"/>
      <c r="M29" s="1046"/>
      <c r="N29" s="1046"/>
      <c r="O29" s="1046"/>
      <c r="P29" s="1047"/>
      <c r="Q29" s="1053">
        <v>3970</v>
      </c>
      <c r="R29" s="1054"/>
      <c r="S29" s="1054"/>
      <c r="T29" s="1054"/>
      <c r="U29" s="1054"/>
      <c r="V29" s="1054">
        <v>3645</v>
      </c>
      <c r="W29" s="1054"/>
      <c r="X29" s="1054"/>
      <c r="Y29" s="1054"/>
      <c r="Z29" s="1054"/>
      <c r="AA29" s="1054">
        <v>325</v>
      </c>
      <c r="AB29" s="1054"/>
      <c r="AC29" s="1054"/>
      <c r="AD29" s="1054"/>
      <c r="AE29" s="1055"/>
      <c r="AF29" s="1050">
        <v>325</v>
      </c>
      <c r="AG29" s="1051"/>
      <c r="AH29" s="1051"/>
      <c r="AI29" s="1051"/>
      <c r="AJ29" s="1052"/>
      <c r="AK29" s="993">
        <v>956</v>
      </c>
      <c r="AL29" s="984"/>
      <c r="AM29" s="984"/>
      <c r="AN29" s="984"/>
      <c r="AO29" s="984"/>
      <c r="AP29" s="984"/>
      <c r="AQ29" s="984"/>
      <c r="AR29" s="984"/>
      <c r="AS29" s="984"/>
      <c r="AT29" s="984"/>
      <c r="AU29" s="984"/>
      <c r="AV29" s="984"/>
      <c r="AW29" s="984"/>
      <c r="AX29" s="984"/>
      <c r="AY29" s="984"/>
      <c r="AZ29" s="1056"/>
      <c r="BA29" s="1056"/>
      <c r="BB29" s="1056"/>
      <c r="BC29" s="1056"/>
      <c r="BD29" s="1056"/>
      <c r="BE29" s="985"/>
      <c r="BF29" s="985"/>
      <c r="BG29" s="985"/>
      <c r="BH29" s="985"/>
      <c r="BI29" s="986"/>
      <c r="BJ29" s="214"/>
      <c r="BK29" s="214"/>
      <c r="BL29" s="214"/>
      <c r="BM29" s="214"/>
      <c r="BN29" s="214"/>
      <c r="BO29" s="223"/>
      <c r="BP29" s="223"/>
      <c r="BQ29" s="220">
        <v>23</v>
      </c>
      <c r="BR29" s="221"/>
      <c r="BS29" s="1007"/>
      <c r="BT29" s="1008"/>
      <c r="BU29" s="1008"/>
      <c r="BV29" s="1008"/>
      <c r="BW29" s="1008"/>
      <c r="BX29" s="1008"/>
      <c r="BY29" s="1008"/>
      <c r="BZ29" s="1008"/>
      <c r="CA29" s="1008"/>
      <c r="CB29" s="1008"/>
      <c r="CC29" s="1008"/>
      <c r="CD29" s="1008"/>
      <c r="CE29" s="1008"/>
      <c r="CF29" s="1008"/>
      <c r="CG29" s="1029"/>
      <c r="CH29" s="1004"/>
      <c r="CI29" s="1005"/>
      <c r="CJ29" s="1005"/>
      <c r="CK29" s="1005"/>
      <c r="CL29" s="1006"/>
      <c r="CM29" s="1004"/>
      <c r="CN29" s="1005"/>
      <c r="CO29" s="1005"/>
      <c r="CP29" s="1005"/>
      <c r="CQ29" s="1006"/>
      <c r="CR29" s="1004"/>
      <c r="CS29" s="1005"/>
      <c r="CT29" s="1005"/>
      <c r="CU29" s="1005"/>
      <c r="CV29" s="1006"/>
      <c r="CW29" s="1004"/>
      <c r="CX29" s="1005"/>
      <c r="CY29" s="1005"/>
      <c r="CZ29" s="1005"/>
      <c r="DA29" s="1006"/>
      <c r="DB29" s="1004"/>
      <c r="DC29" s="1005"/>
      <c r="DD29" s="1005"/>
      <c r="DE29" s="1005"/>
      <c r="DF29" s="1006"/>
      <c r="DG29" s="1004"/>
      <c r="DH29" s="1005"/>
      <c r="DI29" s="1005"/>
      <c r="DJ29" s="1005"/>
      <c r="DK29" s="1006"/>
      <c r="DL29" s="1004"/>
      <c r="DM29" s="1005"/>
      <c r="DN29" s="1005"/>
      <c r="DO29" s="1005"/>
      <c r="DP29" s="1006"/>
      <c r="DQ29" s="1004"/>
      <c r="DR29" s="1005"/>
      <c r="DS29" s="1005"/>
      <c r="DT29" s="1005"/>
      <c r="DU29" s="1006"/>
      <c r="DV29" s="1007"/>
      <c r="DW29" s="1008"/>
      <c r="DX29" s="1008"/>
      <c r="DY29" s="1008"/>
      <c r="DZ29" s="1009"/>
      <c r="EA29" s="212"/>
    </row>
    <row r="30" spans="1:131" ht="26.25" customHeight="1" x14ac:dyDescent="0.2">
      <c r="A30" s="224">
        <v>3</v>
      </c>
      <c r="B30" s="1045" t="s">
        <v>389</v>
      </c>
      <c r="C30" s="1046"/>
      <c r="D30" s="1046"/>
      <c r="E30" s="1046"/>
      <c r="F30" s="1046"/>
      <c r="G30" s="1046"/>
      <c r="H30" s="1046"/>
      <c r="I30" s="1046"/>
      <c r="J30" s="1046"/>
      <c r="K30" s="1046"/>
      <c r="L30" s="1046"/>
      <c r="M30" s="1046"/>
      <c r="N30" s="1046"/>
      <c r="O30" s="1046"/>
      <c r="P30" s="1047"/>
      <c r="Q30" s="1053">
        <v>582</v>
      </c>
      <c r="R30" s="1054"/>
      <c r="S30" s="1054"/>
      <c r="T30" s="1054"/>
      <c r="U30" s="1054"/>
      <c r="V30" s="1054">
        <v>559</v>
      </c>
      <c r="W30" s="1054"/>
      <c r="X30" s="1054"/>
      <c r="Y30" s="1054"/>
      <c r="Z30" s="1054"/>
      <c r="AA30" s="1054">
        <v>22</v>
      </c>
      <c r="AB30" s="1054"/>
      <c r="AC30" s="1054"/>
      <c r="AD30" s="1054"/>
      <c r="AE30" s="1055"/>
      <c r="AF30" s="1050">
        <v>22</v>
      </c>
      <c r="AG30" s="1051"/>
      <c r="AH30" s="1051"/>
      <c r="AI30" s="1051"/>
      <c r="AJ30" s="1052"/>
      <c r="AK30" s="993">
        <v>151</v>
      </c>
      <c r="AL30" s="984"/>
      <c r="AM30" s="984"/>
      <c r="AN30" s="984"/>
      <c r="AO30" s="984"/>
      <c r="AP30" s="984"/>
      <c r="AQ30" s="984"/>
      <c r="AR30" s="984"/>
      <c r="AS30" s="984"/>
      <c r="AT30" s="984"/>
      <c r="AU30" s="984"/>
      <c r="AV30" s="984"/>
      <c r="AW30" s="984"/>
      <c r="AX30" s="984"/>
      <c r="AY30" s="984"/>
      <c r="AZ30" s="1056"/>
      <c r="BA30" s="1056"/>
      <c r="BB30" s="1056"/>
      <c r="BC30" s="1056"/>
      <c r="BD30" s="1056"/>
      <c r="BE30" s="985"/>
      <c r="BF30" s="985"/>
      <c r="BG30" s="985"/>
      <c r="BH30" s="985"/>
      <c r="BI30" s="986"/>
      <c r="BJ30" s="214"/>
      <c r="BK30" s="214"/>
      <c r="BL30" s="214"/>
      <c r="BM30" s="214"/>
      <c r="BN30" s="214"/>
      <c r="BO30" s="223"/>
      <c r="BP30" s="223"/>
      <c r="BQ30" s="220">
        <v>24</v>
      </c>
      <c r="BR30" s="221"/>
      <c r="BS30" s="1007"/>
      <c r="BT30" s="1008"/>
      <c r="BU30" s="1008"/>
      <c r="BV30" s="1008"/>
      <c r="BW30" s="1008"/>
      <c r="BX30" s="1008"/>
      <c r="BY30" s="1008"/>
      <c r="BZ30" s="1008"/>
      <c r="CA30" s="1008"/>
      <c r="CB30" s="1008"/>
      <c r="CC30" s="1008"/>
      <c r="CD30" s="1008"/>
      <c r="CE30" s="1008"/>
      <c r="CF30" s="1008"/>
      <c r="CG30" s="1029"/>
      <c r="CH30" s="1004"/>
      <c r="CI30" s="1005"/>
      <c r="CJ30" s="1005"/>
      <c r="CK30" s="1005"/>
      <c r="CL30" s="1006"/>
      <c r="CM30" s="1004"/>
      <c r="CN30" s="1005"/>
      <c r="CO30" s="1005"/>
      <c r="CP30" s="1005"/>
      <c r="CQ30" s="1006"/>
      <c r="CR30" s="1004"/>
      <c r="CS30" s="1005"/>
      <c r="CT30" s="1005"/>
      <c r="CU30" s="1005"/>
      <c r="CV30" s="1006"/>
      <c r="CW30" s="1004"/>
      <c r="CX30" s="1005"/>
      <c r="CY30" s="1005"/>
      <c r="CZ30" s="1005"/>
      <c r="DA30" s="1006"/>
      <c r="DB30" s="1004"/>
      <c r="DC30" s="1005"/>
      <c r="DD30" s="1005"/>
      <c r="DE30" s="1005"/>
      <c r="DF30" s="1006"/>
      <c r="DG30" s="1004"/>
      <c r="DH30" s="1005"/>
      <c r="DI30" s="1005"/>
      <c r="DJ30" s="1005"/>
      <c r="DK30" s="1006"/>
      <c r="DL30" s="1004"/>
      <c r="DM30" s="1005"/>
      <c r="DN30" s="1005"/>
      <c r="DO30" s="1005"/>
      <c r="DP30" s="1006"/>
      <c r="DQ30" s="1004"/>
      <c r="DR30" s="1005"/>
      <c r="DS30" s="1005"/>
      <c r="DT30" s="1005"/>
      <c r="DU30" s="1006"/>
      <c r="DV30" s="1007"/>
      <c r="DW30" s="1008"/>
      <c r="DX30" s="1008"/>
      <c r="DY30" s="1008"/>
      <c r="DZ30" s="1009"/>
      <c r="EA30" s="212"/>
    </row>
    <row r="31" spans="1:131" ht="26.25" customHeight="1" x14ac:dyDescent="0.2">
      <c r="A31" s="224">
        <v>4</v>
      </c>
      <c r="B31" s="1045" t="s">
        <v>390</v>
      </c>
      <c r="C31" s="1046"/>
      <c r="D31" s="1046"/>
      <c r="E31" s="1046"/>
      <c r="F31" s="1046"/>
      <c r="G31" s="1046"/>
      <c r="H31" s="1046"/>
      <c r="I31" s="1046"/>
      <c r="J31" s="1046"/>
      <c r="K31" s="1046"/>
      <c r="L31" s="1046"/>
      <c r="M31" s="1046"/>
      <c r="N31" s="1046"/>
      <c r="O31" s="1046"/>
      <c r="P31" s="1047"/>
      <c r="Q31" s="1053">
        <v>769</v>
      </c>
      <c r="R31" s="1054"/>
      <c r="S31" s="1054"/>
      <c r="T31" s="1054"/>
      <c r="U31" s="1054"/>
      <c r="V31" s="1054">
        <v>99</v>
      </c>
      <c r="W31" s="1054"/>
      <c r="X31" s="1054"/>
      <c r="Y31" s="1054"/>
      <c r="Z31" s="1054"/>
      <c r="AA31" s="1054">
        <v>670</v>
      </c>
      <c r="AB31" s="1054"/>
      <c r="AC31" s="1054"/>
      <c r="AD31" s="1054"/>
      <c r="AE31" s="1055"/>
      <c r="AF31" s="1050">
        <v>670</v>
      </c>
      <c r="AG31" s="1051"/>
      <c r="AH31" s="1051"/>
      <c r="AI31" s="1051"/>
      <c r="AJ31" s="1052"/>
      <c r="AK31" s="993">
        <v>3</v>
      </c>
      <c r="AL31" s="984"/>
      <c r="AM31" s="984"/>
      <c r="AN31" s="984"/>
      <c r="AO31" s="984"/>
      <c r="AP31" s="984">
        <v>2337</v>
      </c>
      <c r="AQ31" s="984"/>
      <c r="AR31" s="984"/>
      <c r="AS31" s="984"/>
      <c r="AT31" s="984"/>
      <c r="AU31" s="984">
        <v>633</v>
      </c>
      <c r="AV31" s="984"/>
      <c r="AW31" s="984"/>
      <c r="AX31" s="984"/>
      <c r="AY31" s="984"/>
      <c r="AZ31" s="1056" t="s">
        <v>549</v>
      </c>
      <c r="BA31" s="1056"/>
      <c r="BB31" s="1056"/>
      <c r="BC31" s="1056"/>
      <c r="BD31" s="1056"/>
      <c r="BE31" s="985" t="s">
        <v>391</v>
      </c>
      <c r="BF31" s="985"/>
      <c r="BG31" s="985"/>
      <c r="BH31" s="985"/>
      <c r="BI31" s="986"/>
      <c r="BJ31" s="214"/>
      <c r="BK31" s="214"/>
      <c r="BL31" s="214"/>
      <c r="BM31" s="214"/>
      <c r="BN31" s="214"/>
      <c r="BO31" s="223"/>
      <c r="BP31" s="223"/>
      <c r="BQ31" s="220">
        <v>25</v>
      </c>
      <c r="BR31" s="221"/>
      <c r="BS31" s="1007"/>
      <c r="BT31" s="1008"/>
      <c r="BU31" s="1008"/>
      <c r="BV31" s="1008"/>
      <c r="BW31" s="1008"/>
      <c r="BX31" s="1008"/>
      <c r="BY31" s="1008"/>
      <c r="BZ31" s="1008"/>
      <c r="CA31" s="1008"/>
      <c r="CB31" s="1008"/>
      <c r="CC31" s="1008"/>
      <c r="CD31" s="1008"/>
      <c r="CE31" s="1008"/>
      <c r="CF31" s="1008"/>
      <c r="CG31" s="1029"/>
      <c r="CH31" s="1004"/>
      <c r="CI31" s="1005"/>
      <c r="CJ31" s="1005"/>
      <c r="CK31" s="1005"/>
      <c r="CL31" s="1006"/>
      <c r="CM31" s="1004"/>
      <c r="CN31" s="1005"/>
      <c r="CO31" s="1005"/>
      <c r="CP31" s="1005"/>
      <c r="CQ31" s="1006"/>
      <c r="CR31" s="1004"/>
      <c r="CS31" s="1005"/>
      <c r="CT31" s="1005"/>
      <c r="CU31" s="1005"/>
      <c r="CV31" s="1006"/>
      <c r="CW31" s="1004"/>
      <c r="CX31" s="1005"/>
      <c r="CY31" s="1005"/>
      <c r="CZ31" s="1005"/>
      <c r="DA31" s="1006"/>
      <c r="DB31" s="1004"/>
      <c r="DC31" s="1005"/>
      <c r="DD31" s="1005"/>
      <c r="DE31" s="1005"/>
      <c r="DF31" s="1006"/>
      <c r="DG31" s="1004"/>
      <c r="DH31" s="1005"/>
      <c r="DI31" s="1005"/>
      <c r="DJ31" s="1005"/>
      <c r="DK31" s="1006"/>
      <c r="DL31" s="1004"/>
      <c r="DM31" s="1005"/>
      <c r="DN31" s="1005"/>
      <c r="DO31" s="1005"/>
      <c r="DP31" s="1006"/>
      <c r="DQ31" s="1004"/>
      <c r="DR31" s="1005"/>
      <c r="DS31" s="1005"/>
      <c r="DT31" s="1005"/>
      <c r="DU31" s="1006"/>
      <c r="DV31" s="1007"/>
      <c r="DW31" s="1008"/>
      <c r="DX31" s="1008"/>
      <c r="DY31" s="1008"/>
      <c r="DZ31" s="1009"/>
      <c r="EA31" s="212"/>
    </row>
    <row r="32" spans="1:131" ht="26.25" customHeight="1" x14ac:dyDescent="0.2">
      <c r="A32" s="224">
        <v>5</v>
      </c>
      <c r="B32" s="1045" t="s">
        <v>392</v>
      </c>
      <c r="C32" s="1046"/>
      <c r="D32" s="1046"/>
      <c r="E32" s="1046"/>
      <c r="F32" s="1046"/>
      <c r="G32" s="1046"/>
      <c r="H32" s="1046"/>
      <c r="I32" s="1046"/>
      <c r="J32" s="1046"/>
      <c r="K32" s="1046"/>
      <c r="L32" s="1046"/>
      <c r="M32" s="1046"/>
      <c r="N32" s="1046"/>
      <c r="O32" s="1046"/>
      <c r="P32" s="1047"/>
      <c r="Q32" s="1053">
        <v>799</v>
      </c>
      <c r="R32" s="1054"/>
      <c r="S32" s="1054"/>
      <c r="T32" s="1054"/>
      <c r="U32" s="1054"/>
      <c r="V32" s="1054">
        <v>536</v>
      </c>
      <c r="W32" s="1054"/>
      <c r="X32" s="1054"/>
      <c r="Y32" s="1054"/>
      <c r="Z32" s="1054"/>
      <c r="AA32" s="1054">
        <v>263</v>
      </c>
      <c r="AB32" s="1054"/>
      <c r="AC32" s="1054"/>
      <c r="AD32" s="1054"/>
      <c r="AE32" s="1055"/>
      <c r="AF32" s="1050">
        <v>263</v>
      </c>
      <c r="AG32" s="1051"/>
      <c r="AH32" s="1051"/>
      <c r="AI32" s="1051"/>
      <c r="AJ32" s="1052"/>
      <c r="AK32" s="993">
        <v>433</v>
      </c>
      <c r="AL32" s="984"/>
      <c r="AM32" s="984"/>
      <c r="AN32" s="984"/>
      <c r="AO32" s="984"/>
      <c r="AP32" s="984">
        <v>9096</v>
      </c>
      <c r="AQ32" s="984"/>
      <c r="AR32" s="984"/>
      <c r="AS32" s="984"/>
      <c r="AT32" s="984"/>
      <c r="AU32" s="984">
        <v>6176</v>
      </c>
      <c r="AV32" s="984"/>
      <c r="AW32" s="984"/>
      <c r="AX32" s="984"/>
      <c r="AY32" s="984"/>
      <c r="AZ32" s="1056" t="s">
        <v>549</v>
      </c>
      <c r="BA32" s="1056"/>
      <c r="BB32" s="1056"/>
      <c r="BC32" s="1056"/>
      <c r="BD32" s="1056"/>
      <c r="BE32" s="985" t="s">
        <v>391</v>
      </c>
      <c r="BF32" s="985"/>
      <c r="BG32" s="985"/>
      <c r="BH32" s="985"/>
      <c r="BI32" s="986"/>
      <c r="BJ32" s="214"/>
      <c r="BK32" s="214"/>
      <c r="BL32" s="214"/>
      <c r="BM32" s="214"/>
      <c r="BN32" s="214"/>
      <c r="BO32" s="223"/>
      <c r="BP32" s="223"/>
      <c r="BQ32" s="220">
        <v>26</v>
      </c>
      <c r="BR32" s="221"/>
      <c r="BS32" s="1007"/>
      <c r="BT32" s="1008"/>
      <c r="BU32" s="1008"/>
      <c r="BV32" s="1008"/>
      <c r="BW32" s="1008"/>
      <c r="BX32" s="1008"/>
      <c r="BY32" s="1008"/>
      <c r="BZ32" s="1008"/>
      <c r="CA32" s="1008"/>
      <c r="CB32" s="1008"/>
      <c r="CC32" s="1008"/>
      <c r="CD32" s="1008"/>
      <c r="CE32" s="1008"/>
      <c r="CF32" s="1008"/>
      <c r="CG32" s="1029"/>
      <c r="CH32" s="1004"/>
      <c r="CI32" s="1005"/>
      <c r="CJ32" s="1005"/>
      <c r="CK32" s="1005"/>
      <c r="CL32" s="1006"/>
      <c r="CM32" s="1004"/>
      <c r="CN32" s="1005"/>
      <c r="CO32" s="1005"/>
      <c r="CP32" s="1005"/>
      <c r="CQ32" s="1006"/>
      <c r="CR32" s="1004"/>
      <c r="CS32" s="1005"/>
      <c r="CT32" s="1005"/>
      <c r="CU32" s="1005"/>
      <c r="CV32" s="1006"/>
      <c r="CW32" s="1004"/>
      <c r="CX32" s="1005"/>
      <c r="CY32" s="1005"/>
      <c r="CZ32" s="1005"/>
      <c r="DA32" s="1006"/>
      <c r="DB32" s="1004"/>
      <c r="DC32" s="1005"/>
      <c r="DD32" s="1005"/>
      <c r="DE32" s="1005"/>
      <c r="DF32" s="1006"/>
      <c r="DG32" s="1004"/>
      <c r="DH32" s="1005"/>
      <c r="DI32" s="1005"/>
      <c r="DJ32" s="1005"/>
      <c r="DK32" s="1006"/>
      <c r="DL32" s="1004"/>
      <c r="DM32" s="1005"/>
      <c r="DN32" s="1005"/>
      <c r="DO32" s="1005"/>
      <c r="DP32" s="1006"/>
      <c r="DQ32" s="1004"/>
      <c r="DR32" s="1005"/>
      <c r="DS32" s="1005"/>
      <c r="DT32" s="1005"/>
      <c r="DU32" s="1006"/>
      <c r="DV32" s="1007"/>
      <c r="DW32" s="1008"/>
      <c r="DX32" s="1008"/>
      <c r="DY32" s="1008"/>
      <c r="DZ32" s="1009"/>
      <c r="EA32" s="212"/>
    </row>
    <row r="33" spans="1:131" ht="26.25" customHeight="1" x14ac:dyDescent="0.2">
      <c r="A33" s="224">
        <v>6</v>
      </c>
      <c r="B33" s="1045" t="s">
        <v>393</v>
      </c>
      <c r="C33" s="1046"/>
      <c r="D33" s="1046"/>
      <c r="E33" s="1046"/>
      <c r="F33" s="1046"/>
      <c r="G33" s="1046"/>
      <c r="H33" s="1046"/>
      <c r="I33" s="1046"/>
      <c r="J33" s="1046"/>
      <c r="K33" s="1046"/>
      <c r="L33" s="1046"/>
      <c r="M33" s="1046"/>
      <c r="N33" s="1046"/>
      <c r="O33" s="1046"/>
      <c r="P33" s="1047"/>
      <c r="Q33" s="1053">
        <v>624</v>
      </c>
      <c r="R33" s="1054"/>
      <c r="S33" s="1054"/>
      <c r="T33" s="1054"/>
      <c r="U33" s="1054"/>
      <c r="V33" s="1054">
        <v>614</v>
      </c>
      <c r="W33" s="1054"/>
      <c r="X33" s="1054"/>
      <c r="Y33" s="1054"/>
      <c r="Z33" s="1054"/>
      <c r="AA33" s="1054">
        <v>10</v>
      </c>
      <c r="AB33" s="1054"/>
      <c r="AC33" s="1054"/>
      <c r="AD33" s="1054"/>
      <c r="AE33" s="1055"/>
      <c r="AF33" s="1050">
        <v>10</v>
      </c>
      <c r="AG33" s="1051"/>
      <c r="AH33" s="1051"/>
      <c r="AI33" s="1051"/>
      <c r="AJ33" s="1052"/>
      <c r="AK33" s="993">
        <v>7</v>
      </c>
      <c r="AL33" s="984"/>
      <c r="AM33" s="984"/>
      <c r="AN33" s="984"/>
      <c r="AO33" s="984"/>
      <c r="AP33" s="984">
        <v>45</v>
      </c>
      <c r="AQ33" s="984"/>
      <c r="AR33" s="984"/>
      <c r="AS33" s="984"/>
      <c r="AT33" s="984"/>
      <c r="AU33" s="984"/>
      <c r="AV33" s="984"/>
      <c r="AW33" s="984"/>
      <c r="AX33" s="984"/>
      <c r="AY33" s="984"/>
      <c r="AZ33" s="1056"/>
      <c r="BA33" s="1056"/>
      <c r="BB33" s="1056"/>
      <c r="BC33" s="1056"/>
      <c r="BD33" s="1056"/>
      <c r="BE33" s="985" t="s">
        <v>394</v>
      </c>
      <c r="BF33" s="985"/>
      <c r="BG33" s="985"/>
      <c r="BH33" s="985"/>
      <c r="BI33" s="986"/>
      <c r="BJ33" s="214"/>
      <c r="BK33" s="214"/>
      <c r="BL33" s="214"/>
      <c r="BM33" s="214"/>
      <c r="BN33" s="214"/>
      <c r="BO33" s="223"/>
      <c r="BP33" s="223"/>
      <c r="BQ33" s="220">
        <v>27</v>
      </c>
      <c r="BR33" s="221"/>
      <c r="BS33" s="1007"/>
      <c r="BT33" s="1008"/>
      <c r="BU33" s="1008"/>
      <c r="BV33" s="1008"/>
      <c r="BW33" s="1008"/>
      <c r="BX33" s="1008"/>
      <c r="BY33" s="1008"/>
      <c r="BZ33" s="1008"/>
      <c r="CA33" s="1008"/>
      <c r="CB33" s="1008"/>
      <c r="CC33" s="1008"/>
      <c r="CD33" s="1008"/>
      <c r="CE33" s="1008"/>
      <c r="CF33" s="1008"/>
      <c r="CG33" s="1029"/>
      <c r="CH33" s="1004"/>
      <c r="CI33" s="1005"/>
      <c r="CJ33" s="1005"/>
      <c r="CK33" s="1005"/>
      <c r="CL33" s="1006"/>
      <c r="CM33" s="1004"/>
      <c r="CN33" s="1005"/>
      <c r="CO33" s="1005"/>
      <c r="CP33" s="1005"/>
      <c r="CQ33" s="1006"/>
      <c r="CR33" s="1004"/>
      <c r="CS33" s="1005"/>
      <c r="CT33" s="1005"/>
      <c r="CU33" s="1005"/>
      <c r="CV33" s="1006"/>
      <c r="CW33" s="1004"/>
      <c r="CX33" s="1005"/>
      <c r="CY33" s="1005"/>
      <c r="CZ33" s="1005"/>
      <c r="DA33" s="1006"/>
      <c r="DB33" s="1004"/>
      <c r="DC33" s="1005"/>
      <c r="DD33" s="1005"/>
      <c r="DE33" s="1005"/>
      <c r="DF33" s="1006"/>
      <c r="DG33" s="1004"/>
      <c r="DH33" s="1005"/>
      <c r="DI33" s="1005"/>
      <c r="DJ33" s="1005"/>
      <c r="DK33" s="1006"/>
      <c r="DL33" s="1004"/>
      <c r="DM33" s="1005"/>
      <c r="DN33" s="1005"/>
      <c r="DO33" s="1005"/>
      <c r="DP33" s="1006"/>
      <c r="DQ33" s="1004"/>
      <c r="DR33" s="1005"/>
      <c r="DS33" s="1005"/>
      <c r="DT33" s="1005"/>
      <c r="DU33" s="1006"/>
      <c r="DV33" s="1007"/>
      <c r="DW33" s="1008"/>
      <c r="DX33" s="1008"/>
      <c r="DY33" s="1008"/>
      <c r="DZ33" s="1009"/>
      <c r="EA33" s="212"/>
    </row>
    <row r="34" spans="1:131" ht="26.25" customHeight="1" x14ac:dyDescent="0.2">
      <c r="A34" s="224">
        <v>7</v>
      </c>
      <c r="B34" s="1045"/>
      <c r="C34" s="1046"/>
      <c r="D34" s="1046"/>
      <c r="E34" s="1046"/>
      <c r="F34" s="1046"/>
      <c r="G34" s="1046"/>
      <c r="H34" s="1046"/>
      <c r="I34" s="1046"/>
      <c r="J34" s="1046"/>
      <c r="K34" s="1046"/>
      <c r="L34" s="1046"/>
      <c r="M34" s="1046"/>
      <c r="N34" s="1046"/>
      <c r="O34" s="1046"/>
      <c r="P34" s="1047"/>
      <c r="Q34" s="1053"/>
      <c r="R34" s="1054"/>
      <c r="S34" s="1054"/>
      <c r="T34" s="1054"/>
      <c r="U34" s="1054"/>
      <c r="V34" s="1054"/>
      <c r="W34" s="1054"/>
      <c r="X34" s="1054"/>
      <c r="Y34" s="1054"/>
      <c r="Z34" s="1054"/>
      <c r="AA34" s="1054"/>
      <c r="AB34" s="1054"/>
      <c r="AC34" s="1054"/>
      <c r="AD34" s="1054"/>
      <c r="AE34" s="1055"/>
      <c r="AF34" s="1050"/>
      <c r="AG34" s="1051"/>
      <c r="AH34" s="1051"/>
      <c r="AI34" s="1051"/>
      <c r="AJ34" s="1052"/>
      <c r="AK34" s="993"/>
      <c r="AL34" s="984"/>
      <c r="AM34" s="984"/>
      <c r="AN34" s="984"/>
      <c r="AO34" s="984"/>
      <c r="AP34" s="984"/>
      <c r="AQ34" s="984"/>
      <c r="AR34" s="984"/>
      <c r="AS34" s="984"/>
      <c r="AT34" s="984"/>
      <c r="AU34" s="984"/>
      <c r="AV34" s="984"/>
      <c r="AW34" s="984"/>
      <c r="AX34" s="984"/>
      <c r="AY34" s="984"/>
      <c r="AZ34" s="1056"/>
      <c r="BA34" s="1056"/>
      <c r="BB34" s="1056"/>
      <c r="BC34" s="1056"/>
      <c r="BD34" s="1056"/>
      <c r="BE34" s="985"/>
      <c r="BF34" s="985"/>
      <c r="BG34" s="985"/>
      <c r="BH34" s="985"/>
      <c r="BI34" s="986"/>
      <c r="BJ34" s="214"/>
      <c r="BK34" s="214"/>
      <c r="BL34" s="214"/>
      <c r="BM34" s="214"/>
      <c r="BN34" s="214"/>
      <c r="BO34" s="223"/>
      <c r="BP34" s="223"/>
      <c r="BQ34" s="220">
        <v>28</v>
      </c>
      <c r="BR34" s="221"/>
      <c r="BS34" s="1007"/>
      <c r="BT34" s="1008"/>
      <c r="BU34" s="1008"/>
      <c r="BV34" s="1008"/>
      <c r="BW34" s="1008"/>
      <c r="BX34" s="1008"/>
      <c r="BY34" s="1008"/>
      <c r="BZ34" s="1008"/>
      <c r="CA34" s="1008"/>
      <c r="CB34" s="1008"/>
      <c r="CC34" s="1008"/>
      <c r="CD34" s="1008"/>
      <c r="CE34" s="1008"/>
      <c r="CF34" s="1008"/>
      <c r="CG34" s="1029"/>
      <c r="CH34" s="1004"/>
      <c r="CI34" s="1005"/>
      <c r="CJ34" s="1005"/>
      <c r="CK34" s="1005"/>
      <c r="CL34" s="1006"/>
      <c r="CM34" s="1004"/>
      <c r="CN34" s="1005"/>
      <c r="CO34" s="1005"/>
      <c r="CP34" s="1005"/>
      <c r="CQ34" s="1006"/>
      <c r="CR34" s="1004"/>
      <c r="CS34" s="1005"/>
      <c r="CT34" s="1005"/>
      <c r="CU34" s="1005"/>
      <c r="CV34" s="1006"/>
      <c r="CW34" s="1004"/>
      <c r="CX34" s="1005"/>
      <c r="CY34" s="1005"/>
      <c r="CZ34" s="1005"/>
      <c r="DA34" s="1006"/>
      <c r="DB34" s="1004"/>
      <c r="DC34" s="1005"/>
      <c r="DD34" s="1005"/>
      <c r="DE34" s="1005"/>
      <c r="DF34" s="1006"/>
      <c r="DG34" s="1004"/>
      <c r="DH34" s="1005"/>
      <c r="DI34" s="1005"/>
      <c r="DJ34" s="1005"/>
      <c r="DK34" s="1006"/>
      <c r="DL34" s="1004"/>
      <c r="DM34" s="1005"/>
      <c r="DN34" s="1005"/>
      <c r="DO34" s="1005"/>
      <c r="DP34" s="1006"/>
      <c r="DQ34" s="1004"/>
      <c r="DR34" s="1005"/>
      <c r="DS34" s="1005"/>
      <c r="DT34" s="1005"/>
      <c r="DU34" s="1006"/>
      <c r="DV34" s="1007"/>
      <c r="DW34" s="1008"/>
      <c r="DX34" s="1008"/>
      <c r="DY34" s="1008"/>
      <c r="DZ34" s="1009"/>
      <c r="EA34" s="212"/>
    </row>
    <row r="35" spans="1:131" ht="26.25" customHeight="1" x14ac:dyDescent="0.2">
      <c r="A35" s="224">
        <v>8</v>
      </c>
      <c r="B35" s="1045"/>
      <c r="C35" s="1046"/>
      <c r="D35" s="1046"/>
      <c r="E35" s="1046"/>
      <c r="F35" s="1046"/>
      <c r="G35" s="1046"/>
      <c r="H35" s="1046"/>
      <c r="I35" s="1046"/>
      <c r="J35" s="1046"/>
      <c r="K35" s="1046"/>
      <c r="L35" s="1046"/>
      <c r="M35" s="1046"/>
      <c r="N35" s="1046"/>
      <c r="O35" s="1046"/>
      <c r="P35" s="1047"/>
      <c r="Q35" s="1053"/>
      <c r="R35" s="1054"/>
      <c r="S35" s="1054"/>
      <c r="T35" s="1054"/>
      <c r="U35" s="1054"/>
      <c r="V35" s="1054"/>
      <c r="W35" s="1054"/>
      <c r="X35" s="1054"/>
      <c r="Y35" s="1054"/>
      <c r="Z35" s="1054"/>
      <c r="AA35" s="1054"/>
      <c r="AB35" s="1054"/>
      <c r="AC35" s="1054"/>
      <c r="AD35" s="1054"/>
      <c r="AE35" s="1055"/>
      <c r="AF35" s="1050"/>
      <c r="AG35" s="1051"/>
      <c r="AH35" s="1051"/>
      <c r="AI35" s="1051"/>
      <c r="AJ35" s="1052"/>
      <c r="AK35" s="993"/>
      <c r="AL35" s="984"/>
      <c r="AM35" s="984"/>
      <c r="AN35" s="984"/>
      <c r="AO35" s="984"/>
      <c r="AP35" s="984"/>
      <c r="AQ35" s="984"/>
      <c r="AR35" s="984"/>
      <c r="AS35" s="984"/>
      <c r="AT35" s="984"/>
      <c r="AU35" s="984"/>
      <c r="AV35" s="984"/>
      <c r="AW35" s="984"/>
      <c r="AX35" s="984"/>
      <c r="AY35" s="984"/>
      <c r="AZ35" s="1056"/>
      <c r="BA35" s="1056"/>
      <c r="BB35" s="1056"/>
      <c r="BC35" s="1056"/>
      <c r="BD35" s="1056"/>
      <c r="BE35" s="985"/>
      <c r="BF35" s="985"/>
      <c r="BG35" s="985"/>
      <c r="BH35" s="985"/>
      <c r="BI35" s="986"/>
      <c r="BJ35" s="214"/>
      <c r="BK35" s="214"/>
      <c r="BL35" s="214"/>
      <c r="BM35" s="214"/>
      <c r="BN35" s="214"/>
      <c r="BO35" s="223"/>
      <c r="BP35" s="223"/>
      <c r="BQ35" s="220">
        <v>29</v>
      </c>
      <c r="BR35" s="221"/>
      <c r="BS35" s="1007"/>
      <c r="BT35" s="1008"/>
      <c r="BU35" s="1008"/>
      <c r="BV35" s="1008"/>
      <c r="BW35" s="1008"/>
      <c r="BX35" s="1008"/>
      <c r="BY35" s="1008"/>
      <c r="BZ35" s="1008"/>
      <c r="CA35" s="1008"/>
      <c r="CB35" s="1008"/>
      <c r="CC35" s="1008"/>
      <c r="CD35" s="1008"/>
      <c r="CE35" s="1008"/>
      <c r="CF35" s="1008"/>
      <c r="CG35" s="1029"/>
      <c r="CH35" s="1004"/>
      <c r="CI35" s="1005"/>
      <c r="CJ35" s="1005"/>
      <c r="CK35" s="1005"/>
      <c r="CL35" s="1006"/>
      <c r="CM35" s="1004"/>
      <c r="CN35" s="1005"/>
      <c r="CO35" s="1005"/>
      <c r="CP35" s="1005"/>
      <c r="CQ35" s="1006"/>
      <c r="CR35" s="1004"/>
      <c r="CS35" s="1005"/>
      <c r="CT35" s="1005"/>
      <c r="CU35" s="1005"/>
      <c r="CV35" s="1006"/>
      <c r="CW35" s="1004"/>
      <c r="CX35" s="1005"/>
      <c r="CY35" s="1005"/>
      <c r="CZ35" s="1005"/>
      <c r="DA35" s="1006"/>
      <c r="DB35" s="1004"/>
      <c r="DC35" s="1005"/>
      <c r="DD35" s="1005"/>
      <c r="DE35" s="1005"/>
      <c r="DF35" s="1006"/>
      <c r="DG35" s="1004"/>
      <c r="DH35" s="1005"/>
      <c r="DI35" s="1005"/>
      <c r="DJ35" s="1005"/>
      <c r="DK35" s="1006"/>
      <c r="DL35" s="1004"/>
      <c r="DM35" s="1005"/>
      <c r="DN35" s="1005"/>
      <c r="DO35" s="1005"/>
      <c r="DP35" s="1006"/>
      <c r="DQ35" s="1004"/>
      <c r="DR35" s="1005"/>
      <c r="DS35" s="1005"/>
      <c r="DT35" s="1005"/>
      <c r="DU35" s="1006"/>
      <c r="DV35" s="1007"/>
      <c r="DW35" s="1008"/>
      <c r="DX35" s="1008"/>
      <c r="DY35" s="1008"/>
      <c r="DZ35" s="1009"/>
      <c r="EA35" s="212"/>
    </row>
    <row r="36" spans="1:131" ht="26.25" customHeight="1" x14ac:dyDescent="0.2">
      <c r="A36" s="224">
        <v>9</v>
      </c>
      <c r="B36" s="1045"/>
      <c r="C36" s="1046"/>
      <c r="D36" s="1046"/>
      <c r="E36" s="1046"/>
      <c r="F36" s="1046"/>
      <c r="G36" s="1046"/>
      <c r="H36" s="1046"/>
      <c r="I36" s="1046"/>
      <c r="J36" s="1046"/>
      <c r="K36" s="1046"/>
      <c r="L36" s="1046"/>
      <c r="M36" s="1046"/>
      <c r="N36" s="1046"/>
      <c r="O36" s="1046"/>
      <c r="P36" s="1047"/>
      <c r="Q36" s="1053"/>
      <c r="R36" s="1054"/>
      <c r="S36" s="1054"/>
      <c r="T36" s="1054"/>
      <c r="U36" s="1054"/>
      <c r="V36" s="1054"/>
      <c r="W36" s="1054"/>
      <c r="X36" s="1054"/>
      <c r="Y36" s="1054"/>
      <c r="Z36" s="1054"/>
      <c r="AA36" s="1054"/>
      <c r="AB36" s="1054"/>
      <c r="AC36" s="1054"/>
      <c r="AD36" s="1054"/>
      <c r="AE36" s="1055"/>
      <c r="AF36" s="1050"/>
      <c r="AG36" s="1051"/>
      <c r="AH36" s="1051"/>
      <c r="AI36" s="1051"/>
      <c r="AJ36" s="1052"/>
      <c r="AK36" s="993"/>
      <c r="AL36" s="984"/>
      <c r="AM36" s="984"/>
      <c r="AN36" s="984"/>
      <c r="AO36" s="984"/>
      <c r="AP36" s="984"/>
      <c r="AQ36" s="984"/>
      <c r="AR36" s="984"/>
      <c r="AS36" s="984"/>
      <c r="AT36" s="984"/>
      <c r="AU36" s="984"/>
      <c r="AV36" s="984"/>
      <c r="AW36" s="984"/>
      <c r="AX36" s="984"/>
      <c r="AY36" s="984"/>
      <c r="AZ36" s="1056"/>
      <c r="BA36" s="1056"/>
      <c r="BB36" s="1056"/>
      <c r="BC36" s="1056"/>
      <c r="BD36" s="1056"/>
      <c r="BE36" s="985"/>
      <c r="BF36" s="985"/>
      <c r="BG36" s="985"/>
      <c r="BH36" s="985"/>
      <c r="BI36" s="986"/>
      <c r="BJ36" s="214"/>
      <c r="BK36" s="214"/>
      <c r="BL36" s="214"/>
      <c r="BM36" s="214"/>
      <c r="BN36" s="214"/>
      <c r="BO36" s="223"/>
      <c r="BP36" s="223"/>
      <c r="BQ36" s="220">
        <v>30</v>
      </c>
      <c r="BR36" s="221"/>
      <c r="BS36" s="1007"/>
      <c r="BT36" s="1008"/>
      <c r="BU36" s="1008"/>
      <c r="BV36" s="1008"/>
      <c r="BW36" s="1008"/>
      <c r="BX36" s="1008"/>
      <c r="BY36" s="1008"/>
      <c r="BZ36" s="1008"/>
      <c r="CA36" s="1008"/>
      <c r="CB36" s="1008"/>
      <c r="CC36" s="1008"/>
      <c r="CD36" s="1008"/>
      <c r="CE36" s="1008"/>
      <c r="CF36" s="1008"/>
      <c r="CG36" s="1029"/>
      <c r="CH36" s="1004"/>
      <c r="CI36" s="1005"/>
      <c r="CJ36" s="1005"/>
      <c r="CK36" s="1005"/>
      <c r="CL36" s="1006"/>
      <c r="CM36" s="1004"/>
      <c r="CN36" s="1005"/>
      <c r="CO36" s="1005"/>
      <c r="CP36" s="1005"/>
      <c r="CQ36" s="1006"/>
      <c r="CR36" s="1004"/>
      <c r="CS36" s="1005"/>
      <c r="CT36" s="1005"/>
      <c r="CU36" s="1005"/>
      <c r="CV36" s="1006"/>
      <c r="CW36" s="1004"/>
      <c r="CX36" s="1005"/>
      <c r="CY36" s="1005"/>
      <c r="CZ36" s="1005"/>
      <c r="DA36" s="1006"/>
      <c r="DB36" s="1004"/>
      <c r="DC36" s="1005"/>
      <c r="DD36" s="1005"/>
      <c r="DE36" s="1005"/>
      <c r="DF36" s="1006"/>
      <c r="DG36" s="1004"/>
      <c r="DH36" s="1005"/>
      <c r="DI36" s="1005"/>
      <c r="DJ36" s="1005"/>
      <c r="DK36" s="1006"/>
      <c r="DL36" s="1004"/>
      <c r="DM36" s="1005"/>
      <c r="DN36" s="1005"/>
      <c r="DO36" s="1005"/>
      <c r="DP36" s="1006"/>
      <c r="DQ36" s="1004"/>
      <c r="DR36" s="1005"/>
      <c r="DS36" s="1005"/>
      <c r="DT36" s="1005"/>
      <c r="DU36" s="1006"/>
      <c r="DV36" s="1007"/>
      <c r="DW36" s="1008"/>
      <c r="DX36" s="1008"/>
      <c r="DY36" s="1008"/>
      <c r="DZ36" s="1009"/>
      <c r="EA36" s="212"/>
    </row>
    <row r="37" spans="1:131" ht="26.25" customHeight="1" x14ac:dyDescent="0.2">
      <c r="A37" s="224">
        <v>10</v>
      </c>
      <c r="B37" s="1045"/>
      <c r="C37" s="1046"/>
      <c r="D37" s="1046"/>
      <c r="E37" s="1046"/>
      <c r="F37" s="1046"/>
      <c r="G37" s="1046"/>
      <c r="H37" s="1046"/>
      <c r="I37" s="1046"/>
      <c r="J37" s="1046"/>
      <c r="K37" s="1046"/>
      <c r="L37" s="1046"/>
      <c r="M37" s="1046"/>
      <c r="N37" s="1046"/>
      <c r="O37" s="1046"/>
      <c r="P37" s="1047"/>
      <c r="Q37" s="1053"/>
      <c r="R37" s="1054"/>
      <c r="S37" s="1054"/>
      <c r="T37" s="1054"/>
      <c r="U37" s="1054"/>
      <c r="V37" s="1054"/>
      <c r="W37" s="1054"/>
      <c r="X37" s="1054"/>
      <c r="Y37" s="1054"/>
      <c r="Z37" s="1054"/>
      <c r="AA37" s="1054"/>
      <c r="AB37" s="1054"/>
      <c r="AC37" s="1054"/>
      <c r="AD37" s="1054"/>
      <c r="AE37" s="1055"/>
      <c r="AF37" s="1050"/>
      <c r="AG37" s="1051"/>
      <c r="AH37" s="1051"/>
      <c r="AI37" s="1051"/>
      <c r="AJ37" s="1052"/>
      <c r="AK37" s="993"/>
      <c r="AL37" s="984"/>
      <c r="AM37" s="984"/>
      <c r="AN37" s="984"/>
      <c r="AO37" s="984"/>
      <c r="AP37" s="984"/>
      <c r="AQ37" s="984"/>
      <c r="AR37" s="984"/>
      <c r="AS37" s="984"/>
      <c r="AT37" s="984"/>
      <c r="AU37" s="984"/>
      <c r="AV37" s="984"/>
      <c r="AW37" s="984"/>
      <c r="AX37" s="984"/>
      <c r="AY37" s="984"/>
      <c r="AZ37" s="1056"/>
      <c r="BA37" s="1056"/>
      <c r="BB37" s="1056"/>
      <c r="BC37" s="1056"/>
      <c r="BD37" s="1056"/>
      <c r="BE37" s="985"/>
      <c r="BF37" s="985"/>
      <c r="BG37" s="985"/>
      <c r="BH37" s="985"/>
      <c r="BI37" s="986"/>
      <c r="BJ37" s="214"/>
      <c r="BK37" s="214"/>
      <c r="BL37" s="214"/>
      <c r="BM37" s="214"/>
      <c r="BN37" s="214"/>
      <c r="BO37" s="223"/>
      <c r="BP37" s="223"/>
      <c r="BQ37" s="220">
        <v>31</v>
      </c>
      <c r="BR37" s="221"/>
      <c r="BS37" s="1007"/>
      <c r="BT37" s="1008"/>
      <c r="BU37" s="1008"/>
      <c r="BV37" s="1008"/>
      <c r="BW37" s="1008"/>
      <c r="BX37" s="1008"/>
      <c r="BY37" s="1008"/>
      <c r="BZ37" s="1008"/>
      <c r="CA37" s="1008"/>
      <c r="CB37" s="1008"/>
      <c r="CC37" s="1008"/>
      <c r="CD37" s="1008"/>
      <c r="CE37" s="1008"/>
      <c r="CF37" s="1008"/>
      <c r="CG37" s="1029"/>
      <c r="CH37" s="1004"/>
      <c r="CI37" s="1005"/>
      <c r="CJ37" s="1005"/>
      <c r="CK37" s="1005"/>
      <c r="CL37" s="1006"/>
      <c r="CM37" s="1004"/>
      <c r="CN37" s="1005"/>
      <c r="CO37" s="1005"/>
      <c r="CP37" s="1005"/>
      <c r="CQ37" s="1006"/>
      <c r="CR37" s="1004"/>
      <c r="CS37" s="1005"/>
      <c r="CT37" s="1005"/>
      <c r="CU37" s="1005"/>
      <c r="CV37" s="1006"/>
      <c r="CW37" s="1004"/>
      <c r="CX37" s="1005"/>
      <c r="CY37" s="1005"/>
      <c r="CZ37" s="1005"/>
      <c r="DA37" s="1006"/>
      <c r="DB37" s="1004"/>
      <c r="DC37" s="1005"/>
      <c r="DD37" s="1005"/>
      <c r="DE37" s="1005"/>
      <c r="DF37" s="1006"/>
      <c r="DG37" s="1004"/>
      <c r="DH37" s="1005"/>
      <c r="DI37" s="1005"/>
      <c r="DJ37" s="1005"/>
      <c r="DK37" s="1006"/>
      <c r="DL37" s="1004"/>
      <c r="DM37" s="1005"/>
      <c r="DN37" s="1005"/>
      <c r="DO37" s="1005"/>
      <c r="DP37" s="1006"/>
      <c r="DQ37" s="1004"/>
      <c r="DR37" s="1005"/>
      <c r="DS37" s="1005"/>
      <c r="DT37" s="1005"/>
      <c r="DU37" s="1006"/>
      <c r="DV37" s="1007"/>
      <c r="DW37" s="1008"/>
      <c r="DX37" s="1008"/>
      <c r="DY37" s="1008"/>
      <c r="DZ37" s="1009"/>
      <c r="EA37" s="212"/>
    </row>
    <row r="38" spans="1:131" ht="26.25" customHeight="1" x14ac:dyDescent="0.2">
      <c r="A38" s="224">
        <v>11</v>
      </c>
      <c r="B38" s="1045"/>
      <c r="C38" s="1046"/>
      <c r="D38" s="1046"/>
      <c r="E38" s="1046"/>
      <c r="F38" s="1046"/>
      <c r="G38" s="1046"/>
      <c r="H38" s="1046"/>
      <c r="I38" s="1046"/>
      <c r="J38" s="1046"/>
      <c r="K38" s="1046"/>
      <c r="L38" s="1046"/>
      <c r="M38" s="1046"/>
      <c r="N38" s="1046"/>
      <c r="O38" s="1046"/>
      <c r="P38" s="1047"/>
      <c r="Q38" s="1053"/>
      <c r="R38" s="1054"/>
      <c r="S38" s="1054"/>
      <c r="T38" s="1054"/>
      <c r="U38" s="1054"/>
      <c r="V38" s="1054"/>
      <c r="W38" s="1054"/>
      <c r="X38" s="1054"/>
      <c r="Y38" s="1054"/>
      <c r="Z38" s="1054"/>
      <c r="AA38" s="1054"/>
      <c r="AB38" s="1054"/>
      <c r="AC38" s="1054"/>
      <c r="AD38" s="1054"/>
      <c r="AE38" s="1055"/>
      <c r="AF38" s="1050"/>
      <c r="AG38" s="1051"/>
      <c r="AH38" s="1051"/>
      <c r="AI38" s="1051"/>
      <c r="AJ38" s="1052"/>
      <c r="AK38" s="993"/>
      <c r="AL38" s="984"/>
      <c r="AM38" s="984"/>
      <c r="AN38" s="984"/>
      <c r="AO38" s="984"/>
      <c r="AP38" s="984"/>
      <c r="AQ38" s="984"/>
      <c r="AR38" s="984"/>
      <c r="AS38" s="984"/>
      <c r="AT38" s="984"/>
      <c r="AU38" s="984"/>
      <c r="AV38" s="984"/>
      <c r="AW38" s="984"/>
      <c r="AX38" s="984"/>
      <c r="AY38" s="984"/>
      <c r="AZ38" s="1056"/>
      <c r="BA38" s="1056"/>
      <c r="BB38" s="1056"/>
      <c r="BC38" s="1056"/>
      <c r="BD38" s="1056"/>
      <c r="BE38" s="985"/>
      <c r="BF38" s="985"/>
      <c r="BG38" s="985"/>
      <c r="BH38" s="985"/>
      <c r="BI38" s="986"/>
      <c r="BJ38" s="214"/>
      <c r="BK38" s="214"/>
      <c r="BL38" s="214"/>
      <c r="BM38" s="214"/>
      <c r="BN38" s="214"/>
      <c r="BO38" s="223"/>
      <c r="BP38" s="223"/>
      <c r="BQ38" s="220">
        <v>32</v>
      </c>
      <c r="BR38" s="221"/>
      <c r="BS38" s="1007"/>
      <c r="BT38" s="1008"/>
      <c r="BU38" s="1008"/>
      <c r="BV38" s="1008"/>
      <c r="BW38" s="1008"/>
      <c r="BX38" s="1008"/>
      <c r="BY38" s="1008"/>
      <c r="BZ38" s="1008"/>
      <c r="CA38" s="1008"/>
      <c r="CB38" s="1008"/>
      <c r="CC38" s="1008"/>
      <c r="CD38" s="1008"/>
      <c r="CE38" s="1008"/>
      <c r="CF38" s="1008"/>
      <c r="CG38" s="1029"/>
      <c r="CH38" s="1004"/>
      <c r="CI38" s="1005"/>
      <c r="CJ38" s="1005"/>
      <c r="CK38" s="1005"/>
      <c r="CL38" s="1006"/>
      <c r="CM38" s="1004"/>
      <c r="CN38" s="1005"/>
      <c r="CO38" s="1005"/>
      <c r="CP38" s="1005"/>
      <c r="CQ38" s="1006"/>
      <c r="CR38" s="1004"/>
      <c r="CS38" s="1005"/>
      <c r="CT38" s="1005"/>
      <c r="CU38" s="1005"/>
      <c r="CV38" s="1006"/>
      <c r="CW38" s="1004"/>
      <c r="CX38" s="1005"/>
      <c r="CY38" s="1005"/>
      <c r="CZ38" s="1005"/>
      <c r="DA38" s="1006"/>
      <c r="DB38" s="1004"/>
      <c r="DC38" s="1005"/>
      <c r="DD38" s="1005"/>
      <c r="DE38" s="1005"/>
      <c r="DF38" s="1006"/>
      <c r="DG38" s="1004"/>
      <c r="DH38" s="1005"/>
      <c r="DI38" s="1005"/>
      <c r="DJ38" s="1005"/>
      <c r="DK38" s="1006"/>
      <c r="DL38" s="1004"/>
      <c r="DM38" s="1005"/>
      <c r="DN38" s="1005"/>
      <c r="DO38" s="1005"/>
      <c r="DP38" s="1006"/>
      <c r="DQ38" s="1004"/>
      <c r="DR38" s="1005"/>
      <c r="DS38" s="1005"/>
      <c r="DT38" s="1005"/>
      <c r="DU38" s="1006"/>
      <c r="DV38" s="1007"/>
      <c r="DW38" s="1008"/>
      <c r="DX38" s="1008"/>
      <c r="DY38" s="1008"/>
      <c r="DZ38" s="1009"/>
      <c r="EA38" s="212"/>
    </row>
    <row r="39" spans="1:131" ht="26.25" customHeight="1" x14ac:dyDescent="0.2">
      <c r="A39" s="224">
        <v>12</v>
      </c>
      <c r="B39" s="1045"/>
      <c r="C39" s="1046"/>
      <c r="D39" s="1046"/>
      <c r="E39" s="1046"/>
      <c r="F39" s="1046"/>
      <c r="G39" s="1046"/>
      <c r="H39" s="1046"/>
      <c r="I39" s="1046"/>
      <c r="J39" s="1046"/>
      <c r="K39" s="1046"/>
      <c r="L39" s="1046"/>
      <c r="M39" s="1046"/>
      <c r="N39" s="1046"/>
      <c r="O39" s="1046"/>
      <c r="P39" s="1047"/>
      <c r="Q39" s="1053"/>
      <c r="R39" s="1054"/>
      <c r="S39" s="1054"/>
      <c r="T39" s="1054"/>
      <c r="U39" s="1054"/>
      <c r="V39" s="1054"/>
      <c r="W39" s="1054"/>
      <c r="X39" s="1054"/>
      <c r="Y39" s="1054"/>
      <c r="Z39" s="1054"/>
      <c r="AA39" s="1054"/>
      <c r="AB39" s="1054"/>
      <c r="AC39" s="1054"/>
      <c r="AD39" s="1054"/>
      <c r="AE39" s="1055"/>
      <c r="AF39" s="1050"/>
      <c r="AG39" s="1051"/>
      <c r="AH39" s="1051"/>
      <c r="AI39" s="1051"/>
      <c r="AJ39" s="1052"/>
      <c r="AK39" s="993"/>
      <c r="AL39" s="984"/>
      <c r="AM39" s="984"/>
      <c r="AN39" s="984"/>
      <c r="AO39" s="984"/>
      <c r="AP39" s="984"/>
      <c r="AQ39" s="984"/>
      <c r="AR39" s="984"/>
      <c r="AS39" s="984"/>
      <c r="AT39" s="984"/>
      <c r="AU39" s="984"/>
      <c r="AV39" s="984"/>
      <c r="AW39" s="984"/>
      <c r="AX39" s="984"/>
      <c r="AY39" s="984"/>
      <c r="AZ39" s="1056"/>
      <c r="BA39" s="1056"/>
      <c r="BB39" s="1056"/>
      <c r="BC39" s="1056"/>
      <c r="BD39" s="1056"/>
      <c r="BE39" s="985"/>
      <c r="BF39" s="985"/>
      <c r="BG39" s="985"/>
      <c r="BH39" s="985"/>
      <c r="BI39" s="986"/>
      <c r="BJ39" s="214"/>
      <c r="BK39" s="214"/>
      <c r="BL39" s="214"/>
      <c r="BM39" s="214"/>
      <c r="BN39" s="214"/>
      <c r="BO39" s="223"/>
      <c r="BP39" s="223"/>
      <c r="BQ39" s="220">
        <v>33</v>
      </c>
      <c r="BR39" s="221"/>
      <c r="BS39" s="1007"/>
      <c r="BT39" s="1008"/>
      <c r="BU39" s="1008"/>
      <c r="BV39" s="1008"/>
      <c r="BW39" s="1008"/>
      <c r="BX39" s="1008"/>
      <c r="BY39" s="1008"/>
      <c r="BZ39" s="1008"/>
      <c r="CA39" s="1008"/>
      <c r="CB39" s="1008"/>
      <c r="CC39" s="1008"/>
      <c r="CD39" s="1008"/>
      <c r="CE39" s="1008"/>
      <c r="CF39" s="1008"/>
      <c r="CG39" s="1029"/>
      <c r="CH39" s="1004"/>
      <c r="CI39" s="1005"/>
      <c r="CJ39" s="1005"/>
      <c r="CK39" s="1005"/>
      <c r="CL39" s="1006"/>
      <c r="CM39" s="1004"/>
      <c r="CN39" s="1005"/>
      <c r="CO39" s="1005"/>
      <c r="CP39" s="1005"/>
      <c r="CQ39" s="1006"/>
      <c r="CR39" s="1004"/>
      <c r="CS39" s="1005"/>
      <c r="CT39" s="1005"/>
      <c r="CU39" s="1005"/>
      <c r="CV39" s="1006"/>
      <c r="CW39" s="1004"/>
      <c r="CX39" s="1005"/>
      <c r="CY39" s="1005"/>
      <c r="CZ39" s="1005"/>
      <c r="DA39" s="1006"/>
      <c r="DB39" s="1004"/>
      <c r="DC39" s="1005"/>
      <c r="DD39" s="1005"/>
      <c r="DE39" s="1005"/>
      <c r="DF39" s="1006"/>
      <c r="DG39" s="1004"/>
      <c r="DH39" s="1005"/>
      <c r="DI39" s="1005"/>
      <c r="DJ39" s="1005"/>
      <c r="DK39" s="1006"/>
      <c r="DL39" s="1004"/>
      <c r="DM39" s="1005"/>
      <c r="DN39" s="1005"/>
      <c r="DO39" s="1005"/>
      <c r="DP39" s="1006"/>
      <c r="DQ39" s="1004"/>
      <c r="DR39" s="1005"/>
      <c r="DS39" s="1005"/>
      <c r="DT39" s="1005"/>
      <c r="DU39" s="1006"/>
      <c r="DV39" s="1007"/>
      <c r="DW39" s="1008"/>
      <c r="DX39" s="1008"/>
      <c r="DY39" s="1008"/>
      <c r="DZ39" s="1009"/>
      <c r="EA39" s="212"/>
    </row>
    <row r="40" spans="1:131" ht="26.25" customHeight="1" x14ac:dyDescent="0.2">
      <c r="A40" s="220">
        <v>13</v>
      </c>
      <c r="B40" s="1045"/>
      <c r="C40" s="1046"/>
      <c r="D40" s="1046"/>
      <c r="E40" s="1046"/>
      <c r="F40" s="1046"/>
      <c r="G40" s="1046"/>
      <c r="H40" s="1046"/>
      <c r="I40" s="1046"/>
      <c r="J40" s="1046"/>
      <c r="K40" s="1046"/>
      <c r="L40" s="1046"/>
      <c r="M40" s="1046"/>
      <c r="N40" s="1046"/>
      <c r="O40" s="1046"/>
      <c r="P40" s="1047"/>
      <c r="Q40" s="1053"/>
      <c r="R40" s="1054"/>
      <c r="S40" s="1054"/>
      <c r="T40" s="1054"/>
      <c r="U40" s="1054"/>
      <c r="V40" s="1054"/>
      <c r="W40" s="1054"/>
      <c r="X40" s="1054"/>
      <c r="Y40" s="1054"/>
      <c r="Z40" s="1054"/>
      <c r="AA40" s="1054"/>
      <c r="AB40" s="1054"/>
      <c r="AC40" s="1054"/>
      <c r="AD40" s="1054"/>
      <c r="AE40" s="1055"/>
      <c r="AF40" s="1050"/>
      <c r="AG40" s="1051"/>
      <c r="AH40" s="1051"/>
      <c r="AI40" s="1051"/>
      <c r="AJ40" s="1052"/>
      <c r="AK40" s="993"/>
      <c r="AL40" s="984"/>
      <c r="AM40" s="984"/>
      <c r="AN40" s="984"/>
      <c r="AO40" s="984"/>
      <c r="AP40" s="984"/>
      <c r="AQ40" s="984"/>
      <c r="AR40" s="984"/>
      <c r="AS40" s="984"/>
      <c r="AT40" s="984"/>
      <c r="AU40" s="984"/>
      <c r="AV40" s="984"/>
      <c r="AW40" s="984"/>
      <c r="AX40" s="984"/>
      <c r="AY40" s="984"/>
      <c r="AZ40" s="1056"/>
      <c r="BA40" s="1056"/>
      <c r="BB40" s="1056"/>
      <c r="BC40" s="1056"/>
      <c r="BD40" s="1056"/>
      <c r="BE40" s="985"/>
      <c r="BF40" s="985"/>
      <c r="BG40" s="985"/>
      <c r="BH40" s="985"/>
      <c r="BI40" s="986"/>
      <c r="BJ40" s="214"/>
      <c r="BK40" s="214"/>
      <c r="BL40" s="214"/>
      <c r="BM40" s="214"/>
      <c r="BN40" s="214"/>
      <c r="BO40" s="223"/>
      <c r="BP40" s="223"/>
      <c r="BQ40" s="220">
        <v>34</v>
      </c>
      <c r="BR40" s="221"/>
      <c r="BS40" s="1007"/>
      <c r="BT40" s="1008"/>
      <c r="BU40" s="1008"/>
      <c r="BV40" s="1008"/>
      <c r="BW40" s="1008"/>
      <c r="BX40" s="1008"/>
      <c r="BY40" s="1008"/>
      <c r="BZ40" s="1008"/>
      <c r="CA40" s="1008"/>
      <c r="CB40" s="1008"/>
      <c r="CC40" s="1008"/>
      <c r="CD40" s="1008"/>
      <c r="CE40" s="1008"/>
      <c r="CF40" s="1008"/>
      <c r="CG40" s="1029"/>
      <c r="CH40" s="1004"/>
      <c r="CI40" s="1005"/>
      <c r="CJ40" s="1005"/>
      <c r="CK40" s="1005"/>
      <c r="CL40" s="1006"/>
      <c r="CM40" s="1004"/>
      <c r="CN40" s="1005"/>
      <c r="CO40" s="1005"/>
      <c r="CP40" s="1005"/>
      <c r="CQ40" s="1006"/>
      <c r="CR40" s="1004"/>
      <c r="CS40" s="1005"/>
      <c r="CT40" s="1005"/>
      <c r="CU40" s="1005"/>
      <c r="CV40" s="1006"/>
      <c r="CW40" s="1004"/>
      <c r="CX40" s="1005"/>
      <c r="CY40" s="1005"/>
      <c r="CZ40" s="1005"/>
      <c r="DA40" s="1006"/>
      <c r="DB40" s="1004"/>
      <c r="DC40" s="1005"/>
      <c r="DD40" s="1005"/>
      <c r="DE40" s="1005"/>
      <c r="DF40" s="1006"/>
      <c r="DG40" s="1004"/>
      <c r="DH40" s="1005"/>
      <c r="DI40" s="1005"/>
      <c r="DJ40" s="1005"/>
      <c r="DK40" s="1006"/>
      <c r="DL40" s="1004"/>
      <c r="DM40" s="1005"/>
      <c r="DN40" s="1005"/>
      <c r="DO40" s="1005"/>
      <c r="DP40" s="1006"/>
      <c r="DQ40" s="1004"/>
      <c r="DR40" s="1005"/>
      <c r="DS40" s="1005"/>
      <c r="DT40" s="1005"/>
      <c r="DU40" s="1006"/>
      <c r="DV40" s="1007"/>
      <c r="DW40" s="1008"/>
      <c r="DX40" s="1008"/>
      <c r="DY40" s="1008"/>
      <c r="DZ40" s="1009"/>
      <c r="EA40" s="212"/>
    </row>
    <row r="41" spans="1:131" ht="26.25" customHeight="1" x14ac:dyDescent="0.2">
      <c r="A41" s="220">
        <v>14</v>
      </c>
      <c r="B41" s="1045"/>
      <c r="C41" s="1046"/>
      <c r="D41" s="1046"/>
      <c r="E41" s="1046"/>
      <c r="F41" s="1046"/>
      <c r="G41" s="1046"/>
      <c r="H41" s="1046"/>
      <c r="I41" s="1046"/>
      <c r="J41" s="1046"/>
      <c r="K41" s="1046"/>
      <c r="L41" s="1046"/>
      <c r="M41" s="1046"/>
      <c r="N41" s="1046"/>
      <c r="O41" s="1046"/>
      <c r="P41" s="1047"/>
      <c r="Q41" s="1053"/>
      <c r="R41" s="1054"/>
      <c r="S41" s="1054"/>
      <c r="T41" s="1054"/>
      <c r="U41" s="1054"/>
      <c r="V41" s="1054"/>
      <c r="W41" s="1054"/>
      <c r="X41" s="1054"/>
      <c r="Y41" s="1054"/>
      <c r="Z41" s="1054"/>
      <c r="AA41" s="1054"/>
      <c r="AB41" s="1054"/>
      <c r="AC41" s="1054"/>
      <c r="AD41" s="1054"/>
      <c r="AE41" s="1055"/>
      <c r="AF41" s="1050"/>
      <c r="AG41" s="1051"/>
      <c r="AH41" s="1051"/>
      <c r="AI41" s="1051"/>
      <c r="AJ41" s="1052"/>
      <c r="AK41" s="993"/>
      <c r="AL41" s="984"/>
      <c r="AM41" s="984"/>
      <c r="AN41" s="984"/>
      <c r="AO41" s="984"/>
      <c r="AP41" s="984"/>
      <c r="AQ41" s="984"/>
      <c r="AR41" s="984"/>
      <c r="AS41" s="984"/>
      <c r="AT41" s="984"/>
      <c r="AU41" s="984"/>
      <c r="AV41" s="984"/>
      <c r="AW41" s="984"/>
      <c r="AX41" s="984"/>
      <c r="AY41" s="984"/>
      <c r="AZ41" s="1056"/>
      <c r="BA41" s="1056"/>
      <c r="BB41" s="1056"/>
      <c r="BC41" s="1056"/>
      <c r="BD41" s="1056"/>
      <c r="BE41" s="985"/>
      <c r="BF41" s="985"/>
      <c r="BG41" s="985"/>
      <c r="BH41" s="985"/>
      <c r="BI41" s="986"/>
      <c r="BJ41" s="214"/>
      <c r="BK41" s="214"/>
      <c r="BL41" s="214"/>
      <c r="BM41" s="214"/>
      <c r="BN41" s="214"/>
      <c r="BO41" s="223"/>
      <c r="BP41" s="223"/>
      <c r="BQ41" s="220">
        <v>35</v>
      </c>
      <c r="BR41" s="221"/>
      <c r="BS41" s="1007"/>
      <c r="BT41" s="1008"/>
      <c r="BU41" s="1008"/>
      <c r="BV41" s="1008"/>
      <c r="BW41" s="1008"/>
      <c r="BX41" s="1008"/>
      <c r="BY41" s="1008"/>
      <c r="BZ41" s="1008"/>
      <c r="CA41" s="1008"/>
      <c r="CB41" s="1008"/>
      <c r="CC41" s="1008"/>
      <c r="CD41" s="1008"/>
      <c r="CE41" s="1008"/>
      <c r="CF41" s="1008"/>
      <c r="CG41" s="1029"/>
      <c r="CH41" s="1004"/>
      <c r="CI41" s="1005"/>
      <c r="CJ41" s="1005"/>
      <c r="CK41" s="1005"/>
      <c r="CL41" s="1006"/>
      <c r="CM41" s="1004"/>
      <c r="CN41" s="1005"/>
      <c r="CO41" s="1005"/>
      <c r="CP41" s="1005"/>
      <c r="CQ41" s="1006"/>
      <c r="CR41" s="1004"/>
      <c r="CS41" s="1005"/>
      <c r="CT41" s="1005"/>
      <c r="CU41" s="1005"/>
      <c r="CV41" s="1006"/>
      <c r="CW41" s="1004"/>
      <c r="CX41" s="1005"/>
      <c r="CY41" s="1005"/>
      <c r="CZ41" s="1005"/>
      <c r="DA41" s="1006"/>
      <c r="DB41" s="1004"/>
      <c r="DC41" s="1005"/>
      <c r="DD41" s="1005"/>
      <c r="DE41" s="1005"/>
      <c r="DF41" s="1006"/>
      <c r="DG41" s="1004"/>
      <c r="DH41" s="1005"/>
      <c r="DI41" s="1005"/>
      <c r="DJ41" s="1005"/>
      <c r="DK41" s="1006"/>
      <c r="DL41" s="1004"/>
      <c r="DM41" s="1005"/>
      <c r="DN41" s="1005"/>
      <c r="DO41" s="1005"/>
      <c r="DP41" s="1006"/>
      <c r="DQ41" s="1004"/>
      <c r="DR41" s="1005"/>
      <c r="DS41" s="1005"/>
      <c r="DT41" s="1005"/>
      <c r="DU41" s="1006"/>
      <c r="DV41" s="1007"/>
      <c r="DW41" s="1008"/>
      <c r="DX41" s="1008"/>
      <c r="DY41" s="1008"/>
      <c r="DZ41" s="1009"/>
      <c r="EA41" s="212"/>
    </row>
    <row r="42" spans="1:131" ht="26.25" customHeight="1" x14ac:dyDescent="0.2">
      <c r="A42" s="220">
        <v>15</v>
      </c>
      <c r="B42" s="1045"/>
      <c r="C42" s="1046"/>
      <c r="D42" s="1046"/>
      <c r="E42" s="1046"/>
      <c r="F42" s="1046"/>
      <c r="G42" s="1046"/>
      <c r="H42" s="1046"/>
      <c r="I42" s="1046"/>
      <c r="J42" s="1046"/>
      <c r="K42" s="1046"/>
      <c r="L42" s="1046"/>
      <c r="M42" s="1046"/>
      <c r="N42" s="1046"/>
      <c r="O42" s="1046"/>
      <c r="P42" s="1047"/>
      <c r="Q42" s="1053"/>
      <c r="R42" s="1054"/>
      <c r="S42" s="1054"/>
      <c r="T42" s="1054"/>
      <c r="U42" s="1054"/>
      <c r="V42" s="1054"/>
      <c r="W42" s="1054"/>
      <c r="X42" s="1054"/>
      <c r="Y42" s="1054"/>
      <c r="Z42" s="1054"/>
      <c r="AA42" s="1054"/>
      <c r="AB42" s="1054"/>
      <c r="AC42" s="1054"/>
      <c r="AD42" s="1054"/>
      <c r="AE42" s="1055"/>
      <c r="AF42" s="1050"/>
      <c r="AG42" s="1051"/>
      <c r="AH42" s="1051"/>
      <c r="AI42" s="1051"/>
      <c r="AJ42" s="1052"/>
      <c r="AK42" s="993"/>
      <c r="AL42" s="984"/>
      <c r="AM42" s="984"/>
      <c r="AN42" s="984"/>
      <c r="AO42" s="984"/>
      <c r="AP42" s="984"/>
      <c r="AQ42" s="984"/>
      <c r="AR42" s="984"/>
      <c r="AS42" s="984"/>
      <c r="AT42" s="984"/>
      <c r="AU42" s="984"/>
      <c r="AV42" s="984"/>
      <c r="AW42" s="984"/>
      <c r="AX42" s="984"/>
      <c r="AY42" s="984"/>
      <c r="AZ42" s="1056"/>
      <c r="BA42" s="1056"/>
      <c r="BB42" s="1056"/>
      <c r="BC42" s="1056"/>
      <c r="BD42" s="1056"/>
      <c r="BE42" s="985"/>
      <c r="BF42" s="985"/>
      <c r="BG42" s="985"/>
      <c r="BH42" s="985"/>
      <c r="BI42" s="986"/>
      <c r="BJ42" s="214"/>
      <c r="BK42" s="214"/>
      <c r="BL42" s="214"/>
      <c r="BM42" s="214"/>
      <c r="BN42" s="214"/>
      <c r="BO42" s="223"/>
      <c r="BP42" s="223"/>
      <c r="BQ42" s="220">
        <v>36</v>
      </c>
      <c r="BR42" s="221"/>
      <c r="BS42" s="1007"/>
      <c r="BT42" s="1008"/>
      <c r="BU42" s="1008"/>
      <c r="BV42" s="1008"/>
      <c r="BW42" s="1008"/>
      <c r="BX42" s="1008"/>
      <c r="BY42" s="1008"/>
      <c r="BZ42" s="1008"/>
      <c r="CA42" s="1008"/>
      <c r="CB42" s="1008"/>
      <c r="CC42" s="1008"/>
      <c r="CD42" s="1008"/>
      <c r="CE42" s="1008"/>
      <c r="CF42" s="1008"/>
      <c r="CG42" s="1029"/>
      <c r="CH42" s="1004"/>
      <c r="CI42" s="1005"/>
      <c r="CJ42" s="1005"/>
      <c r="CK42" s="1005"/>
      <c r="CL42" s="1006"/>
      <c r="CM42" s="1004"/>
      <c r="CN42" s="1005"/>
      <c r="CO42" s="1005"/>
      <c r="CP42" s="1005"/>
      <c r="CQ42" s="1006"/>
      <c r="CR42" s="1004"/>
      <c r="CS42" s="1005"/>
      <c r="CT42" s="1005"/>
      <c r="CU42" s="1005"/>
      <c r="CV42" s="1006"/>
      <c r="CW42" s="1004"/>
      <c r="CX42" s="1005"/>
      <c r="CY42" s="1005"/>
      <c r="CZ42" s="1005"/>
      <c r="DA42" s="1006"/>
      <c r="DB42" s="1004"/>
      <c r="DC42" s="1005"/>
      <c r="DD42" s="1005"/>
      <c r="DE42" s="1005"/>
      <c r="DF42" s="1006"/>
      <c r="DG42" s="1004"/>
      <c r="DH42" s="1005"/>
      <c r="DI42" s="1005"/>
      <c r="DJ42" s="1005"/>
      <c r="DK42" s="1006"/>
      <c r="DL42" s="1004"/>
      <c r="DM42" s="1005"/>
      <c r="DN42" s="1005"/>
      <c r="DO42" s="1005"/>
      <c r="DP42" s="1006"/>
      <c r="DQ42" s="1004"/>
      <c r="DR42" s="1005"/>
      <c r="DS42" s="1005"/>
      <c r="DT42" s="1005"/>
      <c r="DU42" s="1006"/>
      <c r="DV42" s="1007"/>
      <c r="DW42" s="1008"/>
      <c r="DX42" s="1008"/>
      <c r="DY42" s="1008"/>
      <c r="DZ42" s="1009"/>
      <c r="EA42" s="212"/>
    </row>
    <row r="43" spans="1:131" ht="26.25" customHeight="1" x14ac:dyDescent="0.2">
      <c r="A43" s="220">
        <v>16</v>
      </c>
      <c r="B43" s="1045"/>
      <c r="C43" s="1046"/>
      <c r="D43" s="1046"/>
      <c r="E43" s="1046"/>
      <c r="F43" s="1046"/>
      <c r="G43" s="1046"/>
      <c r="H43" s="1046"/>
      <c r="I43" s="1046"/>
      <c r="J43" s="1046"/>
      <c r="K43" s="1046"/>
      <c r="L43" s="1046"/>
      <c r="M43" s="1046"/>
      <c r="N43" s="1046"/>
      <c r="O43" s="1046"/>
      <c r="P43" s="1047"/>
      <c r="Q43" s="1053"/>
      <c r="R43" s="1054"/>
      <c r="S43" s="1054"/>
      <c r="T43" s="1054"/>
      <c r="U43" s="1054"/>
      <c r="V43" s="1054"/>
      <c r="W43" s="1054"/>
      <c r="X43" s="1054"/>
      <c r="Y43" s="1054"/>
      <c r="Z43" s="1054"/>
      <c r="AA43" s="1054"/>
      <c r="AB43" s="1054"/>
      <c r="AC43" s="1054"/>
      <c r="AD43" s="1054"/>
      <c r="AE43" s="1055"/>
      <c r="AF43" s="1050"/>
      <c r="AG43" s="1051"/>
      <c r="AH43" s="1051"/>
      <c r="AI43" s="1051"/>
      <c r="AJ43" s="1052"/>
      <c r="AK43" s="993"/>
      <c r="AL43" s="984"/>
      <c r="AM43" s="984"/>
      <c r="AN43" s="984"/>
      <c r="AO43" s="984"/>
      <c r="AP43" s="984"/>
      <c r="AQ43" s="984"/>
      <c r="AR43" s="984"/>
      <c r="AS43" s="984"/>
      <c r="AT43" s="984"/>
      <c r="AU43" s="984"/>
      <c r="AV43" s="984"/>
      <c r="AW43" s="984"/>
      <c r="AX43" s="984"/>
      <c r="AY43" s="984"/>
      <c r="AZ43" s="1056"/>
      <c r="BA43" s="1056"/>
      <c r="BB43" s="1056"/>
      <c r="BC43" s="1056"/>
      <c r="BD43" s="1056"/>
      <c r="BE43" s="985"/>
      <c r="BF43" s="985"/>
      <c r="BG43" s="985"/>
      <c r="BH43" s="985"/>
      <c r="BI43" s="986"/>
      <c r="BJ43" s="214"/>
      <c r="BK43" s="214"/>
      <c r="BL43" s="214"/>
      <c r="BM43" s="214"/>
      <c r="BN43" s="214"/>
      <c r="BO43" s="223"/>
      <c r="BP43" s="223"/>
      <c r="BQ43" s="220">
        <v>37</v>
      </c>
      <c r="BR43" s="221"/>
      <c r="BS43" s="1007"/>
      <c r="BT43" s="1008"/>
      <c r="BU43" s="1008"/>
      <c r="BV43" s="1008"/>
      <c r="BW43" s="1008"/>
      <c r="BX43" s="1008"/>
      <c r="BY43" s="1008"/>
      <c r="BZ43" s="1008"/>
      <c r="CA43" s="1008"/>
      <c r="CB43" s="1008"/>
      <c r="CC43" s="1008"/>
      <c r="CD43" s="1008"/>
      <c r="CE43" s="1008"/>
      <c r="CF43" s="1008"/>
      <c r="CG43" s="1029"/>
      <c r="CH43" s="1004"/>
      <c r="CI43" s="1005"/>
      <c r="CJ43" s="1005"/>
      <c r="CK43" s="1005"/>
      <c r="CL43" s="1006"/>
      <c r="CM43" s="1004"/>
      <c r="CN43" s="1005"/>
      <c r="CO43" s="1005"/>
      <c r="CP43" s="1005"/>
      <c r="CQ43" s="1006"/>
      <c r="CR43" s="1004"/>
      <c r="CS43" s="1005"/>
      <c r="CT43" s="1005"/>
      <c r="CU43" s="1005"/>
      <c r="CV43" s="1006"/>
      <c r="CW43" s="1004"/>
      <c r="CX43" s="1005"/>
      <c r="CY43" s="1005"/>
      <c r="CZ43" s="1005"/>
      <c r="DA43" s="1006"/>
      <c r="DB43" s="1004"/>
      <c r="DC43" s="1005"/>
      <c r="DD43" s="1005"/>
      <c r="DE43" s="1005"/>
      <c r="DF43" s="1006"/>
      <c r="DG43" s="1004"/>
      <c r="DH43" s="1005"/>
      <c r="DI43" s="1005"/>
      <c r="DJ43" s="1005"/>
      <c r="DK43" s="1006"/>
      <c r="DL43" s="1004"/>
      <c r="DM43" s="1005"/>
      <c r="DN43" s="1005"/>
      <c r="DO43" s="1005"/>
      <c r="DP43" s="1006"/>
      <c r="DQ43" s="1004"/>
      <c r="DR43" s="1005"/>
      <c r="DS43" s="1005"/>
      <c r="DT43" s="1005"/>
      <c r="DU43" s="1006"/>
      <c r="DV43" s="1007"/>
      <c r="DW43" s="1008"/>
      <c r="DX43" s="1008"/>
      <c r="DY43" s="1008"/>
      <c r="DZ43" s="1009"/>
      <c r="EA43" s="212"/>
    </row>
    <row r="44" spans="1:131" ht="26.25" customHeight="1" x14ac:dyDescent="0.2">
      <c r="A44" s="220">
        <v>17</v>
      </c>
      <c r="B44" s="1045"/>
      <c r="C44" s="1046"/>
      <c r="D44" s="1046"/>
      <c r="E44" s="1046"/>
      <c r="F44" s="1046"/>
      <c r="G44" s="1046"/>
      <c r="H44" s="1046"/>
      <c r="I44" s="1046"/>
      <c r="J44" s="1046"/>
      <c r="K44" s="1046"/>
      <c r="L44" s="1046"/>
      <c r="M44" s="1046"/>
      <c r="N44" s="1046"/>
      <c r="O44" s="1046"/>
      <c r="P44" s="1047"/>
      <c r="Q44" s="1053"/>
      <c r="R44" s="1054"/>
      <c r="S44" s="1054"/>
      <c r="T44" s="1054"/>
      <c r="U44" s="1054"/>
      <c r="V44" s="1054"/>
      <c r="W44" s="1054"/>
      <c r="X44" s="1054"/>
      <c r="Y44" s="1054"/>
      <c r="Z44" s="1054"/>
      <c r="AA44" s="1054"/>
      <c r="AB44" s="1054"/>
      <c r="AC44" s="1054"/>
      <c r="AD44" s="1054"/>
      <c r="AE44" s="1055"/>
      <c r="AF44" s="1050"/>
      <c r="AG44" s="1051"/>
      <c r="AH44" s="1051"/>
      <c r="AI44" s="1051"/>
      <c r="AJ44" s="1052"/>
      <c r="AK44" s="993"/>
      <c r="AL44" s="984"/>
      <c r="AM44" s="984"/>
      <c r="AN44" s="984"/>
      <c r="AO44" s="984"/>
      <c r="AP44" s="984"/>
      <c r="AQ44" s="984"/>
      <c r="AR44" s="984"/>
      <c r="AS44" s="984"/>
      <c r="AT44" s="984"/>
      <c r="AU44" s="984"/>
      <c r="AV44" s="984"/>
      <c r="AW44" s="984"/>
      <c r="AX44" s="984"/>
      <c r="AY44" s="984"/>
      <c r="AZ44" s="1056"/>
      <c r="BA44" s="1056"/>
      <c r="BB44" s="1056"/>
      <c r="BC44" s="1056"/>
      <c r="BD44" s="1056"/>
      <c r="BE44" s="985"/>
      <c r="BF44" s="985"/>
      <c r="BG44" s="985"/>
      <c r="BH44" s="985"/>
      <c r="BI44" s="986"/>
      <c r="BJ44" s="214"/>
      <c r="BK44" s="214"/>
      <c r="BL44" s="214"/>
      <c r="BM44" s="214"/>
      <c r="BN44" s="214"/>
      <c r="BO44" s="223"/>
      <c r="BP44" s="223"/>
      <c r="BQ44" s="220">
        <v>38</v>
      </c>
      <c r="BR44" s="221"/>
      <c r="BS44" s="1007"/>
      <c r="BT44" s="1008"/>
      <c r="BU44" s="1008"/>
      <c r="BV44" s="1008"/>
      <c r="BW44" s="1008"/>
      <c r="BX44" s="1008"/>
      <c r="BY44" s="1008"/>
      <c r="BZ44" s="1008"/>
      <c r="CA44" s="1008"/>
      <c r="CB44" s="1008"/>
      <c r="CC44" s="1008"/>
      <c r="CD44" s="1008"/>
      <c r="CE44" s="1008"/>
      <c r="CF44" s="1008"/>
      <c r="CG44" s="1029"/>
      <c r="CH44" s="1004"/>
      <c r="CI44" s="1005"/>
      <c r="CJ44" s="1005"/>
      <c r="CK44" s="1005"/>
      <c r="CL44" s="1006"/>
      <c r="CM44" s="1004"/>
      <c r="CN44" s="1005"/>
      <c r="CO44" s="1005"/>
      <c r="CP44" s="1005"/>
      <c r="CQ44" s="1006"/>
      <c r="CR44" s="1004"/>
      <c r="CS44" s="1005"/>
      <c r="CT44" s="1005"/>
      <c r="CU44" s="1005"/>
      <c r="CV44" s="1006"/>
      <c r="CW44" s="1004"/>
      <c r="CX44" s="1005"/>
      <c r="CY44" s="1005"/>
      <c r="CZ44" s="1005"/>
      <c r="DA44" s="1006"/>
      <c r="DB44" s="1004"/>
      <c r="DC44" s="1005"/>
      <c r="DD44" s="1005"/>
      <c r="DE44" s="1005"/>
      <c r="DF44" s="1006"/>
      <c r="DG44" s="1004"/>
      <c r="DH44" s="1005"/>
      <c r="DI44" s="1005"/>
      <c r="DJ44" s="1005"/>
      <c r="DK44" s="1006"/>
      <c r="DL44" s="1004"/>
      <c r="DM44" s="1005"/>
      <c r="DN44" s="1005"/>
      <c r="DO44" s="1005"/>
      <c r="DP44" s="1006"/>
      <c r="DQ44" s="1004"/>
      <c r="DR44" s="1005"/>
      <c r="DS44" s="1005"/>
      <c r="DT44" s="1005"/>
      <c r="DU44" s="1006"/>
      <c r="DV44" s="1007"/>
      <c r="DW44" s="1008"/>
      <c r="DX44" s="1008"/>
      <c r="DY44" s="1008"/>
      <c r="DZ44" s="1009"/>
      <c r="EA44" s="212"/>
    </row>
    <row r="45" spans="1:131" ht="26.25" customHeight="1" x14ac:dyDescent="0.2">
      <c r="A45" s="220">
        <v>18</v>
      </c>
      <c r="B45" s="1045"/>
      <c r="C45" s="1046"/>
      <c r="D45" s="1046"/>
      <c r="E45" s="1046"/>
      <c r="F45" s="1046"/>
      <c r="G45" s="1046"/>
      <c r="H45" s="1046"/>
      <c r="I45" s="1046"/>
      <c r="J45" s="1046"/>
      <c r="K45" s="1046"/>
      <c r="L45" s="1046"/>
      <c r="M45" s="1046"/>
      <c r="N45" s="1046"/>
      <c r="O45" s="1046"/>
      <c r="P45" s="1047"/>
      <c r="Q45" s="1053"/>
      <c r="R45" s="1054"/>
      <c r="S45" s="1054"/>
      <c r="T45" s="1054"/>
      <c r="U45" s="1054"/>
      <c r="V45" s="1054"/>
      <c r="W45" s="1054"/>
      <c r="X45" s="1054"/>
      <c r="Y45" s="1054"/>
      <c r="Z45" s="1054"/>
      <c r="AA45" s="1054"/>
      <c r="AB45" s="1054"/>
      <c r="AC45" s="1054"/>
      <c r="AD45" s="1054"/>
      <c r="AE45" s="1055"/>
      <c r="AF45" s="1050"/>
      <c r="AG45" s="1051"/>
      <c r="AH45" s="1051"/>
      <c r="AI45" s="1051"/>
      <c r="AJ45" s="1052"/>
      <c r="AK45" s="993"/>
      <c r="AL45" s="984"/>
      <c r="AM45" s="984"/>
      <c r="AN45" s="984"/>
      <c r="AO45" s="984"/>
      <c r="AP45" s="984"/>
      <c r="AQ45" s="984"/>
      <c r="AR45" s="984"/>
      <c r="AS45" s="984"/>
      <c r="AT45" s="984"/>
      <c r="AU45" s="984"/>
      <c r="AV45" s="984"/>
      <c r="AW45" s="984"/>
      <c r="AX45" s="984"/>
      <c r="AY45" s="984"/>
      <c r="AZ45" s="1056"/>
      <c r="BA45" s="1056"/>
      <c r="BB45" s="1056"/>
      <c r="BC45" s="1056"/>
      <c r="BD45" s="1056"/>
      <c r="BE45" s="985"/>
      <c r="BF45" s="985"/>
      <c r="BG45" s="985"/>
      <c r="BH45" s="985"/>
      <c r="BI45" s="986"/>
      <c r="BJ45" s="214"/>
      <c r="BK45" s="214"/>
      <c r="BL45" s="214"/>
      <c r="BM45" s="214"/>
      <c r="BN45" s="214"/>
      <c r="BO45" s="223"/>
      <c r="BP45" s="223"/>
      <c r="BQ45" s="220">
        <v>39</v>
      </c>
      <c r="BR45" s="221"/>
      <c r="BS45" s="1007"/>
      <c r="BT45" s="1008"/>
      <c r="BU45" s="1008"/>
      <c r="BV45" s="1008"/>
      <c r="BW45" s="1008"/>
      <c r="BX45" s="1008"/>
      <c r="BY45" s="1008"/>
      <c r="BZ45" s="1008"/>
      <c r="CA45" s="1008"/>
      <c r="CB45" s="1008"/>
      <c r="CC45" s="1008"/>
      <c r="CD45" s="1008"/>
      <c r="CE45" s="1008"/>
      <c r="CF45" s="1008"/>
      <c r="CG45" s="1029"/>
      <c r="CH45" s="1004"/>
      <c r="CI45" s="1005"/>
      <c r="CJ45" s="1005"/>
      <c r="CK45" s="1005"/>
      <c r="CL45" s="1006"/>
      <c r="CM45" s="1004"/>
      <c r="CN45" s="1005"/>
      <c r="CO45" s="1005"/>
      <c r="CP45" s="1005"/>
      <c r="CQ45" s="1006"/>
      <c r="CR45" s="1004"/>
      <c r="CS45" s="1005"/>
      <c r="CT45" s="1005"/>
      <c r="CU45" s="1005"/>
      <c r="CV45" s="1006"/>
      <c r="CW45" s="1004"/>
      <c r="CX45" s="1005"/>
      <c r="CY45" s="1005"/>
      <c r="CZ45" s="1005"/>
      <c r="DA45" s="1006"/>
      <c r="DB45" s="1004"/>
      <c r="DC45" s="1005"/>
      <c r="DD45" s="1005"/>
      <c r="DE45" s="1005"/>
      <c r="DF45" s="1006"/>
      <c r="DG45" s="1004"/>
      <c r="DH45" s="1005"/>
      <c r="DI45" s="1005"/>
      <c r="DJ45" s="1005"/>
      <c r="DK45" s="1006"/>
      <c r="DL45" s="1004"/>
      <c r="DM45" s="1005"/>
      <c r="DN45" s="1005"/>
      <c r="DO45" s="1005"/>
      <c r="DP45" s="1006"/>
      <c r="DQ45" s="1004"/>
      <c r="DR45" s="1005"/>
      <c r="DS45" s="1005"/>
      <c r="DT45" s="1005"/>
      <c r="DU45" s="1006"/>
      <c r="DV45" s="1007"/>
      <c r="DW45" s="1008"/>
      <c r="DX45" s="1008"/>
      <c r="DY45" s="1008"/>
      <c r="DZ45" s="1009"/>
      <c r="EA45" s="212"/>
    </row>
    <row r="46" spans="1:131" ht="26.25" customHeight="1" x14ac:dyDescent="0.2">
      <c r="A46" s="220">
        <v>19</v>
      </c>
      <c r="B46" s="1045"/>
      <c r="C46" s="1046"/>
      <c r="D46" s="1046"/>
      <c r="E46" s="1046"/>
      <c r="F46" s="1046"/>
      <c r="G46" s="1046"/>
      <c r="H46" s="1046"/>
      <c r="I46" s="1046"/>
      <c r="J46" s="1046"/>
      <c r="K46" s="1046"/>
      <c r="L46" s="1046"/>
      <c r="M46" s="1046"/>
      <c r="N46" s="1046"/>
      <c r="O46" s="1046"/>
      <c r="P46" s="1047"/>
      <c r="Q46" s="1053"/>
      <c r="R46" s="1054"/>
      <c r="S46" s="1054"/>
      <c r="T46" s="1054"/>
      <c r="U46" s="1054"/>
      <c r="V46" s="1054"/>
      <c r="W46" s="1054"/>
      <c r="X46" s="1054"/>
      <c r="Y46" s="1054"/>
      <c r="Z46" s="1054"/>
      <c r="AA46" s="1054"/>
      <c r="AB46" s="1054"/>
      <c r="AC46" s="1054"/>
      <c r="AD46" s="1054"/>
      <c r="AE46" s="1055"/>
      <c r="AF46" s="1050"/>
      <c r="AG46" s="1051"/>
      <c r="AH46" s="1051"/>
      <c r="AI46" s="1051"/>
      <c r="AJ46" s="1052"/>
      <c r="AK46" s="993"/>
      <c r="AL46" s="984"/>
      <c r="AM46" s="984"/>
      <c r="AN46" s="984"/>
      <c r="AO46" s="984"/>
      <c r="AP46" s="984"/>
      <c r="AQ46" s="984"/>
      <c r="AR46" s="984"/>
      <c r="AS46" s="984"/>
      <c r="AT46" s="984"/>
      <c r="AU46" s="984"/>
      <c r="AV46" s="984"/>
      <c r="AW46" s="984"/>
      <c r="AX46" s="984"/>
      <c r="AY46" s="984"/>
      <c r="AZ46" s="1056"/>
      <c r="BA46" s="1056"/>
      <c r="BB46" s="1056"/>
      <c r="BC46" s="1056"/>
      <c r="BD46" s="1056"/>
      <c r="BE46" s="985"/>
      <c r="BF46" s="985"/>
      <c r="BG46" s="985"/>
      <c r="BH46" s="985"/>
      <c r="BI46" s="986"/>
      <c r="BJ46" s="214"/>
      <c r="BK46" s="214"/>
      <c r="BL46" s="214"/>
      <c r="BM46" s="214"/>
      <c r="BN46" s="214"/>
      <c r="BO46" s="223"/>
      <c r="BP46" s="223"/>
      <c r="BQ46" s="220">
        <v>40</v>
      </c>
      <c r="BR46" s="221"/>
      <c r="BS46" s="1007"/>
      <c r="BT46" s="1008"/>
      <c r="BU46" s="1008"/>
      <c r="BV46" s="1008"/>
      <c r="BW46" s="1008"/>
      <c r="BX46" s="1008"/>
      <c r="BY46" s="1008"/>
      <c r="BZ46" s="1008"/>
      <c r="CA46" s="1008"/>
      <c r="CB46" s="1008"/>
      <c r="CC46" s="1008"/>
      <c r="CD46" s="1008"/>
      <c r="CE46" s="1008"/>
      <c r="CF46" s="1008"/>
      <c r="CG46" s="1029"/>
      <c r="CH46" s="1004"/>
      <c r="CI46" s="1005"/>
      <c r="CJ46" s="1005"/>
      <c r="CK46" s="1005"/>
      <c r="CL46" s="1006"/>
      <c r="CM46" s="1004"/>
      <c r="CN46" s="1005"/>
      <c r="CO46" s="1005"/>
      <c r="CP46" s="1005"/>
      <c r="CQ46" s="1006"/>
      <c r="CR46" s="1004"/>
      <c r="CS46" s="1005"/>
      <c r="CT46" s="1005"/>
      <c r="CU46" s="1005"/>
      <c r="CV46" s="1006"/>
      <c r="CW46" s="1004"/>
      <c r="CX46" s="1005"/>
      <c r="CY46" s="1005"/>
      <c r="CZ46" s="1005"/>
      <c r="DA46" s="1006"/>
      <c r="DB46" s="1004"/>
      <c r="DC46" s="1005"/>
      <c r="DD46" s="1005"/>
      <c r="DE46" s="1005"/>
      <c r="DF46" s="1006"/>
      <c r="DG46" s="1004"/>
      <c r="DH46" s="1005"/>
      <c r="DI46" s="1005"/>
      <c r="DJ46" s="1005"/>
      <c r="DK46" s="1006"/>
      <c r="DL46" s="1004"/>
      <c r="DM46" s="1005"/>
      <c r="DN46" s="1005"/>
      <c r="DO46" s="1005"/>
      <c r="DP46" s="1006"/>
      <c r="DQ46" s="1004"/>
      <c r="DR46" s="1005"/>
      <c r="DS46" s="1005"/>
      <c r="DT46" s="1005"/>
      <c r="DU46" s="1006"/>
      <c r="DV46" s="1007"/>
      <c r="DW46" s="1008"/>
      <c r="DX46" s="1008"/>
      <c r="DY46" s="1008"/>
      <c r="DZ46" s="1009"/>
      <c r="EA46" s="212"/>
    </row>
    <row r="47" spans="1:131" ht="26.25" customHeight="1" x14ac:dyDescent="0.2">
      <c r="A47" s="220">
        <v>20</v>
      </c>
      <c r="B47" s="1045"/>
      <c r="C47" s="1046"/>
      <c r="D47" s="1046"/>
      <c r="E47" s="1046"/>
      <c r="F47" s="1046"/>
      <c r="G47" s="1046"/>
      <c r="H47" s="1046"/>
      <c r="I47" s="1046"/>
      <c r="J47" s="1046"/>
      <c r="K47" s="1046"/>
      <c r="L47" s="1046"/>
      <c r="M47" s="1046"/>
      <c r="N47" s="1046"/>
      <c r="O47" s="1046"/>
      <c r="P47" s="1047"/>
      <c r="Q47" s="1053"/>
      <c r="R47" s="1054"/>
      <c r="S47" s="1054"/>
      <c r="T47" s="1054"/>
      <c r="U47" s="1054"/>
      <c r="V47" s="1054"/>
      <c r="W47" s="1054"/>
      <c r="X47" s="1054"/>
      <c r="Y47" s="1054"/>
      <c r="Z47" s="1054"/>
      <c r="AA47" s="1054"/>
      <c r="AB47" s="1054"/>
      <c r="AC47" s="1054"/>
      <c r="AD47" s="1054"/>
      <c r="AE47" s="1055"/>
      <c r="AF47" s="1050"/>
      <c r="AG47" s="1051"/>
      <c r="AH47" s="1051"/>
      <c r="AI47" s="1051"/>
      <c r="AJ47" s="1052"/>
      <c r="AK47" s="993"/>
      <c r="AL47" s="984"/>
      <c r="AM47" s="984"/>
      <c r="AN47" s="984"/>
      <c r="AO47" s="984"/>
      <c r="AP47" s="984"/>
      <c r="AQ47" s="984"/>
      <c r="AR47" s="984"/>
      <c r="AS47" s="984"/>
      <c r="AT47" s="984"/>
      <c r="AU47" s="984"/>
      <c r="AV47" s="984"/>
      <c r="AW47" s="984"/>
      <c r="AX47" s="984"/>
      <c r="AY47" s="984"/>
      <c r="AZ47" s="1056"/>
      <c r="BA47" s="1056"/>
      <c r="BB47" s="1056"/>
      <c r="BC47" s="1056"/>
      <c r="BD47" s="1056"/>
      <c r="BE47" s="985"/>
      <c r="BF47" s="985"/>
      <c r="BG47" s="985"/>
      <c r="BH47" s="985"/>
      <c r="BI47" s="986"/>
      <c r="BJ47" s="214"/>
      <c r="BK47" s="214"/>
      <c r="BL47" s="214"/>
      <c r="BM47" s="214"/>
      <c r="BN47" s="214"/>
      <c r="BO47" s="223"/>
      <c r="BP47" s="223"/>
      <c r="BQ47" s="220">
        <v>41</v>
      </c>
      <c r="BR47" s="221"/>
      <c r="BS47" s="1007"/>
      <c r="BT47" s="1008"/>
      <c r="BU47" s="1008"/>
      <c r="BV47" s="1008"/>
      <c r="BW47" s="1008"/>
      <c r="BX47" s="1008"/>
      <c r="BY47" s="1008"/>
      <c r="BZ47" s="1008"/>
      <c r="CA47" s="1008"/>
      <c r="CB47" s="1008"/>
      <c r="CC47" s="1008"/>
      <c r="CD47" s="1008"/>
      <c r="CE47" s="1008"/>
      <c r="CF47" s="1008"/>
      <c r="CG47" s="1029"/>
      <c r="CH47" s="1004"/>
      <c r="CI47" s="1005"/>
      <c r="CJ47" s="1005"/>
      <c r="CK47" s="1005"/>
      <c r="CL47" s="1006"/>
      <c r="CM47" s="1004"/>
      <c r="CN47" s="1005"/>
      <c r="CO47" s="1005"/>
      <c r="CP47" s="1005"/>
      <c r="CQ47" s="1006"/>
      <c r="CR47" s="1004"/>
      <c r="CS47" s="1005"/>
      <c r="CT47" s="1005"/>
      <c r="CU47" s="1005"/>
      <c r="CV47" s="1006"/>
      <c r="CW47" s="1004"/>
      <c r="CX47" s="1005"/>
      <c r="CY47" s="1005"/>
      <c r="CZ47" s="1005"/>
      <c r="DA47" s="1006"/>
      <c r="DB47" s="1004"/>
      <c r="DC47" s="1005"/>
      <c r="DD47" s="1005"/>
      <c r="DE47" s="1005"/>
      <c r="DF47" s="1006"/>
      <c r="DG47" s="1004"/>
      <c r="DH47" s="1005"/>
      <c r="DI47" s="1005"/>
      <c r="DJ47" s="1005"/>
      <c r="DK47" s="1006"/>
      <c r="DL47" s="1004"/>
      <c r="DM47" s="1005"/>
      <c r="DN47" s="1005"/>
      <c r="DO47" s="1005"/>
      <c r="DP47" s="1006"/>
      <c r="DQ47" s="1004"/>
      <c r="DR47" s="1005"/>
      <c r="DS47" s="1005"/>
      <c r="DT47" s="1005"/>
      <c r="DU47" s="1006"/>
      <c r="DV47" s="1007"/>
      <c r="DW47" s="1008"/>
      <c r="DX47" s="1008"/>
      <c r="DY47" s="1008"/>
      <c r="DZ47" s="1009"/>
      <c r="EA47" s="212"/>
    </row>
    <row r="48" spans="1:131" ht="26.25" customHeight="1" x14ac:dyDescent="0.2">
      <c r="A48" s="220">
        <v>21</v>
      </c>
      <c r="B48" s="1045"/>
      <c r="C48" s="1046"/>
      <c r="D48" s="1046"/>
      <c r="E48" s="1046"/>
      <c r="F48" s="1046"/>
      <c r="G48" s="1046"/>
      <c r="H48" s="1046"/>
      <c r="I48" s="1046"/>
      <c r="J48" s="1046"/>
      <c r="K48" s="1046"/>
      <c r="L48" s="1046"/>
      <c r="M48" s="1046"/>
      <c r="N48" s="1046"/>
      <c r="O48" s="1046"/>
      <c r="P48" s="1047"/>
      <c r="Q48" s="1053"/>
      <c r="R48" s="1054"/>
      <c r="S48" s="1054"/>
      <c r="T48" s="1054"/>
      <c r="U48" s="1054"/>
      <c r="V48" s="1054"/>
      <c r="W48" s="1054"/>
      <c r="X48" s="1054"/>
      <c r="Y48" s="1054"/>
      <c r="Z48" s="1054"/>
      <c r="AA48" s="1054"/>
      <c r="AB48" s="1054"/>
      <c r="AC48" s="1054"/>
      <c r="AD48" s="1054"/>
      <c r="AE48" s="1055"/>
      <c r="AF48" s="1050"/>
      <c r="AG48" s="1051"/>
      <c r="AH48" s="1051"/>
      <c r="AI48" s="1051"/>
      <c r="AJ48" s="1052"/>
      <c r="AK48" s="993"/>
      <c r="AL48" s="984"/>
      <c r="AM48" s="984"/>
      <c r="AN48" s="984"/>
      <c r="AO48" s="984"/>
      <c r="AP48" s="984"/>
      <c r="AQ48" s="984"/>
      <c r="AR48" s="984"/>
      <c r="AS48" s="984"/>
      <c r="AT48" s="984"/>
      <c r="AU48" s="984"/>
      <c r="AV48" s="984"/>
      <c r="AW48" s="984"/>
      <c r="AX48" s="984"/>
      <c r="AY48" s="984"/>
      <c r="AZ48" s="1056"/>
      <c r="BA48" s="1056"/>
      <c r="BB48" s="1056"/>
      <c r="BC48" s="1056"/>
      <c r="BD48" s="1056"/>
      <c r="BE48" s="985"/>
      <c r="BF48" s="985"/>
      <c r="BG48" s="985"/>
      <c r="BH48" s="985"/>
      <c r="BI48" s="986"/>
      <c r="BJ48" s="214"/>
      <c r="BK48" s="214"/>
      <c r="BL48" s="214"/>
      <c r="BM48" s="214"/>
      <c r="BN48" s="214"/>
      <c r="BO48" s="223"/>
      <c r="BP48" s="223"/>
      <c r="BQ48" s="220">
        <v>42</v>
      </c>
      <c r="BR48" s="221"/>
      <c r="BS48" s="1007"/>
      <c r="BT48" s="1008"/>
      <c r="BU48" s="1008"/>
      <c r="BV48" s="1008"/>
      <c r="BW48" s="1008"/>
      <c r="BX48" s="1008"/>
      <c r="BY48" s="1008"/>
      <c r="BZ48" s="1008"/>
      <c r="CA48" s="1008"/>
      <c r="CB48" s="1008"/>
      <c r="CC48" s="1008"/>
      <c r="CD48" s="1008"/>
      <c r="CE48" s="1008"/>
      <c r="CF48" s="1008"/>
      <c r="CG48" s="1029"/>
      <c r="CH48" s="1004"/>
      <c r="CI48" s="1005"/>
      <c r="CJ48" s="1005"/>
      <c r="CK48" s="1005"/>
      <c r="CL48" s="1006"/>
      <c r="CM48" s="1004"/>
      <c r="CN48" s="1005"/>
      <c r="CO48" s="1005"/>
      <c r="CP48" s="1005"/>
      <c r="CQ48" s="1006"/>
      <c r="CR48" s="1004"/>
      <c r="CS48" s="1005"/>
      <c r="CT48" s="1005"/>
      <c r="CU48" s="1005"/>
      <c r="CV48" s="1006"/>
      <c r="CW48" s="1004"/>
      <c r="CX48" s="1005"/>
      <c r="CY48" s="1005"/>
      <c r="CZ48" s="1005"/>
      <c r="DA48" s="1006"/>
      <c r="DB48" s="1004"/>
      <c r="DC48" s="1005"/>
      <c r="DD48" s="1005"/>
      <c r="DE48" s="1005"/>
      <c r="DF48" s="1006"/>
      <c r="DG48" s="1004"/>
      <c r="DH48" s="1005"/>
      <c r="DI48" s="1005"/>
      <c r="DJ48" s="1005"/>
      <c r="DK48" s="1006"/>
      <c r="DL48" s="1004"/>
      <c r="DM48" s="1005"/>
      <c r="DN48" s="1005"/>
      <c r="DO48" s="1005"/>
      <c r="DP48" s="1006"/>
      <c r="DQ48" s="1004"/>
      <c r="DR48" s="1005"/>
      <c r="DS48" s="1005"/>
      <c r="DT48" s="1005"/>
      <c r="DU48" s="1006"/>
      <c r="DV48" s="1007"/>
      <c r="DW48" s="1008"/>
      <c r="DX48" s="1008"/>
      <c r="DY48" s="1008"/>
      <c r="DZ48" s="1009"/>
      <c r="EA48" s="212"/>
    </row>
    <row r="49" spans="1:131" ht="26.25" customHeight="1" x14ac:dyDescent="0.2">
      <c r="A49" s="220">
        <v>22</v>
      </c>
      <c r="B49" s="1045"/>
      <c r="C49" s="1046"/>
      <c r="D49" s="1046"/>
      <c r="E49" s="1046"/>
      <c r="F49" s="1046"/>
      <c r="G49" s="1046"/>
      <c r="H49" s="1046"/>
      <c r="I49" s="1046"/>
      <c r="J49" s="1046"/>
      <c r="K49" s="1046"/>
      <c r="L49" s="1046"/>
      <c r="M49" s="1046"/>
      <c r="N49" s="1046"/>
      <c r="O49" s="1046"/>
      <c r="P49" s="1047"/>
      <c r="Q49" s="1053"/>
      <c r="R49" s="1054"/>
      <c r="S49" s="1054"/>
      <c r="T49" s="1054"/>
      <c r="U49" s="1054"/>
      <c r="V49" s="1054"/>
      <c r="W49" s="1054"/>
      <c r="X49" s="1054"/>
      <c r="Y49" s="1054"/>
      <c r="Z49" s="1054"/>
      <c r="AA49" s="1054"/>
      <c r="AB49" s="1054"/>
      <c r="AC49" s="1054"/>
      <c r="AD49" s="1054"/>
      <c r="AE49" s="1055"/>
      <c r="AF49" s="1050"/>
      <c r="AG49" s="1051"/>
      <c r="AH49" s="1051"/>
      <c r="AI49" s="1051"/>
      <c r="AJ49" s="1052"/>
      <c r="AK49" s="993"/>
      <c r="AL49" s="984"/>
      <c r="AM49" s="984"/>
      <c r="AN49" s="984"/>
      <c r="AO49" s="984"/>
      <c r="AP49" s="984"/>
      <c r="AQ49" s="984"/>
      <c r="AR49" s="984"/>
      <c r="AS49" s="984"/>
      <c r="AT49" s="984"/>
      <c r="AU49" s="984"/>
      <c r="AV49" s="984"/>
      <c r="AW49" s="984"/>
      <c r="AX49" s="984"/>
      <c r="AY49" s="984"/>
      <c r="AZ49" s="1056"/>
      <c r="BA49" s="1056"/>
      <c r="BB49" s="1056"/>
      <c r="BC49" s="1056"/>
      <c r="BD49" s="1056"/>
      <c r="BE49" s="985"/>
      <c r="BF49" s="985"/>
      <c r="BG49" s="985"/>
      <c r="BH49" s="985"/>
      <c r="BI49" s="986"/>
      <c r="BJ49" s="214"/>
      <c r="BK49" s="214"/>
      <c r="BL49" s="214"/>
      <c r="BM49" s="214"/>
      <c r="BN49" s="214"/>
      <c r="BO49" s="223"/>
      <c r="BP49" s="223"/>
      <c r="BQ49" s="220">
        <v>43</v>
      </c>
      <c r="BR49" s="221"/>
      <c r="BS49" s="1007"/>
      <c r="BT49" s="1008"/>
      <c r="BU49" s="1008"/>
      <c r="BV49" s="1008"/>
      <c r="BW49" s="1008"/>
      <c r="BX49" s="1008"/>
      <c r="BY49" s="1008"/>
      <c r="BZ49" s="1008"/>
      <c r="CA49" s="1008"/>
      <c r="CB49" s="1008"/>
      <c r="CC49" s="1008"/>
      <c r="CD49" s="1008"/>
      <c r="CE49" s="1008"/>
      <c r="CF49" s="1008"/>
      <c r="CG49" s="1029"/>
      <c r="CH49" s="1004"/>
      <c r="CI49" s="1005"/>
      <c r="CJ49" s="1005"/>
      <c r="CK49" s="1005"/>
      <c r="CL49" s="1006"/>
      <c r="CM49" s="1004"/>
      <c r="CN49" s="1005"/>
      <c r="CO49" s="1005"/>
      <c r="CP49" s="1005"/>
      <c r="CQ49" s="1006"/>
      <c r="CR49" s="1004"/>
      <c r="CS49" s="1005"/>
      <c r="CT49" s="1005"/>
      <c r="CU49" s="1005"/>
      <c r="CV49" s="1006"/>
      <c r="CW49" s="1004"/>
      <c r="CX49" s="1005"/>
      <c r="CY49" s="1005"/>
      <c r="CZ49" s="1005"/>
      <c r="DA49" s="1006"/>
      <c r="DB49" s="1004"/>
      <c r="DC49" s="1005"/>
      <c r="DD49" s="1005"/>
      <c r="DE49" s="1005"/>
      <c r="DF49" s="1006"/>
      <c r="DG49" s="1004"/>
      <c r="DH49" s="1005"/>
      <c r="DI49" s="1005"/>
      <c r="DJ49" s="1005"/>
      <c r="DK49" s="1006"/>
      <c r="DL49" s="1004"/>
      <c r="DM49" s="1005"/>
      <c r="DN49" s="1005"/>
      <c r="DO49" s="1005"/>
      <c r="DP49" s="1006"/>
      <c r="DQ49" s="1004"/>
      <c r="DR49" s="1005"/>
      <c r="DS49" s="1005"/>
      <c r="DT49" s="1005"/>
      <c r="DU49" s="1006"/>
      <c r="DV49" s="1007"/>
      <c r="DW49" s="1008"/>
      <c r="DX49" s="1008"/>
      <c r="DY49" s="1008"/>
      <c r="DZ49" s="1009"/>
      <c r="EA49" s="212"/>
    </row>
    <row r="50" spans="1:131" ht="26.25" customHeight="1" x14ac:dyDescent="0.2">
      <c r="A50" s="220">
        <v>23</v>
      </c>
      <c r="B50" s="1045"/>
      <c r="C50" s="1046"/>
      <c r="D50" s="1046"/>
      <c r="E50" s="1046"/>
      <c r="F50" s="1046"/>
      <c r="G50" s="1046"/>
      <c r="H50" s="1046"/>
      <c r="I50" s="1046"/>
      <c r="J50" s="1046"/>
      <c r="K50" s="1046"/>
      <c r="L50" s="1046"/>
      <c r="M50" s="1046"/>
      <c r="N50" s="1046"/>
      <c r="O50" s="1046"/>
      <c r="P50" s="1047"/>
      <c r="Q50" s="1048"/>
      <c r="R50" s="1040"/>
      <c r="S50" s="1040"/>
      <c r="T50" s="1040"/>
      <c r="U50" s="1040"/>
      <c r="V50" s="1040"/>
      <c r="W50" s="1040"/>
      <c r="X50" s="1040"/>
      <c r="Y50" s="1040"/>
      <c r="Z50" s="1040"/>
      <c r="AA50" s="1040"/>
      <c r="AB50" s="1040"/>
      <c r="AC50" s="1040"/>
      <c r="AD50" s="1040"/>
      <c r="AE50" s="1049"/>
      <c r="AF50" s="1050"/>
      <c r="AG50" s="1051"/>
      <c r="AH50" s="1051"/>
      <c r="AI50" s="1051"/>
      <c r="AJ50" s="1052"/>
      <c r="AK50" s="1039"/>
      <c r="AL50" s="1040"/>
      <c r="AM50" s="1040"/>
      <c r="AN50" s="1040"/>
      <c r="AO50" s="1040"/>
      <c r="AP50" s="1040"/>
      <c r="AQ50" s="1040"/>
      <c r="AR50" s="1040"/>
      <c r="AS50" s="1040"/>
      <c r="AT50" s="1040"/>
      <c r="AU50" s="1040"/>
      <c r="AV50" s="1040"/>
      <c r="AW50" s="1040"/>
      <c r="AX50" s="1040"/>
      <c r="AY50" s="1040"/>
      <c r="AZ50" s="1041"/>
      <c r="BA50" s="1041"/>
      <c r="BB50" s="1041"/>
      <c r="BC50" s="1041"/>
      <c r="BD50" s="1041"/>
      <c r="BE50" s="985"/>
      <c r="BF50" s="985"/>
      <c r="BG50" s="985"/>
      <c r="BH50" s="985"/>
      <c r="BI50" s="986"/>
      <c r="BJ50" s="214"/>
      <c r="BK50" s="214"/>
      <c r="BL50" s="214"/>
      <c r="BM50" s="214"/>
      <c r="BN50" s="214"/>
      <c r="BO50" s="223"/>
      <c r="BP50" s="223"/>
      <c r="BQ50" s="220">
        <v>44</v>
      </c>
      <c r="BR50" s="221"/>
      <c r="BS50" s="1007"/>
      <c r="BT50" s="1008"/>
      <c r="BU50" s="1008"/>
      <c r="BV50" s="1008"/>
      <c r="BW50" s="1008"/>
      <c r="BX50" s="1008"/>
      <c r="BY50" s="1008"/>
      <c r="BZ50" s="1008"/>
      <c r="CA50" s="1008"/>
      <c r="CB50" s="1008"/>
      <c r="CC50" s="1008"/>
      <c r="CD50" s="1008"/>
      <c r="CE50" s="1008"/>
      <c r="CF50" s="1008"/>
      <c r="CG50" s="1029"/>
      <c r="CH50" s="1004"/>
      <c r="CI50" s="1005"/>
      <c r="CJ50" s="1005"/>
      <c r="CK50" s="1005"/>
      <c r="CL50" s="1006"/>
      <c r="CM50" s="1004"/>
      <c r="CN50" s="1005"/>
      <c r="CO50" s="1005"/>
      <c r="CP50" s="1005"/>
      <c r="CQ50" s="1006"/>
      <c r="CR50" s="1004"/>
      <c r="CS50" s="1005"/>
      <c r="CT50" s="1005"/>
      <c r="CU50" s="1005"/>
      <c r="CV50" s="1006"/>
      <c r="CW50" s="1004"/>
      <c r="CX50" s="1005"/>
      <c r="CY50" s="1005"/>
      <c r="CZ50" s="1005"/>
      <c r="DA50" s="1006"/>
      <c r="DB50" s="1004"/>
      <c r="DC50" s="1005"/>
      <c r="DD50" s="1005"/>
      <c r="DE50" s="1005"/>
      <c r="DF50" s="1006"/>
      <c r="DG50" s="1004"/>
      <c r="DH50" s="1005"/>
      <c r="DI50" s="1005"/>
      <c r="DJ50" s="1005"/>
      <c r="DK50" s="1006"/>
      <c r="DL50" s="1004"/>
      <c r="DM50" s="1005"/>
      <c r="DN50" s="1005"/>
      <c r="DO50" s="1005"/>
      <c r="DP50" s="1006"/>
      <c r="DQ50" s="1004"/>
      <c r="DR50" s="1005"/>
      <c r="DS50" s="1005"/>
      <c r="DT50" s="1005"/>
      <c r="DU50" s="1006"/>
      <c r="DV50" s="1007"/>
      <c r="DW50" s="1008"/>
      <c r="DX50" s="1008"/>
      <c r="DY50" s="1008"/>
      <c r="DZ50" s="1009"/>
      <c r="EA50" s="212"/>
    </row>
    <row r="51" spans="1:131" ht="26.25" customHeight="1" x14ac:dyDescent="0.2">
      <c r="A51" s="220">
        <v>24</v>
      </c>
      <c r="B51" s="1045"/>
      <c r="C51" s="1046"/>
      <c r="D51" s="1046"/>
      <c r="E51" s="1046"/>
      <c r="F51" s="1046"/>
      <c r="G51" s="1046"/>
      <c r="H51" s="1046"/>
      <c r="I51" s="1046"/>
      <c r="J51" s="1046"/>
      <c r="K51" s="1046"/>
      <c r="L51" s="1046"/>
      <c r="M51" s="1046"/>
      <c r="N51" s="1046"/>
      <c r="O51" s="1046"/>
      <c r="P51" s="1047"/>
      <c r="Q51" s="1048"/>
      <c r="R51" s="1040"/>
      <c r="S51" s="1040"/>
      <c r="T51" s="1040"/>
      <c r="U51" s="1040"/>
      <c r="V51" s="1040"/>
      <c r="W51" s="1040"/>
      <c r="X51" s="1040"/>
      <c r="Y51" s="1040"/>
      <c r="Z51" s="1040"/>
      <c r="AA51" s="1040"/>
      <c r="AB51" s="1040"/>
      <c r="AC51" s="1040"/>
      <c r="AD51" s="1040"/>
      <c r="AE51" s="1049"/>
      <c r="AF51" s="1050"/>
      <c r="AG51" s="1051"/>
      <c r="AH51" s="1051"/>
      <c r="AI51" s="1051"/>
      <c r="AJ51" s="1052"/>
      <c r="AK51" s="1039"/>
      <c r="AL51" s="1040"/>
      <c r="AM51" s="1040"/>
      <c r="AN51" s="1040"/>
      <c r="AO51" s="1040"/>
      <c r="AP51" s="1040"/>
      <c r="AQ51" s="1040"/>
      <c r="AR51" s="1040"/>
      <c r="AS51" s="1040"/>
      <c r="AT51" s="1040"/>
      <c r="AU51" s="1040"/>
      <c r="AV51" s="1040"/>
      <c r="AW51" s="1040"/>
      <c r="AX51" s="1040"/>
      <c r="AY51" s="1040"/>
      <c r="AZ51" s="1041"/>
      <c r="BA51" s="1041"/>
      <c r="BB51" s="1041"/>
      <c r="BC51" s="1041"/>
      <c r="BD51" s="1041"/>
      <c r="BE51" s="985"/>
      <c r="BF51" s="985"/>
      <c r="BG51" s="985"/>
      <c r="BH51" s="985"/>
      <c r="BI51" s="986"/>
      <c r="BJ51" s="214"/>
      <c r="BK51" s="214"/>
      <c r="BL51" s="214"/>
      <c r="BM51" s="214"/>
      <c r="BN51" s="214"/>
      <c r="BO51" s="223"/>
      <c r="BP51" s="223"/>
      <c r="BQ51" s="220">
        <v>45</v>
      </c>
      <c r="BR51" s="221"/>
      <c r="BS51" s="1007"/>
      <c r="BT51" s="1008"/>
      <c r="BU51" s="1008"/>
      <c r="BV51" s="1008"/>
      <c r="BW51" s="1008"/>
      <c r="BX51" s="1008"/>
      <c r="BY51" s="1008"/>
      <c r="BZ51" s="1008"/>
      <c r="CA51" s="1008"/>
      <c r="CB51" s="1008"/>
      <c r="CC51" s="1008"/>
      <c r="CD51" s="1008"/>
      <c r="CE51" s="1008"/>
      <c r="CF51" s="1008"/>
      <c r="CG51" s="1029"/>
      <c r="CH51" s="1004"/>
      <c r="CI51" s="1005"/>
      <c r="CJ51" s="1005"/>
      <c r="CK51" s="1005"/>
      <c r="CL51" s="1006"/>
      <c r="CM51" s="1004"/>
      <c r="CN51" s="1005"/>
      <c r="CO51" s="1005"/>
      <c r="CP51" s="1005"/>
      <c r="CQ51" s="1006"/>
      <c r="CR51" s="1004"/>
      <c r="CS51" s="1005"/>
      <c r="CT51" s="1005"/>
      <c r="CU51" s="1005"/>
      <c r="CV51" s="1006"/>
      <c r="CW51" s="1004"/>
      <c r="CX51" s="1005"/>
      <c r="CY51" s="1005"/>
      <c r="CZ51" s="1005"/>
      <c r="DA51" s="1006"/>
      <c r="DB51" s="1004"/>
      <c r="DC51" s="1005"/>
      <c r="DD51" s="1005"/>
      <c r="DE51" s="1005"/>
      <c r="DF51" s="1006"/>
      <c r="DG51" s="1004"/>
      <c r="DH51" s="1005"/>
      <c r="DI51" s="1005"/>
      <c r="DJ51" s="1005"/>
      <c r="DK51" s="1006"/>
      <c r="DL51" s="1004"/>
      <c r="DM51" s="1005"/>
      <c r="DN51" s="1005"/>
      <c r="DO51" s="1005"/>
      <c r="DP51" s="1006"/>
      <c r="DQ51" s="1004"/>
      <c r="DR51" s="1005"/>
      <c r="DS51" s="1005"/>
      <c r="DT51" s="1005"/>
      <c r="DU51" s="1006"/>
      <c r="DV51" s="1007"/>
      <c r="DW51" s="1008"/>
      <c r="DX51" s="1008"/>
      <c r="DY51" s="1008"/>
      <c r="DZ51" s="1009"/>
      <c r="EA51" s="212"/>
    </row>
    <row r="52" spans="1:131" ht="26.25" customHeight="1" x14ac:dyDescent="0.2">
      <c r="A52" s="220">
        <v>25</v>
      </c>
      <c r="B52" s="1045"/>
      <c r="C52" s="1046"/>
      <c r="D52" s="1046"/>
      <c r="E52" s="1046"/>
      <c r="F52" s="1046"/>
      <c r="G52" s="1046"/>
      <c r="H52" s="1046"/>
      <c r="I52" s="1046"/>
      <c r="J52" s="1046"/>
      <c r="K52" s="1046"/>
      <c r="L52" s="1046"/>
      <c r="M52" s="1046"/>
      <c r="N52" s="1046"/>
      <c r="O52" s="1046"/>
      <c r="P52" s="1047"/>
      <c r="Q52" s="1048"/>
      <c r="R52" s="1040"/>
      <c r="S52" s="1040"/>
      <c r="T52" s="1040"/>
      <c r="U52" s="1040"/>
      <c r="V52" s="1040"/>
      <c r="W52" s="1040"/>
      <c r="X52" s="1040"/>
      <c r="Y52" s="1040"/>
      <c r="Z52" s="1040"/>
      <c r="AA52" s="1040"/>
      <c r="AB52" s="1040"/>
      <c r="AC52" s="1040"/>
      <c r="AD52" s="1040"/>
      <c r="AE52" s="1049"/>
      <c r="AF52" s="1050"/>
      <c r="AG52" s="1051"/>
      <c r="AH52" s="1051"/>
      <c r="AI52" s="1051"/>
      <c r="AJ52" s="1052"/>
      <c r="AK52" s="1039"/>
      <c r="AL52" s="1040"/>
      <c r="AM52" s="1040"/>
      <c r="AN52" s="1040"/>
      <c r="AO52" s="1040"/>
      <c r="AP52" s="1040"/>
      <c r="AQ52" s="1040"/>
      <c r="AR52" s="1040"/>
      <c r="AS52" s="1040"/>
      <c r="AT52" s="1040"/>
      <c r="AU52" s="1040"/>
      <c r="AV52" s="1040"/>
      <c r="AW52" s="1040"/>
      <c r="AX52" s="1040"/>
      <c r="AY52" s="1040"/>
      <c r="AZ52" s="1041"/>
      <c r="BA52" s="1041"/>
      <c r="BB52" s="1041"/>
      <c r="BC52" s="1041"/>
      <c r="BD52" s="1041"/>
      <c r="BE52" s="985"/>
      <c r="BF52" s="985"/>
      <c r="BG52" s="985"/>
      <c r="BH52" s="985"/>
      <c r="BI52" s="986"/>
      <c r="BJ52" s="214"/>
      <c r="BK52" s="214"/>
      <c r="BL52" s="214"/>
      <c r="BM52" s="214"/>
      <c r="BN52" s="214"/>
      <c r="BO52" s="223"/>
      <c r="BP52" s="223"/>
      <c r="BQ52" s="220">
        <v>46</v>
      </c>
      <c r="BR52" s="221"/>
      <c r="BS52" s="1007"/>
      <c r="BT52" s="1008"/>
      <c r="BU52" s="1008"/>
      <c r="BV52" s="1008"/>
      <c r="BW52" s="1008"/>
      <c r="BX52" s="1008"/>
      <c r="BY52" s="1008"/>
      <c r="BZ52" s="1008"/>
      <c r="CA52" s="1008"/>
      <c r="CB52" s="1008"/>
      <c r="CC52" s="1008"/>
      <c r="CD52" s="1008"/>
      <c r="CE52" s="1008"/>
      <c r="CF52" s="1008"/>
      <c r="CG52" s="1029"/>
      <c r="CH52" s="1004"/>
      <c r="CI52" s="1005"/>
      <c r="CJ52" s="1005"/>
      <c r="CK52" s="1005"/>
      <c r="CL52" s="1006"/>
      <c r="CM52" s="1004"/>
      <c r="CN52" s="1005"/>
      <c r="CO52" s="1005"/>
      <c r="CP52" s="1005"/>
      <c r="CQ52" s="1006"/>
      <c r="CR52" s="1004"/>
      <c r="CS52" s="1005"/>
      <c r="CT52" s="1005"/>
      <c r="CU52" s="1005"/>
      <c r="CV52" s="1006"/>
      <c r="CW52" s="1004"/>
      <c r="CX52" s="1005"/>
      <c r="CY52" s="1005"/>
      <c r="CZ52" s="1005"/>
      <c r="DA52" s="1006"/>
      <c r="DB52" s="1004"/>
      <c r="DC52" s="1005"/>
      <c r="DD52" s="1005"/>
      <c r="DE52" s="1005"/>
      <c r="DF52" s="1006"/>
      <c r="DG52" s="1004"/>
      <c r="DH52" s="1005"/>
      <c r="DI52" s="1005"/>
      <c r="DJ52" s="1005"/>
      <c r="DK52" s="1006"/>
      <c r="DL52" s="1004"/>
      <c r="DM52" s="1005"/>
      <c r="DN52" s="1005"/>
      <c r="DO52" s="1005"/>
      <c r="DP52" s="1006"/>
      <c r="DQ52" s="1004"/>
      <c r="DR52" s="1005"/>
      <c r="DS52" s="1005"/>
      <c r="DT52" s="1005"/>
      <c r="DU52" s="1006"/>
      <c r="DV52" s="1007"/>
      <c r="DW52" s="1008"/>
      <c r="DX52" s="1008"/>
      <c r="DY52" s="1008"/>
      <c r="DZ52" s="1009"/>
      <c r="EA52" s="212"/>
    </row>
    <row r="53" spans="1:131" ht="26.25" customHeight="1" x14ac:dyDescent="0.2">
      <c r="A53" s="220">
        <v>26</v>
      </c>
      <c r="B53" s="1045"/>
      <c r="C53" s="1046"/>
      <c r="D53" s="1046"/>
      <c r="E53" s="1046"/>
      <c r="F53" s="1046"/>
      <c r="G53" s="1046"/>
      <c r="H53" s="1046"/>
      <c r="I53" s="1046"/>
      <c r="J53" s="1046"/>
      <c r="K53" s="1046"/>
      <c r="L53" s="1046"/>
      <c r="M53" s="1046"/>
      <c r="N53" s="1046"/>
      <c r="O53" s="1046"/>
      <c r="P53" s="1047"/>
      <c r="Q53" s="1048"/>
      <c r="R53" s="1040"/>
      <c r="S53" s="1040"/>
      <c r="T53" s="1040"/>
      <c r="U53" s="1040"/>
      <c r="V53" s="1040"/>
      <c r="W53" s="1040"/>
      <c r="X53" s="1040"/>
      <c r="Y53" s="1040"/>
      <c r="Z53" s="1040"/>
      <c r="AA53" s="1040"/>
      <c r="AB53" s="1040"/>
      <c r="AC53" s="1040"/>
      <c r="AD53" s="1040"/>
      <c r="AE53" s="1049"/>
      <c r="AF53" s="1050"/>
      <c r="AG53" s="1051"/>
      <c r="AH53" s="1051"/>
      <c r="AI53" s="1051"/>
      <c r="AJ53" s="1052"/>
      <c r="AK53" s="1039"/>
      <c r="AL53" s="1040"/>
      <c r="AM53" s="1040"/>
      <c r="AN53" s="1040"/>
      <c r="AO53" s="1040"/>
      <c r="AP53" s="1040"/>
      <c r="AQ53" s="1040"/>
      <c r="AR53" s="1040"/>
      <c r="AS53" s="1040"/>
      <c r="AT53" s="1040"/>
      <c r="AU53" s="1040"/>
      <c r="AV53" s="1040"/>
      <c r="AW53" s="1040"/>
      <c r="AX53" s="1040"/>
      <c r="AY53" s="1040"/>
      <c r="AZ53" s="1041"/>
      <c r="BA53" s="1041"/>
      <c r="BB53" s="1041"/>
      <c r="BC53" s="1041"/>
      <c r="BD53" s="1041"/>
      <c r="BE53" s="985"/>
      <c r="BF53" s="985"/>
      <c r="BG53" s="985"/>
      <c r="BH53" s="985"/>
      <c r="BI53" s="986"/>
      <c r="BJ53" s="214"/>
      <c r="BK53" s="214"/>
      <c r="BL53" s="214"/>
      <c r="BM53" s="214"/>
      <c r="BN53" s="214"/>
      <c r="BO53" s="223"/>
      <c r="BP53" s="223"/>
      <c r="BQ53" s="220">
        <v>47</v>
      </c>
      <c r="BR53" s="221"/>
      <c r="BS53" s="1007"/>
      <c r="BT53" s="1008"/>
      <c r="BU53" s="1008"/>
      <c r="BV53" s="1008"/>
      <c r="BW53" s="1008"/>
      <c r="BX53" s="1008"/>
      <c r="BY53" s="1008"/>
      <c r="BZ53" s="1008"/>
      <c r="CA53" s="1008"/>
      <c r="CB53" s="1008"/>
      <c r="CC53" s="1008"/>
      <c r="CD53" s="1008"/>
      <c r="CE53" s="1008"/>
      <c r="CF53" s="1008"/>
      <c r="CG53" s="1029"/>
      <c r="CH53" s="1004"/>
      <c r="CI53" s="1005"/>
      <c r="CJ53" s="1005"/>
      <c r="CK53" s="1005"/>
      <c r="CL53" s="1006"/>
      <c r="CM53" s="1004"/>
      <c r="CN53" s="1005"/>
      <c r="CO53" s="1005"/>
      <c r="CP53" s="1005"/>
      <c r="CQ53" s="1006"/>
      <c r="CR53" s="1004"/>
      <c r="CS53" s="1005"/>
      <c r="CT53" s="1005"/>
      <c r="CU53" s="1005"/>
      <c r="CV53" s="1006"/>
      <c r="CW53" s="1004"/>
      <c r="CX53" s="1005"/>
      <c r="CY53" s="1005"/>
      <c r="CZ53" s="1005"/>
      <c r="DA53" s="1006"/>
      <c r="DB53" s="1004"/>
      <c r="DC53" s="1005"/>
      <c r="DD53" s="1005"/>
      <c r="DE53" s="1005"/>
      <c r="DF53" s="1006"/>
      <c r="DG53" s="1004"/>
      <c r="DH53" s="1005"/>
      <c r="DI53" s="1005"/>
      <c r="DJ53" s="1005"/>
      <c r="DK53" s="1006"/>
      <c r="DL53" s="1004"/>
      <c r="DM53" s="1005"/>
      <c r="DN53" s="1005"/>
      <c r="DO53" s="1005"/>
      <c r="DP53" s="1006"/>
      <c r="DQ53" s="1004"/>
      <c r="DR53" s="1005"/>
      <c r="DS53" s="1005"/>
      <c r="DT53" s="1005"/>
      <c r="DU53" s="1006"/>
      <c r="DV53" s="1007"/>
      <c r="DW53" s="1008"/>
      <c r="DX53" s="1008"/>
      <c r="DY53" s="1008"/>
      <c r="DZ53" s="1009"/>
      <c r="EA53" s="212"/>
    </row>
    <row r="54" spans="1:131" ht="26.25" customHeight="1" x14ac:dyDescent="0.2">
      <c r="A54" s="220">
        <v>27</v>
      </c>
      <c r="B54" s="1045"/>
      <c r="C54" s="1046"/>
      <c r="D54" s="1046"/>
      <c r="E54" s="1046"/>
      <c r="F54" s="1046"/>
      <c r="G54" s="1046"/>
      <c r="H54" s="1046"/>
      <c r="I54" s="1046"/>
      <c r="J54" s="1046"/>
      <c r="K54" s="1046"/>
      <c r="L54" s="1046"/>
      <c r="M54" s="1046"/>
      <c r="N54" s="1046"/>
      <c r="O54" s="1046"/>
      <c r="P54" s="1047"/>
      <c r="Q54" s="1048"/>
      <c r="R54" s="1040"/>
      <c r="S54" s="1040"/>
      <c r="T54" s="1040"/>
      <c r="U54" s="1040"/>
      <c r="V54" s="1040"/>
      <c r="W54" s="1040"/>
      <c r="X54" s="1040"/>
      <c r="Y54" s="1040"/>
      <c r="Z54" s="1040"/>
      <c r="AA54" s="1040"/>
      <c r="AB54" s="1040"/>
      <c r="AC54" s="1040"/>
      <c r="AD54" s="1040"/>
      <c r="AE54" s="1049"/>
      <c r="AF54" s="1050"/>
      <c r="AG54" s="1051"/>
      <c r="AH54" s="1051"/>
      <c r="AI54" s="1051"/>
      <c r="AJ54" s="1052"/>
      <c r="AK54" s="1039"/>
      <c r="AL54" s="1040"/>
      <c r="AM54" s="1040"/>
      <c r="AN54" s="1040"/>
      <c r="AO54" s="1040"/>
      <c r="AP54" s="1040"/>
      <c r="AQ54" s="1040"/>
      <c r="AR54" s="1040"/>
      <c r="AS54" s="1040"/>
      <c r="AT54" s="1040"/>
      <c r="AU54" s="1040"/>
      <c r="AV54" s="1040"/>
      <c r="AW54" s="1040"/>
      <c r="AX54" s="1040"/>
      <c r="AY54" s="1040"/>
      <c r="AZ54" s="1041"/>
      <c r="BA54" s="1041"/>
      <c r="BB54" s="1041"/>
      <c r="BC54" s="1041"/>
      <c r="BD54" s="1041"/>
      <c r="BE54" s="985"/>
      <c r="BF54" s="985"/>
      <c r="BG54" s="985"/>
      <c r="BH54" s="985"/>
      <c r="BI54" s="986"/>
      <c r="BJ54" s="214"/>
      <c r="BK54" s="214"/>
      <c r="BL54" s="214"/>
      <c r="BM54" s="214"/>
      <c r="BN54" s="214"/>
      <c r="BO54" s="223"/>
      <c r="BP54" s="223"/>
      <c r="BQ54" s="220">
        <v>48</v>
      </c>
      <c r="BR54" s="221"/>
      <c r="BS54" s="1007"/>
      <c r="BT54" s="1008"/>
      <c r="BU54" s="1008"/>
      <c r="BV54" s="1008"/>
      <c r="BW54" s="1008"/>
      <c r="BX54" s="1008"/>
      <c r="BY54" s="1008"/>
      <c r="BZ54" s="1008"/>
      <c r="CA54" s="1008"/>
      <c r="CB54" s="1008"/>
      <c r="CC54" s="1008"/>
      <c r="CD54" s="1008"/>
      <c r="CE54" s="1008"/>
      <c r="CF54" s="1008"/>
      <c r="CG54" s="1029"/>
      <c r="CH54" s="1004"/>
      <c r="CI54" s="1005"/>
      <c r="CJ54" s="1005"/>
      <c r="CK54" s="1005"/>
      <c r="CL54" s="1006"/>
      <c r="CM54" s="1004"/>
      <c r="CN54" s="1005"/>
      <c r="CO54" s="1005"/>
      <c r="CP54" s="1005"/>
      <c r="CQ54" s="1006"/>
      <c r="CR54" s="1004"/>
      <c r="CS54" s="1005"/>
      <c r="CT54" s="1005"/>
      <c r="CU54" s="1005"/>
      <c r="CV54" s="1006"/>
      <c r="CW54" s="1004"/>
      <c r="CX54" s="1005"/>
      <c r="CY54" s="1005"/>
      <c r="CZ54" s="1005"/>
      <c r="DA54" s="1006"/>
      <c r="DB54" s="1004"/>
      <c r="DC54" s="1005"/>
      <c r="DD54" s="1005"/>
      <c r="DE54" s="1005"/>
      <c r="DF54" s="1006"/>
      <c r="DG54" s="1004"/>
      <c r="DH54" s="1005"/>
      <c r="DI54" s="1005"/>
      <c r="DJ54" s="1005"/>
      <c r="DK54" s="1006"/>
      <c r="DL54" s="1004"/>
      <c r="DM54" s="1005"/>
      <c r="DN54" s="1005"/>
      <c r="DO54" s="1005"/>
      <c r="DP54" s="1006"/>
      <c r="DQ54" s="1004"/>
      <c r="DR54" s="1005"/>
      <c r="DS54" s="1005"/>
      <c r="DT54" s="1005"/>
      <c r="DU54" s="1006"/>
      <c r="DV54" s="1007"/>
      <c r="DW54" s="1008"/>
      <c r="DX54" s="1008"/>
      <c r="DY54" s="1008"/>
      <c r="DZ54" s="1009"/>
      <c r="EA54" s="212"/>
    </row>
    <row r="55" spans="1:131" ht="26.25" customHeight="1" x14ac:dyDescent="0.2">
      <c r="A55" s="220">
        <v>28</v>
      </c>
      <c r="B55" s="1045"/>
      <c r="C55" s="1046"/>
      <c r="D55" s="1046"/>
      <c r="E55" s="1046"/>
      <c r="F55" s="1046"/>
      <c r="G55" s="1046"/>
      <c r="H55" s="1046"/>
      <c r="I55" s="1046"/>
      <c r="J55" s="1046"/>
      <c r="K55" s="1046"/>
      <c r="L55" s="1046"/>
      <c r="M55" s="1046"/>
      <c r="N55" s="1046"/>
      <c r="O55" s="1046"/>
      <c r="P55" s="1047"/>
      <c r="Q55" s="1048"/>
      <c r="R55" s="1040"/>
      <c r="S55" s="1040"/>
      <c r="T55" s="1040"/>
      <c r="U55" s="1040"/>
      <c r="V55" s="1040"/>
      <c r="W55" s="1040"/>
      <c r="X55" s="1040"/>
      <c r="Y55" s="1040"/>
      <c r="Z55" s="1040"/>
      <c r="AA55" s="1040"/>
      <c r="AB55" s="1040"/>
      <c r="AC55" s="1040"/>
      <c r="AD55" s="1040"/>
      <c r="AE55" s="1049"/>
      <c r="AF55" s="1050"/>
      <c r="AG55" s="1051"/>
      <c r="AH55" s="1051"/>
      <c r="AI55" s="1051"/>
      <c r="AJ55" s="1052"/>
      <c r="AK55" s="1039"/>
      <c r="AL55" s="1040"/>
      <c r="AM55" s="1040"/>
      <c r="AN55" s="1040"/>
      <c r="AO55" s="1040"/>
      <c r="AP55" s="1040"/>
      <c r="AQ55" s="1040"/>
      <c r="AR55" s="1040"/>
      <c r="AS55" s="1040"/>
      <c r="AT55" s="1040"/>
      <c r="AU55" s="1040"/>
      <c r="AV55" s="1040"/>
      <c r="AW55" s="1040"/>
      <c r="AX55" s="1040"/>
      <c r="AY55" s="1040"/>
      <c r="AZ55" s="1041"/>
      <c r="BA55" s="1041"/>
      <c r="BB55" s="1041"/>
      <c r="BC55" s="1041"/>
      <c r="BD55" s="1041"/>
      <c r="BE55" s="985"/>
      <c r="BF55" s="985"/>
      <c r="BG55" s="985"/>
      <c r="BH55" s="985"/>
      <c r="BI55" s="986"/>
      <c r="BJ55" s="214"/>
      <c r="BK55" s="214"/>
      <c r="BL55" s="214"/>
      <c r="BM55" s="214"/>
      <c r="BN55" s="214"/>
      <c r="BO55" s="223"/>
      <c r="BP55" s="223"/>
      <c r="BQ55" s="220">
        <v>49</v>
      </c>
      <c r="BR55" s="221"/>
      <c r="BS55" s="1007"/>
      <c r="BT55" s="1008"/>
      <c r="BU55" s="1008"/>
      <c r="BV55" s="1008"/>
      <c r="BW55" s="1008"/>
      <c r="BX55" s="1008"/>
      <c r="BY55" s="1008"/>
      <c r="BZ55" s="1008"/>
      <c r="CA55" s="1008"/>
      <c r="CB55" s="1008"/>
      <c r="CC55" s="1008"/>
      <c r="CD55" s="1008"/>
      <c r="CE55" s="1008"/>
      <c r="CF55" s="1008"/>
      <c r="CG55" s="1029"/>
      <c r="CH55" s="1004"/>
      <c r="CI55" s="1005"/>
      <c r="CJ55" s="1005"/>
      <c r="CK55" s="1005"/>
      <c r="CL55" s="1006"/>
      <c r="CM55" s="1004"/>
      <c r="CN55" s="1005"/>
      <c r="CO55" s="1005"/>
      <c r="CP55" s="1005"/>
      <c r="CQ55" s="1006"/>
      <c r="CR55" s="1004"/>
      <c r="CS55" s="1005"/>
      <c r="CT55" s="1005"/>
      <c r="CU55" s="1005"/>
      <c r="CV55" s="1006"/>
      <c r="CW55" s="1004"/>
      <c r="CX55" s="1005"/>
      <c r="CY55" s="1005"/>
      <c r="CZ55" s="1005"/>
      <c r="DA55" s="1006"/>
      <c r="DB55" s="1004"/>
      <c r="DC55" s="1005"/>
      <c r="DD55" s="1005"/>
      <c r="DE55" s="1005"/>
      <c r="DF55" s="1006"/>
      <c r="DG55" s="1004"/>
      <c r="DH55" s="1005"/>
      <c r="DI55" s="1005"/>
      <c r="DJ55" s="1005"/>
      <c r="DK55" s="1006"/>
      <c r="DL55" s="1004"/>
      <c r="DM55" s="1005"/>
      <c r="DN55" s="1005"/>
      <c r="DO55" s="1005"/>
      <c r="DP55" s="1006"/>
      <c r="DQ55" s="1004"/>
      <c r="DR55" s="1005"/>
      <c r="DS55" s="1005"/>
      <c r="DT55" s="1005"/>
      <c r="DU55" s="1006"/>
      <c r="DV55" s="1007"/>
      <c r="DW55" s="1008"/>
      <c r="DX55" s="1008"/>
      <c r="DY55" s="1008"/>
      <c r="DZ55" s="1009"/>
      <c r="EA55" s="212"/>
    </row>
    <row r="56" spans="1:131" ht="26.25" customHeight="1" x14ac:dyDescent="0.2">
      <c r="A56" s="220">
        <v>29</v>
      </c>
      <c r="B56" s="1045"/>
      <c r="C56" s="1046"/>
      <c r="D56" s="1046"/>
      <c r="E56" s="1046"/>
      <c r="F56" s="1046"/>
      <c r="G56" s="1046"/>
      <c r="H56" s="1046"/>
      <c r="I56" s="1046"/>
      <c r="J56" s="1046"/>
      <c r="K56" s="1046"/>
      <c r="L56" s="1046"/>
      <c r="M56" s="1046"/>
      <c r="N56" s="1046"/>
      <c r="O56" s="1046"/>
      <c r="P56" s="1047"/>
      <c r="Q56" s="1048"/>
      <c r="R56" s="1040"/>
      <c r="S56" s="1040"/>
      <c r="T56" s="1040"/>
      <c r="U56" s="1040"/>
      <c r="V56" s="1040"/>
      <c r="W56" s="1040"/>
      <c r="X56" s="1040"/>
      <c r="Y56" s="1040"/>
      <c r="Z56" s="1040"/>
      <c r="AA56" s="1040"/>
      <c r="AB56" s="1040"/>
      <c r="AC56" s="1040"/>
      <c r="AD56" s="1040"/>
      <c r="AE56" s="1049"/>
      <c r="AF56" s="1050"/>
      <c r="AG56" s="1051"/>
      <c r="AH56" s="1051"/>
      <c r="AI56" s="1051"/>
      <c r="AJ56" s="1052"/>
      <c r="AK56" s="1039"/>
      <c r="AL56" s="1040"/>
      <c r="AM56" s="1040"/>
      <c r="AN56" s="1040"/>
      <c r="AO56" s="1040"/>
      <c r="AP56" s="1040"/>
      <c r="AQ56" s="1040"/>
      <c r="AR56" s="1040"/>
      <c r="AS56" s="1040"/>
      <c r="AT56" s="1040"/>
      <c r="AU56" s="1040"/>
      <c r="AV56" s="1040"/>
      <c r="AW56" s="1040"/>
      <c r="AX56" s="1040"/>
      <c r="AY56" s="1040"/>
      <c r="AZ56" s="1041"/>
      <c r="BA56" s="1041"/>
      <c r="BB56" s="1041"/>
      <c r="BC56" s="1041"/>
      <c r="BD56" s="1041"/>
      <c r="BE56" s="985"/>
      <c r="BF56" s="985"/>
      <c r="BG56" s="985"/>
      <c r="BH56" s="985"/>
      <c r="BI56" s="986"/>
      <c r="BJ56" s="214"/>
      <c r="BK56" s="214"/>
      <c r="BL56" s="214"/>
      <c r="BM56" s="214"/>
      <c r="BN56" s="214"/>
      <c r="BO56" s="223"/>
      <c r="BP56" s="223"/>
      <c r="BQ56" s="220">
        <v>50</v>
      </c>
      <c r="BR56" s="221"/>
      <c r="BS56" s="1007"/>
      <c r="BT56" s="1008"/>
      <c r="BU56" s="1008"/>
      <c r="BV56" s="1008"/>
      <c r="BW56" s="1008"/>
      <c r="BX56" s="1008"/>
      <c r="BY56" s="1008"/>
      <c r="BZ56" s="1008"/>
      <c r="CA56" s="1008"/>
      <c r="CB56" s="1008"/>
      <c r="CC56" s="1008"/>
      <c r="CD56" s="1008"/>
      <c r="CE56" s="1008"/>
      <c r="CF56" s="1008"/>
      <c r="CG56" s="1029"/>
      <c r="CH56" s="1004"/>
      <c r="CI56" s="1005"/>
      <c r="CJ56" s="1005"/>
      <c r="CK56" s="1005"/>
      <c r="CL56" s="1006"/>
      <c r="CM56" s="1004"/>
      <c r="CN56" s="1005"/>
      <c r="CO56" s="1005"/>
      <c r="CP56" s="1005"/>
      <c r="CQ56" s="1006"/>
      <c r="CR56" s="1004"/>
      <c r="CS56" s="1005"/>
      <c r="CT56" s="1005"/>
      <c r="CU56" s="1005"/>
      <c r="CV56" s="1006"/>
      <c r="CW56" s="1004"/>
      <c r="CX56" s="1005"/>
      <c r="CY56" s="1005"/>
      <c r="CZ56" s="1005"/>
      <c r="DA56" s="1006"/>
      <c r="DB56" s="1004"/>
      <c r="DC56" s="1005"/>
      <c r="DD56" s="1005"/>
      <c r="DE56" s="1005"/>
      <c r="DF56" s="1006"/>
      <c r="DG56" s="1004"/>
      <c r="DH56" s="1005"/>
      <c r="DI56" s="1005"/>
      <c r="DJ56" s="1005"/>
      <c r="DK56" s="1006"/>
      <c r="DL56" s="1004"/>
      <c r="DM56" s="1005"/>
      <c r="DN56" s="1005"/>
      <c r="DO56" s="1005"/>
      <c r="DP56" s="1006"/>
      <c r="DQ56" s="1004"/>
      <c r="DR56" s="1005"/>
      <c r="DS56" s="1005"/>
      <c r="DT56" s="1005"/>
      <c r="DU56" s="1006"/>
      <c r="DV56" s="1007"/>
      <c r="DW56" s="1008"/>
      <c r="DX56" s="1008"/>
      <c r="DY56" s="1008"/>
      <c r="DZ56" s="1009"/>
      <c r="EA56" s="212"/>
    </row>
    <row r="57" spans="1:131" ht="26.25" customHeight="1" x14ac:dyDescent="0.2">
      <c r="A57" s="220">
        <v>30</v>
      </c>
      <c r="B57" s="1045"/>
      <c r="C57" s="1046"/>
      <c r="D57" s="1046"/>
      <c r="E57" s="1046"/>
      <c r="F57" s="1046"/>
      <c r="G57" s="1046"/>
      <c r="H57" s="1046"/>
      <c r="I57" s="1046"/>
      <c r="J57" s="1046"/>
      <c r="K57" s="1046"/>
      <c r="L57" s="1046"/>
      <c r="M57" s="1046"/>
      <c r="N57" s="1046"/>
      <c r="O57" s="1046"/>
      <c r="P57" s="1047"/>
      <c r="Q57" s="1048"/>
      <c r="R57" s="1040"/>
      <c r="S57" s="1040"/>
      <c r="T57" s="1040"/>
      <c r="U57" s="1040"/>
      <c r="V57" s="1040"/>
      <c r="W57" s="1040"/>
      <c r="X57" s="1040"/>
      <c r="Y57" s="1040"/>
      <c r="Z57" s="1040"/>
      <c r="AA57" s="1040"/>
      <c r="AB57" s="1040"/>
      <c r="AC57" s="1040"/>
      <c r="AD57" s="1040"/>
      <c r="AE57" s="1049"/>
      <c r="AF57" s="1050"/>
      <c r="AG57" s="1051"/>
      <c r="AH57" s="1051"/>
      <c r="AI57" s="1051"/>
      <c r="AJ57" s="1052"/>
      <c r="AK57" s="1039"/>
      <c r="AL57" s="1040"/>
      <c r="AM57" s="1040"/>
      <c r="AN57" s="1040"/>
      <c r="AO57" s="1040"/>
      <c r="AP57" s="1040"/>
      <c r="AQ57" s="1040"/>
      <c r="AR57" s="1040"/>
      <c r="AS57" s="1040"/>
      <c r="AT57" s="1040"/>
      <c r="AU57" s="1040"/>
      <c r="AV57" s="1040"/>
      <c r="AW57" s="1040"/>
      <c r="AX57" s="1040"/>
      <c r="AY57" s="1040"/>
      <c r="AZ57" s="1041"/>
      <c r="BA57" s="1041"/>
      <c r="BB57" s="1041"/>
      <c r="BC57" s="1041"/>
      <c r="BD57" s="1041"/>
      <c r="BE57" s="985"/>
      <c r="BF57" s="985"/>
      <c r="BG57" s="985"/>
      <c r="BH57" s="985"/>
      <c r="BI57" s="986"/>
      <c r="BJ57" s="214"/>
      <c r="BK57" s="214"/>
      <c r="BL57" s="214"/>
      <c r="BM57" s="214"/>
      <c r="BN57" s="214"/>
      <c r="BO57" s="223"/>
      <c r="BP57" s="223"/>
      <c r="BQ57" s="220">
        <v>51</v>
      </c>
      <c r="BR57" s="221"/>
      <c r="BS57" s="1007"/>
      <c r="BT57" s="1008"/>
      <c r="BU57" s="1008"/>
      <c r="BV57" s="1008"/>
      <c r="BW57" s="1008"/>
      <c r="BX57" s="1008"/>
      <c r="BY57" s="1008"/>
      <c r="BZ57" s="1008"/>
      <c r="CA57" s="1008"/>
      <c r="CB57" s="1008"/>
      <c r="CC57" s="1008"/>
      <c r="CD57" s="1008"/>
      <c r="CE57" s="1008"/>
      <c r="CF57" s="1008"/>
      <c r="CG57" s="1029"/>
      <c r="CH57" s="1004"/>
      <c r="CI57" s="1005"/>
      <c r="CJ57" s="1005"/>
      <c r="CK57" s="1005"/>
      <c r="CL57" s="1006"/>
      <c r="CM57" s="1004"/>
      <c r="CN57" s="1005"/>
      <c r="CO57" s="1005"/>
      <c r="CP57" s="1005"/>
      <c r="CQ57" s="1006"/>
      <c r="CR57" s="1004"/>
      <c r="CS57" s="1005"/>
      <c r="CT57" s="1005"/>
      <c r="CU57" s="1005"/>
      <c r="CV57" s="1006"/>
      <c r="CW57" s="1004"/>
      <c r="CX57" s="1005"/>
      <c r="CY57" s="1005"/>
      <c r="CZ57" s="1005"/>
      <c r="DA57" s="1006"/>
      <c r="DB57" s="1004"/>
      <c r="DC57" s="1005"/>
      <c r="DD57" s="1005"/>
      <c r="DE57" s="1005"/>
      <c r="DF57" s="1006"/>
      <c r="DG57" s="1004"/>
      <c r="DH57" s="1005"/>
      <c r="DI57" s="1005"/>
      <c r="DJ57" s="1005"/>
      <c r="DK57" s="1006"/>
      <c r="DL57" s="1004"/>
      <c r="DM57" s="1005"/>
      <c r="DN57" s="1005"/>
      <c r="DO57" s="1005"/>
      <c r="DP57" s="1006"/>
      <c r="DQ57" s="1004"/>
      <c r="DR57" s="1005"/>
      <c r="DS57" s="1005"/>
      <c r="DT57" s="1005"/>
      <c r="DU57" s="1006"/>
      <c r="DV57" s="1007"/>
      <c r="DW57" s="1008"/>
      <c r="DX57" s="1008"/>
      <c r="DY57" s="1008"/>
      <c r="DZ57" s="1009"/>
      <c r="EA57" s="212"/>
    </row>
    <row r="58" spans="1:131" ht="26.25" customHeight="1" x14ac:dyDescent="0.2">
      <c r="A58" s="220">
        <v>31</v>
      </c>
      <c r="B58" s="1045"/>
      <c r="C58" s="1046"/>
      <c r="D58" s="1046"/>
      <c r="E58" s="1046"/>
      <c r="F58" s="1046"/>
      <c r="G58" s="1046"/>
      <c r="H58" s="1046"/>
      <c r="I58" s="1046"/>
      <c r="J58" s="1046"/>
      <c r="K58" s="1046"/>
      <c r="L58" s="1046"/>
      <c r="M58" s="1046"/>
      <c r="N58" s="1046"/>
      <c r="O58" s="1046"/>
      <c r="P58" s="1047"/>
      <c r="Q58" s="1048"/>
      <c r="R58" s="1040"/>
      <c r="S58" s="1040"/>
      <c r="T58" s="1040"/>
      <c r="U58" s="1040"/>
      <c r="V58" s="1040"/>
      <c r="W58" s="1040"/>
      <c r="X58" s="1040"/>
      <c r="Y58" s="1040"/>
      <c r="Z58" s="1040"/>
      <c r="AA58" s="1040"/>
      <c r="AB58" s="1040"/>
      <c r="AC58" s="1040"/>
      <c r="AD58" s="1040"/>
      <c r="AE58" s="1049"/>
      <c r="AF58" s="1050"/>
      <c r="AG58" s="1051"/>
      <c r="AH58" s="1051"/>
      <c r="AI58" s="1051"/>
      <c r="AJ58" s="1052"/>
      <c r="AK58" s="1039"/>
      <c r="AL58" s="1040"/>
      <c r="AM58" s="1040"/>
      <c r="AN58" s="1040"/>
      <c r="AO58" s="1040"/>
      <c r="AP58" s="1040"/>
      <c r="AQ58" s="1040"/>
      <c r="AR58" s="1040"/>
      <c r="AS58" s="1040"/>
      <c r="AT58" s="1040"/>
      <c r="AU58" s="1040"/>
      <c r="AV58" s="1040"/>
      <c r="AW58" s="1040"/>
      <c r="AX58" s="1040"/>
      <c r="AY58" s="1040"/>
      <c r="AZ58" s="1041"/>
      <c r="BA58" s="1041"/>
      <c r="BB58" s="1041"/>
      <c r="BC58" s="1041"/>
      <c r="BD58" s="1041"/>
      <c r="BE58" s="985"/>
      <c r="BF58" s="985"/>
      <c r="BG58" s="985"/>
      <c r="BH58" s="985"/>
      <c r="BI58" s="986"/>
      <c r="BJ58" s="214"/>
      <c r="BK58" s="214"/>
      <c r="BL58" s="214"/>
      <c r="BM58" s="214"/>
      <c r="BN58" s="214"/>
      <c r="BO58" s="223"/>
      <c r="BP58" s="223"/>
      <c r="BQ58" s="220">
        <v>52</v>
      </c>
      <c r="BR58" s="221"/>
      <c r="BS58" s="1007"/>
      <c r="BT58" s="1008"/>
      <c r="BU58" s="1008"/>
      <c r="BV58" s="1008"/>
      <c r="BW58" s="1008"/>
      <c r="BX58" s="1008"/>
      <c r="BY58" s="1008"/>
      <c r="BZ58" s="1008"/>
      <c r="CA58" s="1008"/>
      <c r="CB58" s="1008"/>
      <c r="CC58" s="1008"/>
      <c r="CD58" s="1008"/>
      <c r="CE58" s="1008"/>
      <c r="CF58" s="1008"/>
      <c r="CG58" s="1029"/>
      <c r="CH58" s="1004"/>
      <c r="CI58" s="1005"/>
      <c r="CJ58" s="1005"/>
      <c r="CK58" s="1005"/>
      <c r="CL58" s="1006"/>
      <c r="CM58" s="1004"/>
      <c r="CN58" s="1005"/>
      <c r="CO58" s="1005"/>
      <c r="CP58" s="1005"/>
      <c r="CQ58" s="1006"/>
      <c r="CR58" s="1004"/>
      <c r="CS58" s="1005"/>
      <c r="CT58" s="1005"/>
      <c r="CU58" s="1005"/>
      <c r="CV58" s="1006"/>
      <c r="CW58" s="1004"/>
      <c r="CX58" s="1005"/>
      <c r="CY58" s="1005"/>
      <c r="CZ58" s="1005"/>
      <c r="DA58" s="1006"/>
      <c r="DB58" s="1004"/>
      <c r="DC58" s="1005"/>
      <c r="DD58" s="1005"/>
      <c r="DE58" s="1005"/>
      <c r="DF58" s="1006"/>
      <c r="DG58" s="1004"/>
      <c r="DH58" s="1005"/>
      <c r="DI58" s="1005"/>
      <c r="DJ58" s="1005"/>
      <c r="DK58" s="1006"/>
      <c r="DL58" s="1004"/>
      <c r="DM58" s="1005"/>
      <c r="DN58" s="1005"/>
      <c r="DO58" s="1005"/>
      <c r="DP58" s="1006"/>
      <c r="DQ58" s="1004"/>
      <c r="DR58" s="1005"/>
      <c r="DS58" s="1005"/>
      <c r="DT58" s="1005"/>
      <c r="DU58" s="1006"/>
      <c r="DV58" s="1007"/>
      <c r="DW58" s="1008"/>
      <c r="DX58" s="1008"/>
      <c r="DY58" s="1008"/>
      <c r="DZ58" s="1009"/>
      <c r="EA58" s="212"/>
    </row>
    <row r="59" spans="1:131" ht="26.25" customHeight="1" x14ac:dyDescent="0.2">
      <c r="A59" s="220">
        <v>32</v>
      </c>
      <c r="B59" s="1045"/>
      <c r="C59" s="1046"/>
      <c r="D59" s="1046"/>
      <c r="E59" s="1046"/>
      <c r="F59" s="1046"/>
      <c r="G59" s="1046"/>
      <c r="H59" s="1046"/>
      <c r="I59" s="1046"/>
      <c r="J59" s="1046"/>
      <c r="K59" s="1046"/>
      <c r="L59" s="1046"/>
      <c r="M59" s="1046"/>
      <c r="N59" s="1046"/>
      <c r="O59" s="1046"/>
      <c r="P59" s="1047"/>
      <c r="Q59" s="1048"/>
      <c r="R59" s="1040"/>
      <c r="S59" s="1040"/>
      <c r="T59" s="1040"/>
      <c r="U59" s="1040"/>
      <c r="V59" s="1040"/>
      <c r="W59" s="1040"/>
      <c r="X59" s="1040"/>
      <c r="Y59" s="1040"/>
      <c r="Z59" s="1040"/>
      <c r="AA59" s="1040"/>
      <c r="AB59" s="1040"/>
      <c r="AC59" s="1040"/>
      <c r="AD59" s="1040"/>
      <c r="AE59" s="1049"/>
      <c r="AF59" s="1050"/>
      <c r="AG59" s="1051"/>
      <c r="AH59" s="1051"/>
      <c r="AI59" s="1051"/>
      <c r="AJ59" s="1052"/>
      <c r="AK59" s="1039"/>
      <c r="AL59" s="1040"/>
      <c r="AM59" s="1040"/>
      <c r="AN59" s="1040"/>
      <c r="AO59" s="1040"/>
      <c r="AP59" s="1040"/>
      <c r="AQ59" s="1040"/>
      <c r="AR59" s="1040"/>
      <c r="AS59" s="1040"/>
      <c r="AT59" s="1040"/>
      <c r="AU59" s="1040"/>
      <c r="AV59" s="1040"/>
      <c r="AW59" s="1040"/>
      <c r="AX59" s="1040"/>
      <c r="AY59" s="1040"/>
      <c r="AZ59" s="1041"/>
      <c r="BA59" s="1041"/>
      <c r="BB59" s="1041"/>
      <c r="BC59" s="1041"/>
      <c r="BD59" s="1041"/>
      <c r="BE59" s="985"/>
      <c r="BF59" s="985"/>
      <c r="BG59" s="985"/>
      <c r="BH59" s="985"/>
      <c r="BI59" s="986"/>
      <c r="BJ59" s="214"/>
      <c r="BK59" s="214"/>
      <c r="BL59" s="214"/>
      <c r="BM59" s="214"/>
      <c r="BN59" s="214"/>
      <c r="BO59" s="223"/>
      <c r="BP59" s="223"/>
      <c r="BQ59" s="220">
        <v>53</v>
      </c>
      <c r="BR59" s="221"/>
      <c r="BS59" s="1007"/>
      <c r="BT59" s="1008"/>
      <c r="BU59" s="1008"/>
      <c r="BV59" s="1008"/>
      <c r="BW59" s="1008"/>
      <c r="BX59" s="1008"/>
      <c r="BY59" s="1008"/>
      <c r="BZ59" s="1008"/>
      <c r="CA59" s="1008"/>
      <c r="CB59" s="1008"/>
      <c r="CC59" s="1008"/>
      <c r="CD59" s="1008"/>
      <c r="CE59" s="1008"/>
      <c r="CF59" s="1008"/>
      <c r="CG59" s="1029"/>
      <c r="CH59" s="1004"/>
      <c r="CI59" s="1005"/>
      <c r="CJ59" s="1005"/>
      <c r="CK59" s="1005"/>
      <c r="CL59" s="1006"/>
      <c r="CM59" s="1004"/>
      <c r="CN59" s="1005"/>
      <c r="CO59" s="1005"/>
      <c r="CP59" s="1005"/>
      <c r="CQ59" s="1006"/>
      <c r="CR59" s="1004"/>
      <c r="CS59" s="1005"/>
      <c r="CT59" s="1005"/>
      <c r="CU59" s="1005"/>
      <c r="CV59" s="1006"/>
      <c r="CW59" s="1004"/>
      <c r="CX59" s="1005"/>
      <c r="CY59" s="1005"/>
      <c r="CZ59" s="1005"/>
      <c r="DA59" s="1006"/>
      <c r="DB59" s="1004"/>
      <c r="DC59" s="1005"/>
      <c r="DD59" s="1005"/>
      <c r="DE59" s="1005"/>
      <c r="DF59" s="1006"/>
      <c r="DG59" s="1004"/>
      <c r="DH59" s="1005"/>
      <c r="DI59" s="1005"/>
      <c r="DJ59" s="1005"/>
      <c r="DK59" s="1006"/>
      <c r="DL59" s="1004"/>
      <c r="DM59" s="1005"/>
      <c r="DN59" s="1005"/>
      <c r="DO59" s="1005"/>
      <c r="DP59" s="1006"/>
      <c r="DQ59" s="1004"/>
      <c r="DR59" s="1005"/>
      <c r="DS59" s="1005"/>
      <c r="DT59" s="1005"/>
      <c r="DU59" s="1006"/>
      <c r="DV59" s="1007"/>
      <c r="DW59" s="1008"/>
      <c r="DX59" s="1008"/>
      <c r="DY59" s="1008"/>
      <c r="DZ59" s="1009"/>
      <c r="EA59" s="212"/>
    </row>
    <row r="60" spans="1:131" ht="26.25" customHeight="1" x14ac:dyDescent="0.2">
      <c r="A60" s="220">
        <v>33</v>
      </c>
      <c r="B60" s="1045"/>
      <c r="C60" s="1046"/>
      <c r="D60" s="1046"/>
      <c r="E60" s="1046"/>
      <c r="F60" s="1046"/>
      <c r="G60" s="1046"/>
      <c r="H60" s="1046"/>
      <c r="I60" s="1046"/>
      <c r="J60" s="1046"/>
      <c r="K60" s="1046"/>
      <c r="L60" s="1046"/>
      <c r="M60" s="1046"/>
      <c r="N60" s="1046"/>
      <c r="O60" s="1046"/>
      <c r="P60" s="1047"/>
      <c r="Q60" s="1048"/>
      <c r="R60" s="1040"/>
      <c r="S60" s="1040"/>
      <c r="T60" s="1040"/>
      <c r="U60" s="1040"/>
      <c r="V60" s="1040"/>
      <c r="W60" s="1040"/>
      <c r="X60" s="1040"/>
      <c r="Y60" s="1040"/>
      <c r="Z60" s="1040"/>
      <c r="AA60" s="1040"/>
      <c r="AB60" s="1040"/>
      <c r="AC60" s="1040"/>
      <c r="AD60" s="1040"/>
      <c r="AE60" s="1049"/>
      <c r="AF60" s="1050"/>
      <c r="AG60" s="1051"/>
      <c r="AH60" s="1051"/>
      <c r="AI60" s="1051"/>
      <c r="AJ60" s="1052"/>
      <c r="AK60" s="1039"/>
      <c r="AL60" s="1040"/>
      <c r="AM60" s="1040"/>
      <c r="AN60" s="1040"/>
      <c r="AO60" s="1040"/>
      <c r="AP60" s="1040"/>
      <c r="AQ60" s="1040"/>
      <c r="AR60" s="1040"/>
      <c r="AS60" s="1040"/>
      <c r="AT60" s="1040"/>
      <c r="AU60" s="1040"/>
      <c r="AV60" s="1040"/>
      <c r="AW60" s="1040"/>
      <c r="AX60" s="1040"/>
      <c r="AY60" s="1040"/>
      <c r="AZ60" s="1041"/>
      <c r="BA60" s="1041"/>
      <c r="BB60" s="1041"/>
      <c r="BC60" s="1041"/>
      <c r="BD60" s="1041"/>
      <c r="BE60" s="985"/>
      <c r="BF60" s="985"/>
      <c r="BG60" s="985"/>
      <c r="BH60" s="985"/>
      <c r="BI60" s="986"/>
      <c r="BJ60" s="214"/>
      <c r="BK60" s="214"/>
      <c r="BL60" s="214"/>
      <c r="BM60" s="214"/>
      <c r="BN60" s="214"/>
      <c r="BO60" s="223"/>
      <c r="BP60" s="223"/>
      <c r="BQ60" s="220">
        <v>54</v>
      </c>
      <c r="BR60" s="221"/>
      <c r="BS60" s="1007"/>
      <c r="BT60" s="1008"/>
      <c r="BU60" s="1008"/>
      <c r="BV60" s="1008"/>
      <c r="BW60" s="1008"/>
      <c r="BX60" s="1008"/>
      <c r="BY60" s="1008"/>
      <c r="BZ60" s="1008"/>
      <c r="CA60" s="1008"/>
      <c r="CB60" s="1008"/>
      <c r="CC60" s="1008"/>
      <c r="CD60" s="1008"/>
      <c r="CE60" s="1008"/>
      <c r="CF60" s="1008"/>
      <c r="CG60" s="1029"/>
      <c r="CH60" s="1004"/>
      <c r="CI60" s="1005"/>
      <c r="CJ60" s="1005"/>
      <c r="CK60" s="1005"/>
      <c r="CL60" s="1006"/>
      <c r="CM60" s="1004"/>
      <c r="CN60" s="1005"/>
      <c r="CO60" s="1005"/>
      <c r="CP60" s="1005"/>
      <c r="CQ60" s="1006"/>
      <c r="CR60" s="1004"/>
      <c r="CS60" s="1005"/>
      <c r="CT60" s="1005"/>
      <c r="CU60" s="1005"/>
      <c r="CV60" s="1006"/>
      <c r="CW60" s="1004"/>
      <c r="CX60" s="1005"/>
      <c r="CY60" s="1005"/>
      <c r="CZ60" s="1005"/>
      <c r="DA60" s="1006"/>
      <c r="DB60" s="1004"/>
      <c r="DC60" s="1005"/>
      <c r="DD60" s="1005"/>
      <c r="DE60" s="1005"/>
      <c r="DF60" s="1006"/>
      <c r="DG60" s="1004"/>
      <c r="DH60" s="1005"/>
      <c r="DI60" s="1005"/>
      <c r="DJ60" s="1005"/>
      <c r="DK60" s="1006"/>
      <c r="DL60" s="1004"/>
      <c r="DM60" s="1005"/>
      <c r="DN60" s="1005"/>
      <c r="DO60" s="1005"/>
      <c r="DP60" s="1006"/>
      <c r="DQ60" s="1004"/>
      <c r="DR60" s="1005"/>
      <c r="DS60" s="1005"/>
      <c r="DT60" s="1005"/>
      <c r="DU60" s="1006"/>
      <c r="DV60" s="1007"/>
      <c r="DW60" s="1008"/>
      <c r="DX60" s="1008"/>
      <c r="DY60" s="1008"/>
      <c r="DZ60" s="1009"/>
      <c r="EA60" s="212"/>
    </row>
    <row r="61" spans="1:131" ht="26.25" customHeight="1" thickBot="1" x14ac:dyDescent="0.25">
      <c r="A61" s="220">
        <v>34</v>
      </c>
      <c r="B61" s="1045"/>
      <c r="C61" s="1046"/>
      <c r="D61" s="1046"/>
      <c r="E61" s="1046"/>
      <c r="F61" s="1046"/>
      <c r="G61" s="1046"/>
      <c r="H61" s="1046"/>
      <c r="I61" s="1046"/>
      <c r="J61" s="1046"/>
      <c r="K61" s="1046"/>
      <c r="L61" s="1046"/>
      <c r="M61" s="1046"/>
      <c r="N61" s="1046"/>
      <c r="O61" s="1046"/>
      <c r="P61" s="1047"/>
      <c r="Q61" s="1048"/>
      <c r="R61" s="1040"/>
      <c r="S61" s="1040"/>
      <c r="T61" s="1040"/>
      <c r="U61" s="1040"/>
      <c r="V61" s="1040"/>
      <c r="W61" s="1040"/>
      <c r="X61" s="1040"/>
      <c r="Y61" s="1040"/>
      <c r="Z61" s="1040"/>
      <c r="AA61" s="1040"/>
      <c r="AB61" s="1040"/>
      <c r="AC61" s="1040"/>
      <c r="AD61" s="1040"/>
      <c r="AE61" s="1049"/>
      <c r="AF61" s="1050"/>
      <c r="AG61" s="1051"/>
      <c r="AH61" s="1051"/>
      <c r="AI61" s="1051"/>
      <c r="AJ61" s="1052"/>
      <c r="AK61" s="1039"/>
      <c r="AL61" s="1040"/>
      <c r="AM61" s="1040"/>
      <c r="AN61" s="1040"/>
      <c r="AO61" s="1040"/>
      <c r="AP61" s="1040"/>
      <c r="AQ61" s="1040"/>
      <c r="AR61" s="1040"/>
      <c r="AS61" s="1040"/>
      <c r="AT61" s="1040"/>
      <c r="AU61" s="1040"/>
      <c r="AV61" s="1040"/>
      <c r="AW61" s="1040"/>
      <c r="AX61" s="1040"/>
      <c r="AY61" s="1040"/>
      <c r="AZ61" s="1041"/>
      <c r="BA61" s="1041"/>
      <c r="BB61" s="1041"/>
      <c r="BC61" s="1041"/>
      <c r="BD61" s="1041"/>
      <c r="BE61" s="985"/>
      <c r="BF61" s="985"/>
      <c r="BG61" s="985"/>
      <c r="BH61" s="985"/>
      <c r="BI61" s="986"/>
      <c r="BJ61" s="214"/>
      <c r="BK61" s="214"/>
      <c r="BL61" s="214"/>
      <c r="BM61" s="214"/>
      <c r="BN61" s="214"/>
      <c r="BO61" s="223"/>
      <c r="BP61" s="223"/>
      <c r="BQ61" s="220">
        <v>55</v>
      </c>
      <c r="BR61" s="221"/>
      <c r="BS61" s="1007"/>
      <c r="BT61" s="1008"/>
      <c r="BU61" s="1008"/>
      <c r="BV61" s="1008"/>
      <c r="BW61" s="1008"/>
      <c r="BX61" s="1008"/>
      <c r="BY61" s="1008"/>
      <c r="BZ61" s="1008"/>
      <c r="CA61" s="1008"/>
      <c r="CB61" s="1008"/>
      <c r="CC61" s="1008"/>
      <c r="CD61" s="1008"/>
      <c r="CE61" s="1008"/>
      <c r="CF61" s="1008"/>
      <c r="CG61" s="1029"/>
      <c r="CH61" s="1004"/>
      <c r="CI61" s="1005"/>
      <c r="CJ61" s="1005"/>
      <c r="CK61" s="1005"/>
      <c r="CL61" s="1006"/>
      <c r="CM61" s="1004"/>
      <c r="CN61" s="1005"/>
      <c r="CO61" s="1005"/>
      <c r="CP61" s="1005"/>
      <c r="CQ61" s="1006"/>
      <c r="CR61" s="1004"/>
      <c r="CS61" s="1005"/>
      <c r="CT61" s="1005"/>
      <c r="CU61" s="1005"/>
      <c r="CV61" s="1006"/>
      <c r="CW61" s="1004"/>
      <c r="CX61" s="1005"/>
      <c r="CY61" s="1005"/>
      <c r="CZ61" s="1005"/>
      <c r="DA61" s="1006"/>
      <c r="DB61" s="1004"/>
      <c r="DC61" s="1005"/>
      <c r="DD61" s="1005"/>
      <c r="DE61" s="1005"/>
      <c r="DF61" s="1006"/>
      <c r="DG61" s="1004"/>
      <c r="DH61" s="1005"/>
      <c r="DI61" s="1005"/>
      <c r="DJ61" s="1005"/>
      <c r="DK61" s="1006"/>
      <c r="DL61" s="1004"/>
      <c r="DM61" s="1005"/>
      <c r="DN61" s="1005"/>
      <c r="DO61" s="1005"/>
      <c r="DP61" s="1006"/>
      <c r="DQ61" s="1004"/>
      <c r="DR61" s="1005"/>
      <c r="DS61" s="1005"/>
      <c r="DT61" s="1005"/>
      <c r="DU61" s="1006"/>
      <c r="DV61" s="1007"/>
      <c r="DW61" s="1008"/>
      <c r="DX61" s="1008"/>
      <c r="DY61" s="1008"/>
      <c r="DZ61" s="1009"/>
      <c r="EA61" s="212"/>
    </row>
    <row r="62" spans="1:131" ht="26.25" customHeight="1" x14ac:dyDescent="0.2">
      <c r="A62" s="220">
        <v>35</v>
      </c>
      <c r="B62" s="1045"/>
      <c r="C62" s="1046"/>
      <c r="D62" s="1046"/>
      <c r="E62" s="1046"/>
      <c r="F62" s="1046"/>
      <c r="G62" s="1046"/>
      <c r="H62" s="1046"/>
      <c r="I62" s="1046"/>
      <c r="J62" s="1046"/>
      <c r="K62" s="1046"/>
      <c r="L62" s="1046"/>
      <c r="M62" s="1046"/>
      <c r="N62" s="1046"/>
      <c r="O62" s="1046"/>
      <c r="P62" s="1047"/>
      <c r="Q62" s="1048"/>
      <c r="R62" s="1040"/>
      <c r="S62" s="1040"/>
      <c r="T62" s="1040"/>
      <c r="U62" s="1040"/>
      <c r="V62" s="1040"/>
      <c r="W62" s="1040"/>
      <c r="X62" s="1040"/>
      <c r="Y62" s="1040"/>
      <c r="Z62" s="1040"/>
      <c r="AA62" s="1040"/>
      <c r="AB62" s="1040"/>
      <c r="AC62" s="1040"/>
      <c r="AD62" s="1040"/>
      <c r="AE62" s="1049"/>
      <c r="AF62" s="1050"/>
      <c r="AG62" s="1051"/>
      <c r="AH62" s="1051"/>
      <c r="AI62" s="1051"/>
      <c r="AJ62" s="1052"/>
      <c r="AK62" s="1039"/>
      <c r="AL62" s="1040"/>
      <c r="AM62" s="1040"/>
      <c r="AN62" s="1040"/>
      <c r="AO62" s="1040"/>
      <c r="AP62" s="1040"/>
      <c r="AQ62" s="1040"/>
      <c r="AR62" s="1040"/>
      <c r="AS62" s="1040"/>
      <c r="AT62" s="1040"/>
      <c r="AU62" s="1040"/>
      <c r="AV62" s="1040"/>
      <c r="AW62" s="1040"/>
      <c r="AX62" s="1040"/>
      <c r="AY62" s="1040"/>
      <c r="AZ62" s="1041"/>
      <c r="BA62" s="1041"/>
      <c r="BB62" s="1041"/>
      <c r="BC62" s="1041"/>
      <c r="BD62" s="1041"/>
      <c r="BE62" s="985"/>
      <c r="BF62" s="985"/>
      <c r="BG62" s="985"/>
      <c r="BH62" s="985"/>
      <c r="BI62" s="986"/>
      <c r="BJ62" s="1042" t="s">
        <v>395</v>
      </c>
      <c r="BK62" s="1043"/>
      <c r="BL62" s="1043"/>
      <c r="BM62" s="1043"/>
      <c r="BN62" s="1044"/>
      <c r="BO62" s="223"/>
      <c r="BP62" s="223"/>
      <c r="BQ62" s="220">
        <v>56</v>
      </c>
      <c r="BR62" s="221"/>
      <c r="BS62" s="1007"/>
      <c r="BT62" s="1008"/>
      <c r="BU62" s="1008"/>
      <c r="BV62" s="1008"/>
      <c r="BW62" s="1008"/>
      <c r="BX62" s="1008"/>
      <c r="BY62" s="1008"/>
      <c r="BZ62" s="1008"/>
      <c r="CA62" s="1008"/>
      <c r="CB62" s="1008"/>
      <c r="CC62" s="1008"/>
      <c r="CD62" s="1008"/>
      <c r="CE62" s="1008"/>
      <c r="CF62" s="1008"/>
      <c r="CG62" s="1029"/>
      <c r="CH62" s="1004"/>
      <c r="CI62" s="1005"/>
      <c r="CJ62" s="1005"/>
      <c r="CK62" s="1005"/>
      <c r="CL62" s="1006"/>
      <c r="CM62" s="1004"/>
      <c r="CN62" s="1005"/>
      <c r="CO62" s="1005"/>
      <c r="CP62" s="1005"/>
      <c r="CQ62" s="1006"/>
      <c r="CR62" s="1004"/>
      <c r="CS62" s="1005"/>
      <c r="CT62" s="1005"/>
      <c r="CU62" s="1005"/>
      <c r="CV62" s="1006"/>
      <c r="CW62" s="1004"/>
      <c r="CX62" s="1005"/>
      <c r="CY62" s="1005"/>
      <c r="CZ62" s="1005"/>
      <c r="DA62" s="1006"/>
      <c r="DB62" s="1004"/>
      <c r="DC62" s="1005"/>
      <c r="DD62" s="1005"/>
      <c r="DE62" s="1005"/>
      <c r="DF62" s="1006"/>
      <c r="DG62" s="1004"/>
      <c r="DH62" s="1005"/>
      <c r="DI62" s="1005"/>
      <c r="DJ62" s="1005"/>
      <c r="DK62" s="1006"/>
      <c r="DL62" s="1004"/>
      <c r="DM62" s="1005"/>
      <c r="DN62" s="1005"/>
      <c r="DO62" s="1005"/>
      <c r="DP62" s="1006"/>
      <c r="DQ62" s="1004"/>
      <c r="DR62" s="1005"/>
      <c r="DS62" s="1005"/>
      <c r="DT62" s="1005"/>
      <c r="DU62" s="1006"/>
      <c r="DV62" s="1007"/>
      <c r="DW62" s="1008"/>
      <c r="DX62" s="1008"/>
      <c r="DY62" s="1008"/>
      <c r="DZ62" s="1009"/>
      <c r="EA62" s="212"/>
    </row>
    <row r="63" spans="1:131" ht="26.25" customHeight="1" thickBot="1" x14ac:dyDescent="0.25">
      <c r="A63" s="222" t="s">
        <v>375</v>
      </c>
      <c r="B63" s="950" t="s">
        <v>396</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5"/>
      <c r="AF63" s="1036">
        <v>1678</v>
      </c>
      <c r="AG63" s="972"/>
      <c r="AH63" s="972"/>
      <c r="AI63" s="972"/>
      <c r="AJ63" s="1037"/>
      <c r="AK63" s="1038"/>
      <c r="AL63" s="976"/>
      <c r="AM63" s="976"/>
      <c r="AN63" s="976"/>
      <c r="AO63" s="976"/>
      <c r="AP63" s="972"/>
      <c r="AQ63" s="972"/>
      <c r="AR63" s="972"/>
      <c r="AS63" s="972"/>
      <c r="AT63" s="972"/>
      <c r="AU63" s="972"/>
      <c r="AV63" s="972"/>
      <c r="AW63" s="972"/>
      <c r="AX63" s="972"/>
      <c r="AY63" s="972"/>
      <c r="AZ63" s="1032"/>
      <c r="BA63" s="1032"/>
      <c r="BB63" s="1032"/>
      <c r="BC63" s="1032"/>
      <c r="BD63" s="1032"/>
      <c r="BE63" s="973"/>
      <c r="BF63" s="973"/>
      <c r="BG63" s="973"/>
      <c r="BH63" s="973"/>
      <c r="BI63" s="974"/>
      <c r="BJ63" s="1033" t="s">
        <v>121</v>
      </c>
      <c r="BK63" s="966"/>
      <c r="BL63" s="966"/>
      <c r="BM63" s="966"/>
      <c r="BN63" s="1034"/>
      <c r="BO63" s="223"/>
      <c r="BP63" s="223"/>
      <c r="BQ63" s="220">
        <v>57</v>
      </c>
      <c r="BR63" s="221"/>
      <c r="BS63" s="1007"/>
      <c r="BT63" s="1008"/>
      <c r="BU63" s="1008"/>
      <c r="BV63" s="1008"/>
      <c r="BW63" s="1008"/>
      <c r="BX63" s="1008"/>
      <c r="BY63" s="1008"/>
      <c r="BZ63" s="1008"/>
      <c r="CA63" s="1008"/>
      <c r="CB63" s="1008"/>
      <c r="CC63" s="1008"/>
      <c r="CD63" s="1008"/>
      <c r="CE63" s="1008"/>
      <c r="CF63" s="1008"/>
      <c r="CG63" s="1029"/>
      <c r="CH63" s="1004"/>
      <c r="CI63" s="1005"/>
      <c r="CJ63" s="1005"/>
      <c r="CK63" s="1005"/>
      <c r="CL63" s="1006"/>
      <c r="CM63" s="1004"/>
      <c r="CN63" s="1005"/>
      <c r="CO63" s="1005"/>
      <c r="CP63" s="1005"/>
      <c r="CQ63" s="1006"/>
      <c r="CR63" s="1004"/>
      <c r="CS63" s="1005"/>
      <c r="CT63" s="1005"/>
      <c r="CU63" s="1005"/>
      <c r="CV63" s="1006"/>
      <c r="CW63" s="1004"/>
      <c r="CX63" s="1005"/>
      <c r="CY63" s="1005"/>
      <c r="CZ63" s="1005"/>
      <c r="DA63" s="1006"/>
      <c r="DB63" s="1004"/>
      <c r="DC63" s="1005"/>
      <c r="DD63" s="1005"/>
      <c r="DE63" s="1005"/>
      <c r="DF63" s="1006"/>
      <c r="DG63" s="1004"/>
      <c r="DH63" s="1005"/>
      <c r="DI63" s="1005"/>
      <c r="DJ63" s="1005"/>
      <c r="DK63" s="1006"/>
      <c r="DL63" s="1004"/>
      <c r="DM63" s="1005"/>
      <c r="DN63" s="1005"/>
      <c r="DO63" s="1005"/>
      <c r="DP63" s="1006"/>
      <c r="DQ63" s="1004"/>
      <c r="DR63" s="1005"/>
      <c r="DS63" s="1005"/>
      <c r="DT63" s="1005"/>
      <c r="DU63" s="1006"/>
      <c r="DV63" s="1007"/>
      <c r="DW63" s="1008"/>
      <c r="DX63" s="1008"/>
      <c r="DY63" s="1008"/>
      <c r="DZ63" s="1009"/>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7"/>
      <c r="BT64" s="1008"/>
      <c r="BU64" s="1008"/>
      <c r="BV64" s="1008"/>
      <c r="BW64" s="1008"/>
      <c r="BX64" s="1008"/>
      <c r="BY64" s="1008"/>
      <c r="BZ64" s="1008"/>
      <c r="CA64" s="1008"/>
      <c r="CB64" s="1008"/>
      <c r="CC64" s="1008"/>
      <c r="CD64" s="1008"/>
      <c r="CE64" s="1008"/>
      <c r="CF64" s="1008"/>
      <c r="CG64" s="1029"/>
      <c r="CH64" s="1004"/>
      <c r="CI64" s="1005"/>
      <c r="CJ64" s="1005"/>
      <c r="CK64" s="1005"/>
      <c r="CL64" s="1006"/>
      <c r="CM64" s="1004"/>
      <c r="CN64" s="1005"/>
      <c r="CO64" s="1005"/>
      <c r="CP64" s="1005"/>
      <c r="CQ64" s="1006"/>
      <c r="CR64" s="1004"/>
      <c r="CS64" s="1005"/>
      <c r="CT64" s="1005"/>
      <c r="CU64" s="1005"/>
      <c r="CV64" s="1006"/>
      <c r="CW64" s="1004"/>
      <c r="CX64" s="1005"/>
      <c r="CY64" s="1005"/>
      <c r="CZ64" s="1005"/>
      <c r="DA64" s="1006"/>
      <c r="DB64" s="1004"/>
      <c r="DC64" s="1005"/>
      <c r="DD64" s="1005"/>
      <c r="DE64" s="1005"/>
      <c r="DF64" s="1006"/>
      <c r="DG64" s="1004"/>
      <c r="DH64" s="1005"/>
      <c r="DI64" s="1005"/>
      <c r="DJ64" s="1005"/>
      <c r="DK64" s="1006"/>
      <c r="DL64" s="1004"/>
      <c r="DM64" s="1005"/>
      <c r="DN64" s="1005"/>
      <c r="DO64" s="1005"/>
      <c r="DP64" s="1006"/>
      <c r="DQ64" s="1004"/>
      <c r="DR64" s="1005"/>
      <c r="DS64" s="1005"/>
      <c r="DT64" s="1005"/>
      <c r="DU64" s="1006"/>
      <c r="DV64" s="1007"/>
      <c r="DW64" s="1008"/>
      <c r="DX64" s="1008"/>
      <c r="DY64" s="1008"/>
      <c r="DZ64" s="1009"/>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7"/>
      <c r="BT65" s="1008"/>
      <c r="BU65" s="1008"/>
      <c r="BV65" s="1008"/>
      <c r="BW65" s="1008"/>
      <c r="BX65" s="1008"/>
      <c r="BY65" s="1008"/>
      <c r="BZ65" s="1008"/>
      <c r="CA65" s="1008"/>
      <c r="CB65" s="1008"/>
      <c r="CC65" s="1008"/>
      <c r="CD65" s="1008"/>
      <c r="CE65" s="1008"/>
      <c r="CF65" s="1008"/>
      <c r="CG65" s="1029"/>
      <c r="CH65" s="1004"/>
      <c r="CI65" s="1005"/>
      <c r="CJ65" s="1005"/>
      <c r="CK65" s="1005"/>
      <c r="CL65" s="1006"/>
      <c r="CM65" s="1004"/>
      <c r="CN65" s="1005"/>
      <c r="CO65" s="1005"/>
      <c r="CP65" s="1005"/>
      <c r="CQ65" s="1006"/>
      <c r="CR65" s="1004"/>
      <c r="CS65" s="1005"/>
      <c r="CT65" s="1005"/>
      <c r="CU65" s="1005"/>
      <c r="CV65" s="1006"/>
      <c r="CW65" s="1004"/>
      <c r="CX65" s="1005"/>
      <c r="CY65" s="1005"/>
      <c r="CZ65" s="1005"/>
      <c r="DA65" s="1006"/>
      <c r="DB65" s="1004"/>
      <c r="DC65" s="1005"/>
      <c r="DD65" s="1005"/>
      <c r="DE65" s="1005"/>
      <c r="DF65" s="1006"/>
      <c r="DG65" s="1004"/>
      <c r="DH65" s="1005"/>
      <c r="DI65" s="1005"/>
      <c r="DJ65" s="1005"/>
      <c r="DK65" s="1006"/>
      <c r="DL65" s="1004"/>
      <c r="DM65" s="1005"/>
      <c r="DN65" s="1005"/>
      <c r="DO65" s="1005"/>
      <c r="DP65" s="1006"/>
      <c r="DQ65" s="1004"/>
      <c r="DR65" s="1005"/>
      <c r="DS65" s="1005"/>
      <c r="DT65" s="1005"/>
      <c r="DU65" s="1006"/>
      <c r="DV65" s="1007"/>
      <c r="DW65" s="1008"/>
      <c r="DX65" s="1008"/>
      <c r="DY65" s="1008"/>
      <c r="DZ65" s="1009"/>
      <c r="EA65" s="212"/>
    </row>
    <row r="66" spans="1:131" ht="26.25" customHeight="1" x14ac:dyDescent="0.2">
      <c r="A66" s="1010" t="s">
        <v>398</v>
      </c>
      <c r="B66" s="1011"/>
      <c r="C66" s="1011"/>
      <c r="D66" s="1011"/>
      <c r="E66" s="1011"/>
      <c r="F66" s="1011"/>
      <c r="G66" s="1011"/>
      <c r="H66" s="1011"/>
      <c r="I66" s="1011"/>
      <c r="J66" s="1011"/>
      <c r="K66" s="1011"/>
      <c r="L66" s="1011"/>
      <c r="M66" s="1011"/>
      <c r="N66" s="1011"/>
      <c r="O66" s="1011"/>
      <c r="P66" s="1012"/>
      <c r="Q66" s="1016" t="s">
        <v>379</v>
      </c>
      <c r="R66" s="1017"/>
      <c r="S66" s="1017"/>
      <c r="T66" s="1017"/>
      <c r="U66" s="1018"/>
      <c r="V66" s="1016" t="s">
        <v>380</v>
      </c>
      <c r="W66" s="1017"/>
      <c r="X66" s="1017"/>
      <c r="Y66" s="1017"/>
      <c r="Z66" s="1018"/>
      <c r="AA66" s="1016" t="s">
        <v>381</v>
      </c>
      <c r="AB66" s="1017"/>
      <c r="AC66" s="1017"/>
      <c r="AD66" s="1017"/>
      <c r="AE66" s="1018"/>
      <c r="AF66" s="1022" t="s">
        <v>382</v>
      </c>
      <c r="AG66" s="1023"/>
      <c r="AH66" s="1023"/>
      <c r="AI66" s="1023"/>
      <c r="AJ66" s="1024"/>
      <c r="AK66" s="1016" t="s">
        <v>383</v>
      </c>
      <c r="AL66" s="1011"/>
      <c r="AM66" s="1011"/>
      <c r="AN66" s="1011"/>
      <c r="AO66" s="1012"/>
      <c r="AP66" s="1016" t="s">
        <v>384</v>
      </c>
      <c r="AQ66" s="1017"/>
      <c r="AR66" s="1017"/>
      <c r="AS66" s="1017"/>
      <c r="AT66" s="1018"/>
      <c r="AU66" s="1016" t="s">
        <v>399</v>
      </c>
      <c r="AV66" s="1017"/>
      <c r="AW66" s="1017"/>
      <c r="AX66" s="1017"/>
      <c r="AY66" s="1018"/>
      <c r="AZ66" s="1016" t="s">
        <v>363</v>
      </c>
      <c r="BA66" s="1017"/>
      <c r="BB66" s="1017"/>
      <c r="BC66" s="1017"/>
      <c r="BD66" s="1030"/>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3"/>
      <c r="B67" s="1014"/>
      <c r="C67" s="1014"/>
      <c r="D67" s="1014"/>
      <c r="E67" s="1014"/>
      <c r="F67" s="1014"/>
      <c r="G67" s="1014"/>
      <c r="H67" s="1014"/>
      <c r="I67" s="1014"/>
      <c r="J67" s="1014"/>
      <c r="K67" s="1014"/>
      <c r="L67" s="1014"/>
      <c r="M67" s="1014"/>
      <c r="N67" s="1014"/>
      <c r="O67" s="1014"/>
      <c r="P67" s="1015"/>
      <c r="Q67" s="1019"/>
      <c r="R67" s="1020"/>
      <c r="S67" s="1020"/>
      <c r="T67" s="1020"/>
      <c r="U67" s="1021"/>
      <c r="V67" s="1019"/>
      <c r="W67" s="1020"/>
      <c r="X67" s="1020"/>
      <c r="Y67" s="1020"/>
      <c r="Z67" s="1021"/>
      <c r="AA67" s="1019"/>
      <c r="AB67" s="1020"/>
      <c r="AC67" s="1020"/>
      <c r="AD67" s="1020"/>
      <c r="AE67" s="1021"/>
      <c r="AF67" s="1025"/>
      <c r="AG67" s="1026"/>
      <c r="AH67" s="1026"/>
      <c r="AI67" s="1026"/>
      <c r="AJ67" s="1027"/>
      <c r="AK67" s="1028"/>
      <c r="AL67" s="1014"/>
      <c r="AM67" s="1014"/>
      <c r="AN67" s="1014"/>
      <c r="AO67" s="1015"/>
      <c r="AP67" s="1019"/>
      <c r="AQ67" s="1020"/>
      <c r="AR67" s="1020"/>
      <c r="AS67" s="1020"/>
      <c r="AT67" s="1021"/>
      <c r="AU67" s="1019"/>
      <c r="AV67" s="1020"/>
      <c r="AW67" s="1020"/>
      <c r="AX67" s="1020"/>
      <c r="AY67" s="1021"/>
      <c r="AZ67" s="1019"/>
      <c r="BA67" s="1020"/>
      <c r="BB67" s="1020"/>
      <c r="BC67" s="1020"/>
      <c r="BD67" s="1031"/>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550</v>
      </c>
      <c r="C68" s="999"/>
      <c r="D68" s="999"/>
      <c r="E68" s="999"/>
      <c r="F68" s="999"/>
      <c r="G68" s="999"/>
      <c r="H68" s="999"/>
      <c r="I68" s="999"/>
      <c r="J68" s="999"/>
      <c r="K68" s="999"/>
      <c r="L68" s="999"/>
      <c r="M68" s="999"/>
      <c r="N68" s="999"/>
      <c r="O68" s="999"/>
      <c r="P68" s="1000"/>
      <c r="Q68" s="1001">
        <v>7064</v>
      </c>
      <c r="R68" s="1002"/>
      <c r="S68" s="1002"/>
      <c r="T68" s="1002"/>
      <c r="U68" s="1003"/>
      <c r="V68" s="995">
        <v>5999</v>
      </c>
      <c r="W68" s="995"/>
      <c r="X68" s="995"/>
      <c r="Y68" s="995"/>
      <c r="Z68" s="995"/>
      <c r="AA68" s="995">
        <v>1065</v>
      </c>
      <c r="AB68" s="995"/>
      <c r="AC68" s="995"/>
      <c r="AD68" s="995"/>
      <c r="AE68" s="995"/>
      <c r="AF68" s="995">
        <v>1065</v>
      </c>
      <c r="AG68" s="995"/>
      <c r="AH68" s="995"/>
      <c r="AI68" s="995"/>
      <c r="AJ68" s="995"/>
      <c r="AK68" s="995">
        <v>208</v>
      </c>
      <c r="AL68" s="995"/>
      <c r="AM68" s="995"/>
      <c r="AN68" s="995"/>
      <c r="AO68" s="995"/>
      <c r="AP68" s="995"/>
      <c r="AQ68" s="995"/>
      <c r="AR68" s="995"/>
      <c r="AS68" s="995"/>
      <c r="AT68" s="995"/>
      <c r="AU68" s="995"/>
      <c r="AV68" s="995"/>
      <c r="AW68" s="995"/>
      <c r="AX68" s="995"/>
      <c r="AY68" s="995"/>
      <c r="AZ68" s="996" t="s">
        <v>556</v>
      </c>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551</v>
      </c>
      <c r="C69" s="988"/>
      <c r="D69" s="988"/>
      <c r="E69" s="988"/>
      <c r="F69" s="988"/>
      <c r="G69" s="988"/>
      <c r="H69" s="988"/>
      <c r="I69" s="988"/>
      <c r="J69" s="988"/>
      <c r="K69" s="988"/>
      <c r="L69" s="988"/>
      <c r="M69" s="988"/>
      <c r="N69" s="988"/>
      <c r="O69" s="988"/>
      <c r="P69" s="989"/>
      <c r="Q69" s="990">
        <v>312</v>
      </c>
      <c r="R69" s="984"/>
      <c r="S69" s="984"/>
      <c r="T69" s="984"/>
      <c r="U69" s="984"/>
      <c r="V69" s="984">
        <v>290</v>
      </c>
      <c r="W69" s="984"/>
      <c r="X69" s="984"/>
      <c r="Y69" s="984"/>
      <c r="Z69" s="984"/>
      <c r="AA69" s="984">
        <v>22</v>
      </c>
      <c r="AB69" s="984"/>
      <c r="AC69" s="984"/>
      <c r="AD69" s="984"/>
      <c r="AE69" s="984"/>
      <c r="AF69" s="984">
        <v>22</v>
      </c>
      <c r="AG69" s="984"/>
      <c r="AH69" s="984"/>
      <c r="AI69" s="984"/>
      <c r="AJ69" s="984"/>
      <c r="AK69" s="984" t="s">
        <v>557</v>
      </c>
      <c r="AL69" s="984"/>
      <c r="AM69" s="984"/>
      <c r="AN69" s="984"/>
      <c r="AO69" s="984"/>
      <c r="AP69" s="984" t="s">
        <v>557</v>
      </c>
      <c r="AQ69" s="984"/>
      <c r="AR69" s="984"/>
      <c r="AS69" s="984"/>
      <c r="AT69" s="984"/>
      <c r="AU69" s="984"/>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552</v>
      </c>
      <c r="C70" s="988"/>
      <c r="D70" s="988"/>
      <c r="E70" s="988"/>
      <c r="F70" s="988"/>
      <c r="G70" s="988"/>
      <c r="H70" s="988"/>
      <c r="I70" s="988"/>
      <c r="J70" s="988"/>
      <c r="K70" s="988"/>
      <c r="L70" s="988"/>
      <c r="M70" s="988"/>
      <c r="N70" s="988"/>
      <c r="O70" s="988"/>
      <c r="P70" s="989"/>
      <c r="Q70" s="990">
        <v>322367</v>
      </c>
      <c r="R70" s="984"/>
      <c r="S70" s="984"/>
      <c r="T70" s="984"/>
      <c r="U70" s="984"/>
      <c r="V70" s="984">
        <v>314740</v>
      </c>
      <c r="W70" s="984"/>
      <c r="X70" s="984"/>
      <c r="Y70" s="984"/>
      <c r="Z70" s="984"/>
      <c r="AA70" s="984">
        <v>7627</v>
      </c>
      <c r="AB70" s="984"/>
      <c r="AC70" s="984"/>
      <c r="AD70" s="984"/>
      <c r="AE70" s="984"/>
      <c r="AF70" s="984">
        <v>7627</v>
      </c>
      <c r="AG70" s="984"/>
      <c r="AH70" s="984"/>
      <c r="AI70" s="984"/>
      <c r="AJ70" s="984"/>
      <c r="AK70" s="984" t="s">
        <v>557</v>
      </c>
      <c r="AL70" s="984"/>
      <c r="AM70" s="984"/>
      <c r="AN70" s="984"/>
      <c r="AO70" s="984"/>
      <c r="AP70" s="984" t="s">
        <v>557</v>
      </c>
      <c r="AQ70" s="984"/>
      <c r="AR70" s="984"/>
      <c r="AS70" s="984"/>
      <c r="AT70" s="984"/>
      <c r="AU70" s="984"/>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553</v>
      </c>
      <c r="C71" s="988"/>
      <c r="D71" s="988"/>
      <c r="E71" s="988"/>
      <c r="F71" s="988"/>
      <c r="G71" s="988"/>
      <c r="H71" s="988"/>
      <c r="I71" s="988"/>
      <c r="J71" s="988"/>
      <c r="K71" s="988"/>
      <c r="L71" s="988"/>
      <c r="M71" s="988"/>
      <c r="N71" s="988"/>
      <c r="O71" s="988"/>
      <c r="P71" s="989"/>
      <c r="Q71" s="990">
        <v>558</v>
      </c>
      <c r="R71" s="984"/>
      <c r="S71" s="984"/>
      <c r="T71" s="984"/>
      <c r="U71" s="984"/>
      <c r="V71" s="984">
        <v>502</v>
      </c>
      <c r="W71" s="984"/>
      <c r="X71" s="984"/>
      <c r="Y71" s="984"/>
      <c r="Z71" s="984"/>
      <c r="AA71" s="984">
        <v>56</v>
      </c>
      <c r="AB71" s="984"/>
      <c r="AC71" s="984"/>
      <c r="AD71" s="984"/>
      <c r="AE71" s="984"/>
      <c r="AF71" s="984">
        <v>56</v>
      </c>
      <c r="AG71" s="984"/>
      <c r="AH71" s="984"/>
      <c r="AI71" s="984"/>
      <c r="AJ71" s="984"/>
      <c r="AK71" s="984">
        <v>15</v>
      </c>
      <c r="AL71" s="984"/>
      <c r="AM71" s="984"/>
      <c r="AN71" s="984"/>
      <c r="AO71" s="984"/>
      <c r="AP71" s="984">
        <v>15</v>
      </c>
      <c r="AQ71" s="984"/>
      <c r="AR71" s="984"/>
      <c r="AS71" s="984"/>
      <c r="AT71" s="984"/>
      <c r="AU71" s="984"/>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554</v>
      </c>
      <c r="C72" s="988"/>
      <c r="D72" s="988"/>
      <c r="E72" s="988"/>
      <c r="F72" s="988"/>
      <c r="G72" s="988"/>
      <c r="H72" s="988"/>
      <c r="I72" s="988"/>
      <c r="J72" s="988"/>
      <c r="K72" s="988"/>
      <c r="L72" s="988"/>
      <c r="M72" s="988"/>
      <c r="N72" s="988"/>
      <c r="O72" s="988"/>
      <c r="P72" s="989"/>
      <c r="Q72" s="990">
        <v>277</v>
      </c>
      <c r="R72" s="984"/>
      <c r="S72" s="984"/>
      <c r="T72" s="984"/>
      <c r="U72" s="984"/>
      <c r="V72" s="984">
        <v>246</v>
      </c>
      <c r="W72" s="984"/>
      <c r="X72" s="984"/>
      <c r="Y72" s="984"/>
      <c r="Z72" s="984"/>
      <c r="AA72" s="984">
        <v>31</v>
      </c>
      <c r="AB72" s="984"/>
      <c r="AC72" s="984"/>
      <c r="AD72" s="984"/>
      <c r="AE72" s="984"/>
      <c r="AF72" s="984">
        <v>31</v>
      </c>
      <c r="AG72" s="984"/>
      <c r="AH72" s="984"/>
      <c r="AI72" s="984"/>
      <c r="AJ72" s="984"/>
      <c r="AK72" s="984">
        <v>0</v>
      </c>
      <c r="AL72" s="984"/>
      <c r="AM72" s="984"/>
      <c r="AN72" s="984"/>
      <c r="AO72" s="984"/>
      <c r="AP72" s="984">
        <v>18</v>
      </c>
      <c r="AQ72" s="984"/>
      <c r="AR72" s="984"/>
      <c r="AS72" s="984"/>
      <c r="AT72" s="984"/>
      <c r="AU72" s="984"/>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555</v>
      </c>
      <c r="C73" s="988"/>
      <c r="D73" s="988"/>
      <c r="E73" s="988"/>
      <c r="F73" s="988"/>
      <c r="G73" s="988"/>
      <c r="H73" s="988"/>
      <c r="I73" s="988"/>
      <c r="J73" s="988"/>
      <c r="K73" s="988"/>
      <c r="L73" s="988"/>
      <c r="M73" s="988"/>
      <c r="N73" s="988"/>
      <c r="O73" s="988"/>
      <c r="P73" s="989"/>
      <c r="Q73" s="990">
        <v>211</v>
      </c>
      <c r="R73" s="984"/>
      <c r="S73" s="984"/>
      <c r="T73" s="984"/>
      <c r="U73" s="984"/>
      <c r="V73" s="984">
        <v>132</v>
      </c>
      <c r="W73" s="984"/>
      <c r="X73" s="984"/>
      <c r="Y73" s="984"/>
      <c r="Z73" s="984"/>
      <c r="AA73" s="984">
        <v>78</v>
      </c>
      <c r="AB73" s="984"/>
      <c r="AC73" s="984"/>
      <c r="AD73" s="984"/>
      <c r="AE73" s="984"/>
      <c r="AF73" s="984">
        <v>20</v>
      </c>
      <c r="AG73" s="984"/>
      <c r="AH73" s="984"/>
      <c r="AI73" s="984"/>
      <c r="AJ73" s="984"/>
      <c r="AK73" s="984">
        <v>41</v>
      </c>
      <c r="AL73" s="984"/>
      <c r="AM73" s="984"/>
      <c r="AN73" s="984"/>
      <c r="AO73" s="984"/>
      <c r="AP73" s="984">
        <v>141</v>
      </c>
      <c r="AQ73" s="984"/>
      <c r="AR73" s="984"/>
      <c r="AS73" s="984"/>
      <c r="AT73" s="984"/>
      <c r="AU73" s="984">
        <v>28</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t="s">
        <v>558</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375</v>
      </c>
      <c r="B88" s="950" t="s">
        <v>400</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375</v>
      </c>
      <c r="BR102" s="950" t="s">
        <v>401</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402</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403</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406</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407</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408</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409</v>
      </c>
      <c r="AB109" s="909"/>
      <c r="AC109" s="909"/>
      <c r="AD109" s="909"/>
      <c r="AE109" s="910"/>
      <c r="AF109" s="911" t="s">
        <v>410</v>
      </c>
      <c r="AG109" s="909"/>
      <c r="AH109" s="909"/>
      <c r="AI109" s="909"/>
      <c r="AJ109" s="910"/>
      <c r="AK109" s="911" t="s">
        <v>293</v>
      </c>
      <c r="AL109" s="909"/>
      <c r="AM109" s="909"/>
      <c r="AN109" s="909"/>
      <c r="AO109" s="910"/>
      <c r="AP109" s="911" t="s">
        <v>411</v>
      </c>
      <c r="AQ109" s="909"/>
      <c r="AR109" s="909"/>
      <c r="AS109" s="909"/>
      <c r="AT109" s="942"/>
      <c r="AU109" s="908" t="s">
        <v>408</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409</v>
      </c>
      <c r="BR109" s="909"/>
      <c r="BS109" s="909"/>
      <c r="BT109" s="909"/>
      <c r="BU109" s="910"/>
      <c r="BV109" s="911" t="s">
        <v>410</v>
      </c>
      <c r="BW109" s="909"/>
      <c r="BX109" s="909"/>
      <c r="BY109" s="909"/>
      <c r="BZ109" s="910"/>
      <c r="CA109" s="911" t="s">
        <v>293</v>
      </c>
      <c r="CB109" s="909"/>
      <c r="CC109" s="909"/>
      <c r="CD109" s="909"/>
      <c r="CE109" s="910"/>
      <c r="CF109" s="949" t="s">
        <v>411</v>
      </c>
      <c r="CG109" s="949"/>
      <c r="CH109" s="949"/>
      <c r="CI109" s="949"/>
      <c r="CJ109" s="949"/>
      <c r="CK109" s="911" t="s">
        <v>412</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409</v>
      </c>
      <c r="DH109" s="909"/>
      <c r="DI109" s="909"/>
      <c r="DJ109" s="909"/>
      <c r="DK109" s="910"/>
      <c r="DL109" s="911" t="s">
        <v>410</v>
      </c>
      <c r="DM109" s="909"/>
      <c r="DN109" s="909"/>
      <c r="DO109" s="909"/>
      <c r="DP109" s="910"/>
      <c r="DQ109" s="911" t="s">
        <v>293</v>
      </c>
      <c r="DR109" s="909"/>
      <c r="DS109" s="909"/>
      <c r="DT109" s="909"/>
      <c r="DU109" s="910"/>
      <c r="DV109" s="911" t="s">
        <v>411</v>
      </c>
      <c r="DW109" s="909"/>
      <c r="DX109" s="909"/>
      <c r="DY109" s="909"/>
      <c r="DZ109" s="942"/>
    </row>
    <row r="110" spans="1:131" s="212" customFormat="1" ht="26.25" customHeight="1" x14ac:dyDescent="0.2">
      <c r="A110" s="820" t="s">
        <v>413</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2136107</v>
      </c>
      <c r="AB110" s="902"/>
      <c r="AC110" s="902"/>
      <c r="AD110" s="902"/>
      <c r="AE110" s="903"/>
      <c r="AF110" s="904">
        <v>2281137</v>
      </c>
      <c r="AG110" s="902"/>
      <c r="AH110" s="902"/>
      <c r="AI110" s="902"/>
      <c r="AJ110" s="903"/>
      <c r="AK110" s="904">
        <v>2580889</v>
      </c>
      <c r="AL110" s="902"/>
      <c r="AM110" s="902"/>
      <c r="AN110" s="902"/>
      <c r="AO110" s="903"/>
      <c r="AP110" s="905">
        <v>33.799999999999997</v>
      </c>
      <c r="AQ110" s="906"/>
      <c r="AR110" s="906"/>
      <c r="AS110" s="906"/>
      <c r="AT110" s="907"/>
      <c r="AU110" s="943" t="s">
        <v>69</v>
      </c>
      <c r="AV110" s="944"/>
      <c r="AW110" s="944"/>
      <c r="AX110" s="944"/>
      <c r="AY110" s="944"/>
      <c r="AZ110" s="873" t="s">
        <v>414</v>
      </c>
      <c r="BA110" s="821"/>
      <c r="BB110" s="821"/>
      <c r="BC110" s="821"/>
      <c r="BD110" s="821"/>
      <c r="BE110" s="821"/>
      <c r="BF110" s="821"/>
      <c r="BG110" s="821"/>
      <c r="BH110" s="821"/>
      <c r="BI110" s="821"/>
      <c r="BJ110" s="821"/>
      <c r="BK110" s="821"/>
      <c r="BL110" s="821"/>
      <c r="BM110" s="821"/>
      <c r="BN110" s="821"/>
      <c r="BO110" s="821"/>
      <c r="BP110" s="822"/>
      <c r="BQ110" s="874">
        <v>48842405</v>
      </c>
      <c r="BR110" s="855"/>
      <c r="BS110" s="855"/>
      <c r="BT110" s="855"/>
      <c r="BU110" s="855"/>
      <c r="BV110" s="855">
        <v>49853918</v>
      </c>
      <c r="BW110" s="855"/>
      <c r="BX110" s="855"/>
      <c r="BY110" s="855"/>
      <c r="BZ110" s="855"/>
      <c r="CA110" s="855">
        <v>50275930</v>
      </c>
      <c r="CB110" s="855"/>
      <c r="CC110" s="855"/>
      <c r="CD110" s="855"/>
      <c r="CE110" s="855"/>
      <c r="CF110" s="879">
        <v>658.2</v>
      </c>
      <c r="CG110" s="880"/>
      <c r="CH110" s="880"/>
      <c r="CI110" s="880"/>
      <c r="CJ110" s="880"/>
      <c r="CK110" s="939" t="s">
        <v>415</v>
      </c>
      <c r="CL110" s="832"/>
      <c r="CM110" s="873" t="s">
        <v>416</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121</v>
      </c>
      <c r="DH110" s="855"/>
      <c r="DI110" s="855"/>
      <c r="DJ110" s="855"/>
      <c r="DK110" s="855"/>
      <c r="DL110" s="855" t="s">
        <v>121</v>
      </c>
      <c r="DM110" s="855"/>
      <c r="DN110" s="855"/>
      <c r="DO110" s="855"/>
      <c r="DP110" s="855"/>
      <c r="DQ110" s="855" t="s">
        <v>121</v>
      </c>
      <c r="DR110" s="855"/>
      <c r="DS110" s="855"/>
      <c r="DT110" s="855"/>
      <c r="DU110" s="855"/>
      <c r="DV110" s="856" t="s">
        <v>121</v>
      </c>
      <c r="DW110" s="856"/>
      <c r="DX110" s="856"/>
      <c r="DY110" s="856"/>
      <c r="DZ110" s="857"/>
    </row>
    <row r="111" spans="1:131" s="212" customFormat="1" ht="26.25" customHeight="1" x14ac:dyDescent="0.2">
      <c r="A111" s="787" t="s">
        <v>417</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121</v>
      </c>
      <c r="AB111" s="932"/>
      <c r="AC111" s="932"/>
      <c r="AD111" s="932"/>
      <c r="AE111" s="933"/>
      <c r="AF111" s="934" t="s">
        <v>121</v>
      </c>
      <c r="AG111" s="932"/>
      <c r="AH111" s="932"/>
      <c r="AI111" s="932"/>
      <c r="AJ111" s="933"/>
      <c r="AK111" s="934" t="s">
        <v>121</v>
      </c>
      <c r="AL111" s="932"/>
      <c r="AM111" s="932"/>
      <c r="AN111" s="932"/>
      <c r="AO111" s="933"/>
      <c r="AP111" s="935" t="s">
        <v>121</v>
      </c>
      <c r="AQ111" s="936"/>
      <c r="AR111" s="936"/>
      <c r="AS111" s="936"/>
      <c r="AT111" s="937"/>
      <c r="AU111" s="945"/>
      <c r="AV111" s="946"/>
      <c r="AW111" s="946"/>
      <c r="AX111" s="946"/>
      <c r="AY111" s="946"/>
      <c r="AZ111" s="828" t="s">
        <v>418</v>
      </c>
      <c r="BA111" s="765"/>
      <c r="BB111" s="765"/>
      <c r="BC111" s="765"/>
      <c r="BD111" s="765"/>
      <c r="BE111" s="765"/>
      <c r="BF111" s="765"/>
      <c r="BG111" s="765"/>
      <c r="BH111" s="765"/>
      <c r="BI111" s="765"/>
      <c r="BJ111" s="765"/>
      <c r="BK111" s="765"/>
      <c r="BL111" s="765"/>
      <c r="BM111" s="765"/>
      <c r="BN111" s="765"/>
      <c r="BO111" s="765"/>
      <c r="BP111" s="766"/>
      <c r="BQ111" s="829" t="s">
        <v>121</v>
      </c>
      <c r="BR111" s="830"/>
      <c r="BS111" s="830"/>
      <c r="BT111" s="830"/>
      <c r="BU111" s="830"/>
      <c r="BV111" s="830" t="s">
        <v>121</v>
      </c>
      <c r="BW111" s="830"/>
      <c r="BX111" s="830"/>
      <c r="BY111" s="830"/>
      <c r="BZ111" s="830"/>
      <c r="CA111" s="830" t="s">
        <v>121</v>
      </c>
      <c r="CB111" s="830"/>
      <c r="CC111" s="830"/>
      <c r="CD111" s="830"/>
      <c r="CE111" s="830"/>
      <c r="CF111" s="888" t="s">
        <v>121</v>
      </c>
      <c r="CG111" s="889"/>
      <c r="CH111" s="889"/>
      <c r="CI111" s="889"/>
      <c r="CJ111" s="889"/>
      <c r="CK111" s="940"/>
      <c r="CL111" s="834"/>
      <c r="CM111" s="828" t="s">
        <v>419</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121</v>
      </c>
      <c r="DH111" s="830"/>
      <c r="DI111" s="830"/>
      <c r="DJ111" s="830"/>
      <c r="DK111" s="830"/>
      <c r="DL111" s="830" t="s">
        <v>121</v>
      </c>
      <c r="DM111" s="830"/>
      <c r="DN111" s="830"/>
      <c r="DO111" s="830"/>
      <c r="DP111" s="830"/>
      <c r="DQ111" s="830" t="s">
        <v>121</v>
      </c>
      <c r="DR111" s="830"/>
      <c r="DS111" s="830"/>
      <c r="DT111" s="830"/>
      <c r="DU111" s="830"/>
      <c r="DV111" s="807" t="s">
        <v>121</v>
      </c>
      <c r="DW111" s="807"/>
      <c r="DX111" s="807"/>
      <c r="DY111" s="807"/>
      <c r="DZ111" s="808"/>
    </row>
    <row r="112" spans="1:131" s="212" customFormat="1" ht="26.25" customHeight="1" x14ac:dyDescent="0.2">
      <c r="A112" s="925" t="s">
        <v>420</v>
      </c>
      <c r="B112" s="926"/>
      <c r="C112" s="765" t="s">
        <v>421</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121</v>
      </c>
      <c r="AB112" s="793"/>
      <c r="AC112" s="793"/>
      <c r="AD112" s="793"/>
      <c r="AE112" s="794"/>
      <c r="AF112" s="795" t="s">
        <v>121</v>
      </c>
      <c r="AG112" s="793"/>
      <c r="AH112" s="793"/>
      <c r="AI112" s="793"/>
      <c r="AJ112" s="794"/>
      <c r="AK112" s="795" t="s">
        <v>121</v>
      </c>
      <c r="AL112" s="793"/>
      <c r="AM112" s="793"/>
      <c r="AN112" s="793"/>
      <c r="AO112" s="794"/>
      <c r="AP112" s="837" t="s">
        <v>121</v>
      </c>
      <c r="AQ112" s="838"/>
      <c r="AR112" s="838"/>
      <c r="AS112" s="838"/>
      <c r="AT112" s="839"/>
      <c r="AU112" s="945"/>
      <c r="AV112" s="946"/>
      <c r="AW112" s="946"/>
      <c r="AX112" s="946"/>
      <c r="AY112" s="946"/>
      <c r="AZ112" s="828" t="s">
        <v>422</v>
      </c>
      <c r="BA112" s="765"/>
      <c r="BB112" s="765"/>
      <c r="BC112" s="765"/>
      <c r="BD112" s="765"/>
      <c r="BE112" s="765"/>
      <c r="BF112" s="765"/>
      <c r="BG112" s="765"/>
      <c r="BH112" s="765"/>
      <c r="BI112" s="765"/>
      <c r="BJ112" s="765"/>
      <c r="BK112" s="765"/>
      <c r="BL112" s="765"/>
      <c r="BM112" s="765"/>
      <c r="BN112" s="765"/>
      <c r="BO112" s="765"/>
      <c r="BP112" s="766"/>
      <c r="BQ112" s="829">
        <v>6319247</v>
      </c>
      <c r="BR112" s="830"/>
      <c r="BS112" s="830"/>
      <c r="BT112" s="830"/>
      <c r="BU112" s="830"/>
      <c r="BV112" s="830">
        <v>6394873</v>
      </c>
      <c r="BW112" s="830"/>
      <c r="BX112" s="830"/>
      <c r="BY112" s="830"/>
      <c r="BZ112" s="830"/>
      <c r="CA112" s="830">
        <v>6809746</v>
      </c>
      <c r="CB112" s="830"/>
      <c r="CC112" s="830"/>
      <c r="CD112" s="830"/>
      <c r="CE112" s="830"/>
      <c r="CF112" s="888">
        <v>89.1</v>
      </c>
      <c r="CG112" s="889"/>
      <c r="CH112" s="889"/>
      <c r="CI112" s="889"/>
      <c r="CJ112" s="889"/>
      <c r="CK112" s="940"/>
      <c r="CL112" s="834"/>
      <c r="CM112" s="828" t="s">
        <v>423</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121</v>
      </c>
      <c r="DH112" s="830"/>
      <c r="DI112" s="830"/>
      <c r="DJ112" s="830"/>
      <c r="DK112" s="830"/>
      <c r="DL112" s="830" t="s">
        <v>121</v>
      </c>
      <c r="DM112" s="830"/>
      <c r="DN112" s="830"/>
      <c r="DO112" s="830"/>
      <c r="DP112" s="830"/>
      <c r="DQ112" s="830" t="s">
        <v>121</v>
      </c>
      <c r="DR112" s="830"/>
      <c r="DS112" s="830"/>
      <c r="DT112" s="830"/>
      <c r="DU112" s="830"/>
      <c r="DV112" s="807" t="s">
        <v>121</v>
      </c>
      <c r="DW112" s="807"/>
      <c r="DX112" s="807"/>
      <c r="DY112" s="807"/>
      <c r="DZ112" s="808"/>
    </row>
    <row r="113" spans="1:130" s="212" customFormat="1" ht="26.25" customHeight="1" x14ac:dyDescent="0.2">
      <c r="A113" s="927"/>
      <c r="B113" s="928"/>
      <c r="C113" s="765" t="s">
        <v>424</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535739</v>
      </c>
      <c r="AB113" s="932"/>
      <c r="AC113" s="932"/>
      <c r="AD113" s="932"/>
      <c r="AE113" s="933"/>
      <c r="AF113" s="934">
        <v>477155</v>
      </c>
      <c r="AG113" s="932"/>
      <c r="AH113" s="932"/>
      <c r="AI113" s="932"/>
      <c r="AJ113" s="933"/>
      <c r="AK113" s="934">
        <v>486981</v>
      </c>
      <c r="AL113" s="932"/>
      <c r="AM113" s="932"/>
      <c r="AN113" s="932"/>
      <c r="AO113" s="933"/>
      <c r="AP113" s="935">
        <v>6.4</v>
      </c>
      <c r="AQ113" s="936"/>
      <c r="AR113" s="936"/>
      <c r="AS113" s="936"/>
      <c r="AT113" s="937"/>
      <c r="AU113" s="945"/>
      <c r="AV113" s="946"/>
      <c r="AW113" s="946"/>
      <c r="AX113" s="946"/>
      <c r="AY113" s="946"/>
      <c r="AZ113" s="828" t="s">
        <v>425</v>
      </c>
      <c r="BA113" s="765"/>
      <c r="BB113" s="765"/>
      <c r="BC113" s="765"/>
      <c r="BD113" s="765"/>
      <c r="BE113" s="765"/>
      <c r="BF113" s="765"/>
      <c r="BG113" s="765"/>
      <c r="BH113" s="765"/>
      <c r="BI113" s="765"/>
      <c r="BJ113" s="765"/>
      <c r="BK113" s="765"/>
      <c r="BL113" s="765"/>
      <c r="BM113" s="765"/>
      <c r="BN113" s="765"/>
      <c r="BO113" s="765"/>
      <c r="BP113" s="766"/>
      <c r="BQ113" s="829">
        <v>54591</v>
      </c>
      <c r="BR113" s="830"/>
      <c r="BS113" s="830"/>
      <c r="BT113" s="830"/>
      <c r="BU113" s="830"/>
      <c r="BV113" s="830">
        <v>45672</v>
      </c>
      <c r="BW113" s="830"/>
      <c r="BX113" s="830"/>
      <c r="BY113" s="830"/>
      <c r="BZ113" s="830"/>
      <c r="CA113" s="830">
        <v>36803</v>
      </c>
      <c r="CB113" s="830"/>
      <c r="CC113" s="830"/>
      <c r="CD113" s="830"/>
      <c r="CE113" s="830"/>
      <c r="CF113" s="888">
        <v>0.5</v>
      </c>
      <c r="CG113" s="889"/>
      <c r="CH113" s="889"/>
      <c r="CI113" s="889"/>
      <c r="CJ113" s="889"/>
      <c r="CK113" s="940"/>
      <c r="CL113" s="834"/>
      <c r="CM113" s="828" t="s">
        <v>426</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121</v>
      </c>
      <c r="DH113" s="793"/>
      <c r="DI113" s="793"/>
      <c r="DJ113" s="793"/>
      <c r="DK113" s="794"/>
      <c r="DL113" s="795" t="s">
        <v>121</v>
      </c>
      <c r="DM113" s="793"/>
      <c r="DN113" s="793"/>
      <c r="DO113" s="793"/>
      <c r="DP113" s="794"/>
      <c r="DQ113" s="795" t="s">
        <v>121</v>
      </c>
      <c r="DR113" s="793"/>
      <c r="DS113" s="793"/>
      <c r="DT113" s="793"/>
      <c r="DU113" s="794"/>
      <c r="DV113" s="837" t="s">
        <v>121</v>
      </c>
      <c r="DW113" s="838"/>
      <c r="DX113" s="838"/>
      <c r="DY113" s="838"/>
      <c r="DZ113" s="839"/>
    </row>
    <row r="114" spans="1:130" s="212" customFormat="1" ht="26.25" customHeight="1" x14ac:dyDescent="0.2">
      <c r="A114" s="927"/>
      <c r="B114" s="928"/>
      <c r="C114" s="765" t="s">
        <v>427</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9015</v>
      </c>
      <c r="AB114" s="793"/>
      <c r="AC114" s="793"/>
      <c r="AD114" s="793"/>
      <c r="AE114" s="794"/>
      <c r="AF114" s="795">
        <v>9169</v>
      </c>
      <c r="AG114" s="793"/>
      <c r="AH114" s="793"/>
      <c r="AI114" s="793"/>
      <c r="AJ114" s="794"/>
      <c r="AK114" s="795">
        <v>8022</v>
      </c>
      <c r="AL114" s="793"/>
      <c r="AM114" s="793"/>
      <c r="AN114" s="793"/>
      <c r="AO114" s="794"/>
      <c r="AP114" s="837">
        <v>0.1</v>
      </c>
      <c r="AQ114" s="838"/>
      <c r="AR114" s="838"/>
      <c r="AS114" s="838"/>
      <c r="AT114" s="839"/>
      <c r="AU114" s="945"/>
      <c r="AV114" s="946"/>
      <c r="AW114" s="946"/>
      <c r="AX114" s="946"/>
      <c r="AY114" s="946"/>
      <c r="AZ114" s="828" t="s">
        <v>428</v>
      </c>
      <c r="BA114" s="765"/>
      <c r="BB114" s="765"/>
      <c r="BC114" s="765"/>
      <c r="BD114" s="765"/>
      <c r="BE114" s="765"/>
      <c r="BF114" s="765"/>
      <c r="BG114" s="765"/>
      <c r="BH114" s="765"/>
      <c r="BI114" s="765"/>
      <c r="BJ114" s="765"/>
      <c r="BK114" s="765"/>
      <c r="BL114" s="765"/>
      <c r="BM114" s="765"/>
      <c r="BN114" s="765"/>
      <c r="BO114" s="765"/>
      <c r="BP114" s="766"/>
      <c r="BQ114" s="829" t="s">
        <v>121</v>
      </c>
      <c r="BR114" s="830"/>
      <c r="BS114" s="830"/>
      <c r="BT114" s="830"/>
      <c r="BU114" s="830"/>
      <c r="BV114" s="830" t="s">
        <v>121</v>
      </c>
      <c r="BW114" s="830"/>
      <c r="BX114" s="830"/>
      <c r="BY114" s="830"/>
      <c r="BZ114" s="830"/>
      <c r="CA114" s="830" t="s">
        <v>121</v>
      </c>
      <c r="CB114" s="830"/>
      <c r="CC114" s="830"/>
      <c r="CD114" s="830"/>
      <c r="CE114" s="830"/>
      <c r="CF114" s="888" t="s">
        <v>121</v>
      </c>
      <c r="CG114" s="889"/>
      <c r="CH114" s="889"/>
      <c r="CI114" s="889"/>
      <c r="CJ114" s="889"/>
      <c r="CK114" s="940"/>
      <c r="CL114" s="834"/>
      <c r="CM114" s="828" t="s">
        <v>429</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121</v>
      </c>
      <c r="DH114" s="793"/>
      <c r="DI114" s="793"/>
      <c r="DJ114" s="793"/>
      <c r="DK114" s="794"/>
      <c r="DL114" s="795" t="s">
        <v>121</v>
      </c>
      <c r="DM114" s="793"/>
      <c r="DN114" s="793"/>
      <c r="DO114" s="793"/>
      <c r="DP114" s="794"/>
      <c r="DQ114" s="795" t="s">
        <v>121</v>
      </c>
      <c r="DR114" s="793"/>
      <c r="DS114" s="793"/>
      <c r="DT114" s="793"/>
      <c r="DU114" s="794"/>
      <c r="DV114" s="837" t="s">
        <v>121</v>
      </c>
      <c r="DW114" s="838"/>
      <c r="DX114" s="838"/>
      <c r="DY114" s="838"/>
      <c r="DZ114" s="839"/>
    </row>
    <row r="115" spans="1:130" s="212" customFormat="1" ht="26.25" customHeight="1" x14ac:dyDescent="0.2">
      <c r="A115" s="927"/>
      <c r="B115" s="928"/>
      <c r="C115" s="765" t="s">
        <v>430</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121</v>
      </c>
      <c r="AB115" s="932"/>
      <c r="AC115" s="932"/>
      <c r="AD115" s="932"/>
      <c r="AE115" s="933"/>
      <c r="AF115" s="934" t="s">
        <v>121</v>
      </c>
      <c r="AG115" s="932"/>
      <c r="AH115" s="932"/>
      <c r="AI115" s="932"/>
      <c r="AJ115" s="933"/>
      <c r="AK115" s="934" t="s">
        <v>121</v>
      </c>
      <c r="AL115" s="932"/>
      <c r="AM115" s="932"/>
      <c r="AN115" s="932"/>
      <c r="AO115" s="933"/>
      <c r="AP115" s="935" t="s">
        <v>121</v>
      </c>
      <c r="AQ115" s="936"/>
      <c r="AR115" s="936"/>
      <c r="AS115" s="936"/>
      <c r="AT115" s="937"/>
      <c r="AU115" s="945"/>
      <c r="AV115" s="946"/>
      <c r="AW115" s="946"/>
      <c r="AX115" s="946"/>
      <c r="AY115" s="946"/>
      <c r="AZ115" s="828" t="s">
        <v>431</v>
      </c>
      <c r="BA115" s="765"/>
      <c r="BB115" s="765"/>
      <c r="BC115" s="765"/>
      <c r="BD115" s="765"/>
      <c r="BE115" s="765"/>
      <c r="BF115" s="765"/>
      <c r="BG115" s="765"/>
      <c r="BH115" s="765"/>
      <c r="BI115" s="765"/>
      <c r="BJ115" s="765"/>
      <c r="BK115" s="765"/>
      <c r="BL115" s="765"/>
      <c r="BM115" s="765"/>
      <c r="BN115" s="765"/>
      <c r="BO115" s="765"/>
      <c r="BP115" s="766"/>
      <c r="BQ115" s="829" t="s">
        <v>121</v>
      </c>
      <c r="BR115" s="830"/>
      <c r="BS115" s="830"/>
      <c r="BT115" s="830"/>
      <c r="BU115" s="830"/>
      <c r="BV115" s="830" t="s">
        <v>121</v>
      </c>
      <c r="BW115" s="830"/>
      <c r="BX115" s="830"/>
      <c r="BY115" s="830"/>
      <c r="BZ115" s="830"/>
      <c r="CA115" s="830" t="s">
        <v>121</v>
      </c>
      <c r="CB115" s="830"/>
      <c r="CC115" s="830"/>
      <c r="CD115" s="830"/>
      <c r="CE115" s="830"/>
      <c r="CF115" s="888" t="s">
        <v>121</v>
      </c>
      <c r="CG115" s="889"/>
      <c r="CH115" s="889"/>
      <c r="CI115" s="889"/>
      <c r="CJ115" s="889"/>
      <c r="CK115" s="940"/>
      <c r="CL115" s="834"/>
      <c r="CM115" s="828" t="s">
        <v>432</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121</v>
      </c>
      <c r="DH115" s="793"/>
      <c r="DI115" s="793"/>
      <c r="DJ115" s="793"/>
      <c r="DK115" s="794"/>
      <c r="DL115" s="795" t="s">
        <v>121</v>
      </c>
      <c r="DM115" s="793"/>
      <c r="DN115" s="793"/>
      <c r="DO115" s="793"/>
      <c r="DP115" s="794"/>
      <c r="DQ115" s="795" t="s">
        <v>121</v>
      </c>
      <c r="DR115" s="793"/>
      <c r="DS115" s="793"/>
      <c r="DT115" s="793"/>
      <c r="DU115" s="794"/>
      <c r="DV115" s="837" t="s">
        <v>121</v>
      </c>
      <c r="DW115" s="838"/>
      <c r="DX115" s="838"/>
      <c r="DY115" s="838"/>
      <c r="DZ115" s="839"/>
    </row>
    <row r="116" spans="1:130" s="212" customFormat="1" ht="26.25" customHeight="1" x14ac:dyDescent="0.2">
      <c r="A116" s="929"/>
      <c r="B116" s="930"/>
      <c r="C116" s="852" t="s">
        <v>433</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121</v>
      </c>
      <c r="AB116" s="793"/>
      <c r="AC116" s="793"/>
      <c r="AD116" s="793"/>
      <c r="AE116" s="794"/>
      <c r="AF116" s="795" t="s">
        <v>121</v>
      </c>
      <c r="AG116" s="793"/>
      <c r="AH116" s="793"/>
      <c r="AI116" s="793"/>
      <c r="AJ116" s="794"/>
      <c r="AK116" s="795" t="s">
        <v>121</v>
      </c>
      <c r="AL116" s="793"/>
      <c r="AM116" s="793"/>
      <c r="AN116" s="793"/>
      <c r="AO116" s="794"/>
      <c r="AP116" s="837" t="s">
        <v>121</v>
      </c>
      <c r="AQ116" s="838"/>
      <c r="AR116" s="838"/>
      <c r="AS116" s="838"/>
      <c r="AT116" s="839"/>
      <c r="AU116" s="945"/>
      <c r="AV116" s="946"/>
      <c r="AW116" s="946"/>
      <c r="AX116" s="946"/>
      <c r="AY116" s="946"/>
      <c r="AZ116" s="922" t="s">
        <v>434</v>
      </c>
      <c r="BA116" s="923"/>
      <c r="BB116" s="923"/>
      <c r="BC116" s="923"/>
      <c r="BD116" s="923"/>
      <c r="BE116" s="923"/>
      <c r="BF116" s="923"/>
      <c r="BG116" s="923"/>
      <c r="BH116" s="923"/>
      <c r="BI116" s="923"/>
      <c r="BJ116" s="923"/>
      <c r="BK116" s="923"/>
      <c r="BL116" s="923"/>
      <c r="BM116" s="923"/>
      <c r="BN116" s="923"/>
      <c r="BO116" s="923"/>
      <c r="BP116" s="924"/>
      <c r="BQ116" s="829" t="s">
        <v>121</v>
      </c>
      <c r="BR116" s="830"/>
      <c r="BS116" s="830"/>
      <c r="BT116" s="830"/>
      <c r="BU116" s="830"/>
      <c r="BV116" s="830" t="s">
        <v>121</v>
      </c>
      <c r="BW116" s="830"/>
      <c r="BX116" s="830"/>
      <c r="BY116" s="830"/>
      <c r="BZ116" s="830"/>
      <c r="CA116" s="830" t="s">
        <v>121</v>
      </c>
      <c r="CB116" s="830"/>
      <c r="CC116" s="830"/>
      <c r="CD116" s="830"/>
      <c r="CE116" s="830"/>
      <c r="CF116" s="888" t="s">
        <v>121</v>
      </c>
      <c r="CG116" s="889"/>
      <c r="CH116" s="889"/>
      <c r="CI116" s="889"/>
      <c r="CJ116" s="889"/>
      <c r="CK116" s="940"/>
      <c r="CL116" s="834"/>
      <c r="CM116" s="828" t="s">
        <v>435</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121</v>
      </c>
      <c r="DH116" s="793"/>
      <c r="DI116" s="793"/>
      <c r="DJ116" s="793"/>
      <c r="DK116" s="794"/>
      <c r="DL116" s="795" t="s">
        <v>121</v>
      </c>
      <c r="DM116" s="793"/>
      <c r="DN116" s="793"/>
      <c r="DO116" s="793"/>
      <c r="DP116" s="794"/>
      <c r="DQ116" s="795" t="s">
        <v>121</v>
      </c>
      <c r="DR116" s="793"/>
      <c r="DS116" s="793"/>
      <c r="DT116" s="793"/>
      <c r="DU116" s="794"/>
      <c r="DV116" s="837" t="s">
        <v>121</v>
      </c>
      <c r="DW116" s="838"/>
      <c r="DX116" s="838"/>
      <c r="DY116" s="838"/>
      <c r="DZ116" s="839"/>
    </row>
    <row r="117" spans="1:130" s="212" customFormat="1" ht="26.25" customHeight="1" x14ac:dyDescent="0.2">
      <c r="A117" s="908" t="s">
        <v>176</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436</v>
      </c>
      <c r="Z117" s="910"/>
      <c r="AA117" s="915">
        <v>2680861</v>
      </c>
      <c r="AB117" s="916"/>
      <c r="AC117" s="916"/>
      <c r="AD117" s="916"/>
      <c r="AE117" s="917"/>
      <c r="AF117" s="918">
        <v>2767461</v>
      </c>
      <c r="AG117" s="916"/>
      <c r="AH117" s="916"/>
      <c r="AI117" s="916"/>
      <c r="AJ117" s="917"/>
      <c r="AK117" s="918">
        <v>3075892</v>
      </c>
      <c r="AL117" s="916"/>
      <c r="AM117" s="916"/>
      <c r="AN117" s="916"/>
      <c r="AO117" s="917"/>
      <c r="AP117" s="919"/>
      <c r="AQ117" s="920"/>
      <c r="AR117" s="920"/>
      <c r="AS117" s="920"/>
      <c r="AT117" s="921"/>
      <c r="AU117" s="945"/>
      <c r="AV117" s="946"/>
      <c r="AW117" s="946"/>
      <c r="AX117" s="946"/>
      <c r="AY117" s="946"/>
      <c r="AZ117" s="876" t="s">
        <v>437</v>
      </c>
      <c r="BA117" s="877"/>
      <c r="BB117" s="877"/>
      <c r="BC117" s="877"/>
      <c r="BD117" s="877"/>
      <c r="BE117" s="877"/>
      <c r="BF117" s="877"/>
      <c r="BG117" s="877"/>
      <c r="BH117" s="877"/>
      <c r="BI117" s="877"/>
      <c r="BJ117" s="877"/>
      <c r="BK117" s="877"/>
      <c r="BL117" s="877"/>
      <c r="BM117" s="877"/>
      <c r="BN117" s="877"/>
      <c r="BO117" s="877"/>
      <c r="BP117" s="878"/>
      <c r="BQ117" s="829" t="s">
        <v>121</v>
      </c>
      <c r="BR117" s="830"/>
      <c r="BS117" s="830"/>
      <c r="BT117" s="830"/>
      <c r="BU117" s="830"/>
      <c r="BV117" s="830" t="s">
        <v>121</v>
      </c>
      <c r="BW117" s="830"/>
      <c r="BX117" s="830"/>
      <c r="BY117" s="830"/>
      <c r="BZ117" s="830"/>
      <c r="CA117" s="830" t="s">
        <v>121</v>
      </c>
      <c r="CB117" s="830"/>
      <c r="CC117" s="830"/>
      <c r="CD117" s="830"/>
      <c r="CE117" s="830"/>
      <c r="CF117" s="888" t="s">
        <v>121</v>
      </c>
      <c r="CG117" s="889"/>
      <c r="CH117" s="889"/>
      <c r="CI117" s="889"/>
      <c r="CJ117" s="889"/>
      <c r="CK117" s="940"/>
      <c r="CL117" s="834"/>
      <c r="CM117" s="828" t="s">
        <v>438</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121</v>
      </c>
      <c r="DH117" s="793"/>
      <c r="DI117" s="793"/>
      <c r="DJ117" s="793"/>
      <c r="DK117" s="794"/>
      <c r="DL117" s="795" t="s">
        <v>121</v>
      </c>
      <c r="DM117" s="793"/>
      <c r="DN117" s="793"/>
      <c r="DO117" s="793"/>
      <c r="DP117" s="794"/>
      <c r="DQ117" s="795" t="s">
        <v>121</v>
      </c>
      <c r="DR117" s="793"/>
      <c r="DS117" s="793"/>
      <c r="DT117" s="793"/>
      <c r="DU117" s="794"/>
      <c r="DV117" s="837" t="s">
        <v>121</v>
      </c>
      <c r="DW117" s="838"/>
      <c r="DX117" s="838"/>
      <c r="DY117" s="838"/>
      <c r="DZ117" s="839"/>
    </row>
    <row r="118" spans="1:130" s="212" customFormat="1" ht="26.25" customHeight="1" x14ac:dyDescent="0.2">
      <c r="A118" s="908" t="s">
        <v>412</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409</v>
      </c>
      <c r="AB118" s="909"/>
      <c r="AC118" s="909"/>
      <c r="AD118" s="909"/>
      <c r="AE118" s="910"/>
      <c r="AF118" s="911" t="s">
        <v>410</v>
      </c>
      <c r="AG118" s="909"/>
      <c r="AH118" s="909"/>
      <c r="AI118" s="909"/>
      <c r="AJ118" s="910"/>
      <c r="AK118" s="911" t="s">
        <v>293</v>
      </c>
      <c r="AL118" s="909"/>
      <c r="AM118" s="909"/>
      <c r="AN118" s="909"/>
      <c r="AO118" s="910"/>
      <c r="AP118" s="912" t="s">
        <v>411</v>
      </c>
      <c r="AQ118" s="913"/>
      <c r="AR118" s="913"/>
      <c r="AS118" s="913"/>
      <c r="AT118" s="914"/>
      <c r="AU118" s="945"/>
      <c r="AV118" s="946"/>
      <c r="AW118" s="946"/>
      <c r="AX118" s="946"/>
      <c r="AY118" s="946"/>
      <c r="AZ118" s="851" t="s">
        <v>439</v>
      </c>
      <c r="BA118" s="852"/>
      <c r="BB118" s="852"/>
      <c r="BC118" s="852"/>
      <c r="BD118" s="852"/>
      <c r="BE118" s="852"/>
      <c r="BF118" s="852"/>
      <c r="BG118" s="852"/>
      <c r="BH118" s="852"/>
      <c r="BI118" s="852"/>
      <c r="BJ118" s="852"/>
      <c r="BK118" s="852"/>
      <c r="BL118" s="852"/>
      <c r="BM118" s="852"/>
      <c r="BN118" s="852"/>
      <c r="BO118" s="852"/>
      <c r="BP118" s="853"/>
      <c r="BQ118" s="892" t="s">
        <v>121</v>
      </c>
      <c r="BR118" s="858"/>
      <c r="BS118" s="858"/>
      <c r="BT118" s="858"/>
      <c r="BU118" s="858"/>
      <c r="BV118" s="858" t="s">
        <v>121</v>
      </c>
      <c r="BW118" s="858"/>
      <c r="BX118" s="858"/>
      <c r="BY118" s="858"/>
      <c r="BZ118" s="858"/>
      <c r="CA118" s="858" t="s">
        <v>121</v>
      </c>
      <c r="CB118" s="858"/>
      <c r="CC118" s="858"/>
      <c r="CD118" s="858"/>
      <c r="CE118" s="858"/>
      <c r="CF118" s="888" t="s">
        <v>121</v>
      </c>
      <c r="CG118" s="889"/>
      <c r="CH118" s="889"/>
      <c r="CI118" s="889"/>
      <c r="CJ118" s="889"/>
      <c r="CK118" s="940"/>
      <c r="CL118" s="834"/>
      <c r="CM118" s="828" t="s">
        <v>440</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121</v>
      </c>
      <c r="DH118" s="793"/>
      <c r="DI118" s="793"/>
      <c r="DJ118" s="793"/>
      <c r="DK118" s="794"/>
      <c r="DL118" s="795" t="s">
        <v>121</v>
      </c>
      <c r="DM118" s="793"/>
      <c r="DN118" s="793"/>
      <c r="DO118" s="793"/>
      <c r="DP118" s="794"/>
      <c r="DQ118" s="795" t="s">
        <v>121</v>
      </c>
      <c r="DR118" s="793"/>
      <c r="DS118" s="793"/>
      <c r="DT118" s="793"/>
      <c r="DU118" s="794"/>
      <c r="DV118" s="837" t="s">
        <v>121</v>
      </c>
      <c r="DW118" s="838"/>
      <c r="DX118" s="838"/>
      <c r="DY118" s="838"/>
      <c r="DZ118" s="839"/>
    </row>
    <row r="119" spans="1:130" s="212" customFormat="1" ht="26.25" customHeight="1" x14ac:dyDescent="0.2">
      <c r="A119" s="831" t="s">
        <v>415</v>
      </c>
      <c r="B119" s="832"/>
      <c r="C119" s="873" t="s">
        <v>416</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121</v>
      </c>
      <c r="AB119" s="902"/>
      <c r="AC119" s="902"/>
      <c r="AD119" s="902"/>
      <c r="AE119" s="903"/>
      <c r="AF119" s="904" t="s">
        <v>121</v>
      </c>
      <c r="AG119" s="902"/>
      <c r="AH119" s="902"/>
      <c r="AI119" s="902"/>
      <c r="AJ119" s="903"/>
      <c r="AK119" s="904" t="s">
        <v>121</v>
      </c>
      <c r="AL119" s="902"/>
      <c r="AM119" s="902"/>
      <c r="AN119" s="902"/>
      <c r="AO119" s="903"/>
      <c r="AP119" s="905" t="s">
        <v>121</v>
      </c>
      <c r="AQ119" s="906"/>
      <c r="AR119" s="906"/>
      <c r="AS119" s="906"/>
      <c r="AT119" s="907"/>
      <c r="AU119" s="947"/>
      <c r="AV119" s="948"/>
      <c r="AW119" s="948"/>
      <c r="AX119" s="948"/>
      <c r="AY119" s="948"/>
      <c r="AZ119" s="233" t="s">
        <v>176</v>
      </c>
      <c r="BA119" s="233"/>
      <c r="BB119" s="233"/>
      <c r="BC119" s="233"/>
      <c r="BD119" s="233"/>
      <c r="BE119" s="233"/>
      <c r="BF119" s="233"/>
      <c r="BG119" s="233"/>
      <c r="BH119" s="233"/>
      <c r="BI119" s="233"/>
      <c r="BJ119" s="233"/>
      <c r="BK119" s="233"/>
      <c r="BL119" s="233"/>
      <c r="BM119" s="233"/>
      <c r="BN119" s="233"/>
      <c r="BO119" s="890" t="s">
        <v>441</v>
      </c>
      <c r="BP119" s="891"/>
      <c r="BQ119" s="892">
        <v>55216243</v>
      </c>
      <c r="BR119" s="858"/>
      <c r="BS119" s="858"/>
      <c r="BT119" s="858"/>
      <c r="BU119" s="858"/>
      <c r="BV119" s="858">
        <v>56294463</v>
      </c>
      <c r="BW119" s="858"/>
      <c r="BX119" s="858"/>
      <c r="BY119" s="858"/>
      <c r="BZ119" s="858"/>
      <c r="CA119" s="858">
        <v>57122479</v>
      </c>
      <c r="CB119" s="858"/>
      <c r="CC119" s="858"/>
      <c r="CD119" s="858"/>
      <c r="CE119" s="858"/>
      <c r="CF119" s="761"/>
      <c r="CG119" s="762"/>
      <c r="CH119" s="762"/>
      <c r="CI119" s="762"/>
      <c r="CJ119" s="847"/>
      <c r="CK119" s="941"/>
      <c r="CL119" s="836"/>
      <c r="CM119" s="851" t="s">
        <v>442</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121</v>
      </c>
      <c r="DH119" s="777"/>
      <c r="DI119" s="777"/>
      <c r="DJ119" s="777"/>
      <c r="DK119" s="778"/>
      <c r="DL119" s="779" t="s">
        <v>121</v>
      </c>
      <c r="DM119" s="777"/>
      <c r="DN119" s="777"/>
      <c r="DO119" s="777"/>
      <c r="DP119" s="778"/>
      <c r="DQ119" s="779" t="s">
        <v>121</v>
      </c>
      <c r="DR119" s="777"/>
      <c r="DS119" s="777"/>
      <c r="DT119" s="777"/>
      <c r="DU119" s="778"/>
      <c r="DV119" s="861" t="s">
        <v>121</v>
      </c>
      <c r="DW119" s="862"/>
      <c r="DX119" s="862"/>
      <c r="DY119" s="862"/>
      <c r="DZ119" s="863"/>
    </row>
    <row r="120" spans="1:130" s="212" customFormat="1" ht="26.25" customHeight="1" x14ac:dyDescent="0.2">
      <c r="A120" s="833"/>
      <c r="B120" s="834"/>
      <c r="C120" s="828" t="s">
        <v>419</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121</v>
      </c>
      <c r="AB120" s="793"/>
      <c r="AC120" s="793"/>
      <c r="AD120" s="793"/>
      <c r="AE120" s="794"/>
      <c r="AF120" s="795" t="s">
        <v>121</v>
      </c>
      <c r="AG120" s="793"/>
      <c r="AH120" s="793"/>
      <c r="AI120" s="793"/>
      <c r="AJ120" s="794"/>
      <c r="AK120" s="795" t="s">
        <v>121</v>
      </c>
      <c r="AL120" s="793"/>
      <c r="AM120" s="793"/>
      <c r="AN120" s="793"/>
      <c r="AO120" s="794"/>
      <c r="AP120" s="837" t="s">
        <v>121</v>
      </c>
      <c r="AQ120" s="838"/>
      <c r="AR120" s="838"/>
      <c r="AS120" s="838"/>
      <c r="AT120" s="839"/>
      <c r="AU120" s="893" t="s">
        <v>443</v>
      </c>
      <c r="AV120" s="894"/>
      <c r="AW120" s="894"/>
      <c r="AX120" s="894"/>
      <c r="AY120" s="895"/>
      <c r="AZ120" s="873" t="s">
        <v>444</v>
      </c>
      <c r="BA120" s="821"/>
      <c r="BB120" s="821"/>
      <c r="BC120" s="821"/>
      <c r="BD120" s="821"/>
      <c r="BE120" s="821"/>
      <c r="BF120" s="821"/>
      <c r="BG120" s="821"/>
      <c r="BH120" s="821"/>
      <c r="BI120" s="821"/>
      <c r="BJ120" s="821"/>
      <c r="BK120" s="821"/>
      <c r="BL120" s="821"/>
      <c r="BM120" s="821"/>
      <c r="BN120" s="821"/>
      <c r="BO120" s="821"/>
      <c r="BP120" s="822"/>
      <c r="BQ120" s="874">
        <v>8316818</v>
      </c>
      <c r="BR120" s="855"/>
      <c r="BS120" s="855"/>
      <c r="BT120" s="855"/>
      <c r="BU120" s="855"/>
      <c r="BV120" s="855">
        <v>9459440</v>
      </c>
      <c r="BW120" s="855"/>
      <c r="BX120" s="855"/>
      <c r="BY120" s="855"/>
      <c r="BZ120" s="855"/>
      <c r="CA120" s="855">
        <v>9542895</v>
      </c>
      <c r="CB120" s="855"/>
      <c r="CC120" s="855"/>
      <c r="CD120" s="855"/>
      <c r="CE120" s="855"/>
      <c r="CF120" s="879">
        <v>124.9</v>
      </c>
      <c r="CG120" s="880"/>
      <c r="CH120" s="880"/>
      <c r="CI120" s="880"/>
      <c r="CJ120" s="880"/>
      <c r="CK120" s="881" t="s">
        <v>445</v>
      </c>
      <c r="CL120" s="865"/>
      <c r="CM120" s="865"/>
      <c r="CN120" s="865"/>
      <c r="CO120" s="866"/>
      <c r="CP120" s="885" t="s">
        <v>392</v>
      </c>
      <c r="CQ120" s="886"/>
      <c r="CR120" s="886"/>
      <c r="CS120" s="886"/>
      <c r="CT120" s="886"/>
      <c r="CU120" s="886"/>
      <c r="CV120" s="886"/>
      <c r="CW120" s="886"/>
      <c r="CX120" s="886"/>
      <c r="CY120" s="886"/>
      <c r="CZ120" s="886"/>
      <c r="DA120" s="886"/>
      <c r="DB120" s="886"/>
      <c r="DC120" s="886"/>
      <c r="DD120" s="886"/>
      <c r="DE120" s="886"/>
      <c r="DF120" s="887"/>
      <c r="DG120" s="874">
        <v>5772902</v>
      </c>
      <c r="DH120" s="855"/>
      <c r="DI120" s="855"/>
      <c r="DJ120" s="855"/>
      <c r="DK120" s="855"/>
      <c r="DL120" s="855">
        <v>5774250</v>
      </c>
      <c r="DM120" s="855"/>
      <c r="DN120" s="855"/>
      <c r="DO120" s="855"/>
      <c r="DP120" s="855"/>
      <c r="DQ120" s="855">
        <v>6176302</v>
      </c>
      <c r="DR120" s="855"/>
      <c r="DS120" s="855"/>
      <c r="DT120" s="855"/>
      <c r="DU120" s="855"/>
      <c r="DV120" s="856">
        <v>80.900000000000006</v>
      </c>
      <c r="DW120" s="856"/>
      <c r="DX120" s="856"/>
      <c r="DY120" s="856"/>
      <c r="DZ120" s="857"/>
    </row>
    <row r="121" spans="1:130" s="212" customFormat="1" ht="26.25" customHeight="1" x14ac:dyDescent="0.2">
      <c r="A121" s="833"/>
      <c r="B121" s="834"/>
      <c r="C121" s="876" t="s">
        <v>446</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121</v>
      </c>
      <c r="AB121" s="793"/>
      <c r="AC121" s="793"/>
      <c r="AD121" s="793"/>
      <c r="AE121" s="794"/>
      <c r="AF121" s="795" t="s">
        <v>121</v>
      </c>
      <c r="AG121" s="793"/>
      <c r="AH121" s="793"/>
      <c r="AI121" s="793"/>
      <c r="AJ121" s="794"/>
      <c r="AK121" s="795" t="s">
        <v>121</v>
      </c>
      <c r="AL121" s="793"/>
      <c r="AM121" s="793"/>
      <c r="AN121" s="793"/>
      <c r="AO121" s="794"/>
      <c r="AP121" s="837" t="s">
        <v>121</v>
      </c>
      <c r="AQ121" s="838"/>
      <c r="AR121" s="838"/>
      <c r="AS121" s="838"/>
      <c r="AT121" s="839"/>
      <c r="AU121" s="896"/>
      <c r="AV121" s="897"/>
      <c r="AW121" s="897"/>
      <c r="AX121" s="897"/>
      <c r="AY121" s="898"/>
      <c r="AZ121" s="828" t="s">
        <v>447</v>
      </c>
      <c r="BA121" s="765"/>
      <c r="BB121" s="765"/>
      <c r="BC121" s="765"/>
      <c r="BD121" s="765"/>
      <c r="BE121" s="765"/>
      <c r="BF121" s="765"/>
      <c r="BG121" s="765"/>
      <c r="BH121" s="765"/>
      <c r="BI121" s="765"/>
      <c r="BJ121" s="765"/>
      <c r="BK121" s="765"/>
      <c r="BL121" s="765"/>
      <c r="BM121" s="765"/>
      <c r="BN121" s="765"/>
      <c r="BO121" s="765"/>
      <c r="BP121" s="766"/>
      <c r="BQ121" s="829">
        <v>6868913</v>
      </c>
      <c r="BR121" s="830"/>
      <c r="BS121" s="830"/>
      <c r="BT121" s="830"/>
      <c r="BU121" s="830"/>
      <c r="BV121" s="830">
        <v>6796443</v>
      </c>
      <c r="BW121" s="830"/>
      <c r="BX121" s="830"/>
      <c r="BY121" s="830"/>
      <c r="BZ121" s="830"/>
      <c r="CA121" s="830">
        <v>6908366</v>
      </c>
      <c r="CB121" s="830"/>
      <c r="CC121" s="830"/>
      <c r="CD121" s="830"/>
      <c r="CE121" s="830"/>
      <c r="CF121" s="888">
        <v>90.4</v>
      </c>
      <c r="CG121" s="889"/>
      <c r="CH121" s="889"/>
      <c r="CI121" s="889"/>
      <c r="CJ121" s="889"/>
      <c r="CK121" s="882"/>
      <c r="CL121" s="868"/>
      <c r="CM121" s="868"/>
      <c r="CN121" s="868"/>
      <c r="CO121" s="869"/>
      <c r="CP121" s="848" t="s">
        <v>390</v>
      </c>
      <c r="CQ121" s="849"/>
      <c r="CR121" s="849"/>
      <c r="CS121" s="849"/>
      <c r="CT121" s="849"/>
      <c r="CU121" s="849"/>
      <c r="CV121" s="849"/>
      <c r="CW121" s="849"/>
      <c r="CX121" s="849"/>
      <c r="CY121" s="849"/>
      <c r="CZ121" s="849"/>
      <c r="DA121" s="849"/>
      <c r="DB121" s="849"/>
      <c r="DC121" s="849"/>
      <c r="DD121" s="849"/>
      <c r="DE121" s="849"/>
      <c r="DF121" s="850"/>
      <c r="DG121" s="829">
        <v>546345</v>
      </c>
      <c r="DH121" s="830"/>
      <c r="DI121" s="830"/>
      <c r="DJ121" s="830"/>
      <c r="DK121" s="830"/>
      <c r="DL121" s="830">
        <v>620623</v>
      </c>
      <c r="DM121" s="830"/>
      <c r="DN121" s="830"/>
      <c r="DO121" s="830"/>
      <c r="DP121" s="830"/>
      <c r="DQ121" s="830">
        <v>633444</v>
      </c>
      <c r="DR121" s="830"/>
      <c r="DS121" s="830"/>
      <c r="DT121" s="830"/>
      <c r="DU121" s="830"/>
      <c r="DV121" s="807">
        <v>8.3000000000000007</v>
      </c>
      <c r="DW121" s="807"/>
      <c r="DX121" s="807"/>
      <c r="DY121" s="807"/>
      <c r="DZ121" s="808"/>
    </row>
    <row r="122" spans="1:130" s="212" customFormat="1" ht="26.25" customHeight="1" x14ac:dyDescent="0.2">
      <c r="A122" s="833"/>
      <c r="B122" s="834"/>
      <c r="C122" s="828" t="s">
        <v>429</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121</v>
      </c>
      <c r="AB122" s="793"/>
      <c r="AC122" s="793"/>
      <c r="AD122" s="793"/>
      <c r="AE122" s="794"/>
      <c r="AF122" s="795" t="s">
        <v>121</v>
      </c>
      <c r="AG122" s="793"/>
      <c r="AH122" s="793"/>
      <c r="AI122" s="793"/>
      <c r="AJ122" s="794"/>
      <c r="AK122" s="795" t="s">
        <v>121</v>
      </c>
      <c r="AL122" s="793"/>
      <c r="AM122" s="793"/>
      <c r="AN122" s="793"/>
      <c r="AO122" s="794"/>
      <c r="AP122" s="837" t="s">
        <v>121</v>
      </c>
      <c r="AQ122" s="838"/>
      <c r="AR122" s="838"/>
      <c r="AS122" s="838"/>
      <c r="AT122" s="839"/>
      <c r="AU122" s="896"/>
      <c r="AV122" s="897"/>
      <c r="AW122" s="897"/>
      <c r="AX122" s="897"/>
      <c r="AY122" s="898"/>
      <c r="AZ122" s="851" t="s">
        <v>448</v>
      </c>
      <c r="BA122" s="852"/>
      <c r="BB122" s="852"/>
      <c r="BC122" s="852"/>
      <c r="BD122" s="852"/>
      <c r="BE122" s="852"/>
      <c r="BF122" s="852"/>
      <c r="BG122" s="852"/>
      <c r="BH122" s="852"/>
      <c r="BI122" s="852"/>
      <c r="BJ122" s="852"/>
      <c r="BK122" s="852"/>
      <c r="BL122" s="852"/>
      <c r="BM122" s="852"/>
      <c r="BN122" s="852"/>
      <c r="BO122" s="852"/>
      <c r="BP122" s="853"/>
      <c r="BQ122" s="892">
        <v>37743661</v>
      </c>
      <c r="BR122" s="858"/>
      <c r="BS122" s="858"/>
      <c r="BT122" s="858"/>
      <c r="BU122" s="858"/>
      <c r="BV122" s="858">
        <v>38398543</v>
      </c>
      <c r="BW122" s="858"/>
      <c r="BX122" s="858"/>
      <c r="BY122" s="858"/>
      <c r="BZ122" s="858"/>
      <c r="CA122" s="858">
        <v>37707541</v>
      </c>
      <c r="CB122" s="858"/>
      <c r="CC122" s="858"/>
      <c r="CD122" s="858"/>
      <c r="CE122" s="858"/>
      <c r="CF122" s="859">
        <v>493.6</v>
      </c>
      <c r="CG122" s="860"/>
      <c r="CH122" s="860"/>
      <c r="CI122" s="860"/>
      <c r="CJ122" s="860"/>
      <c r="CK122" s="882"/>
      <c r="CL122" s="868"/>
      <c r="CM122" s="868"/>
      <c r="CN122" s="868"/>
      <c r="CO122" s="869"/>
      <c r="CP122" s="848" t="s">
        <v>388</v>
      </c>
      <c r="CQ122" s="849"/>
      <c r="CR122" s="849"/>
      <c r="CS122" s="849"/>
      <c r="CT122" s="849"/>
      <c r="CU122" s="849"/>
      <c r="CV122" s="849"/>
      <c r="CW122" s="849"/>
      <c r="CX122" s="849"/>
      <c r="CY122" s="849"/>
      <c r="CZ122" s="849"/>
      <c r="DA122" s="849"/>
      <c r="DB122" s="849"/>
      <c r="DC122" s="849"/>
      <c r="DD122" s="849"/>
      <c r="DE122" s="849"/>
      <c r="DF122" s="850"/>
      <c r="DG122" s="829" t="s">
        <v>121</v>
      </c>
      <c r="DH122" s="830"/>
      <c r="DI122" s="830"/>
      <c r="DJ122" s="830"/>
      <c r="DK122" s="830"/>
      <c r="DL122" s="830" t="s">
        <v>121</v>
      </c>
      <c r="DM122" s="830"/>
      <c r="DN122" s="830"/>
      <c r="DO122" s="830"/>
      <c r="DP122" s="830"/>
      <c r="DQ122" s="830" t="s">
        <v>121</v>
      </c>
      <c r="DR122" s="830"/>
      <c r="DS122" s="830"/>
      <c r="DT122" s="830"/>
      <c r="DU122" s="830"/>
      <c r="DV122" s="807" t="s">
        <v>121</v>
      </c>
      <c r="DW122" s="807"/>
      <c r="DX122" s="807"/>
      <c r="DY122" s="807"/>
      <c r="DZ122" s="808"/>
    </row>
    <row r="123" spans="1:130" s="212" customFormat="1" ht="26.25" customHeight="1" x14ac:dyDescent="0.2">
      <c r="A123" s="833"/>
      <c r="B123" s="834"/>
      <c r="C123" s="828" t="s">
        <v>435</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121</v>
      </c>
      <c r="AB123" s="793"/>
      <c r="AC123" s="793"/>
      <c r="AD123" s="793"/>
      <c r="AE123" s="794"/>
      <c r="AF123" s="795" t="s">
        <v>121</v>
      </c>
      <c r="AG123" s="793"/>
      <c r="AH123" s="793"/>
      <c r="AI123" s="793"/>
      <c r="AJ123" s="794"/>
      <c r="AK123" s="795" t="s">
        <v>121</v>
      </c>
      <c r="AL123" s="793"/>
      <c r="AM123" s="793"/>
      <c r="AN123" s="793"/>
      <c r="AO123" s="794"/>
      <c r="AP123" s="837" t="s">
        <v>121</v>
      </c>
      <c r="AQ123" s="838"/>
      <c r="AR123" s="838"/>
      <c r="AS123" s="838"/>
      <c r="AT123" s="839"/>
      <c r="AU123" s="899"/>
      <c r="AV123" s="900"/>
      <c r="AW123" s="900"/>
      <c r="AX123" s="900"/>
      <c r="AY123" s="900"/>
      <c r="AZ123" s="233" t="s">
        <v>176</v>
      </c>
      <c r="BA123" s="233"/>
      <c r="BB123" s="233"/>
      <c r="BC123" s="233"/>
      <c r="BD123" s="233"/>
      <c r="BE123" s="233"/>
      <c r="BF123" s="233"/>
      <c r="BG123" s="233"/>
      <c r="BH123" s="233"/>
      <c r="BI123" s="233"/>
      <c r="BJ123" s="233"/>
      <c r="BK123" s="233"/>
      <c r="BL123" s="233"/>
      <c r="BM123" s="233"/>
      <c r="BN123" s="233"/>
      <c r="BO123" s="890" t="s">
        <v>449</v>
      </c>
      <c r="BP123" s="891"/>
      <c r="BQ123" s="845">
        <v>52929392</v>
      </c>
      <c r="BR123" s="846"/>
      <c r="BS123" s="846"/>
      <c r="BT123" s="846"/>
      <c r="BU123" s="846"/>
      <c r="BV123" s="846">
        <v>54654426</v>
      </c>
      <c r="BW123" s="846"/>
      <c r="BX123" s="846"/>
      <c r="BY123" s="846"/>
      <c r="BZ123" s="846"/>
      <c r="CA123" s="846">
        <v>54158802</v>
      </c>
      <c r="CB123" s="846"/>
      <c r="CC123" s="846"/>
      <c r="CD123" s="846"/>
      <c r="CE123" s="846"/>
      <c r="CF123" s="761"/>
      <c r="CG123" s="762"/>
      <c r="CH123" s="762"/>
      <c r="CI123" s="762"/>
      <c r="CJ123" s="847"/>
      <c r="CK123" s="882"/>
      <c r="CL123" s="868"/>
      <c r="CM123" s="868"/>
      <c r="CN123" s="868"/>
      <c r="CO123" s="869"/>
      <c r="CP123" s="848" t="s">
        <v>389</v>
      </c>
      <c r="CQ123" s="849"/>
      <c r="CR123" s="849"/>
      <c r="CS123" s="849"/>
      <c r="CT123" s="849"/>
      <c r="CU123" s="849"/>
      <c r="CV123" s="849"/>
      <c r="CW123" s="849"/>
      <c r="CX123" s="849"/>
      <c r="CY123" s="849"/>
      <c r="CZ123" s="849"/>
      <c r="DA123" s="849"/>
      <c r="DB123" s="849"/>
      <c r="DC123" s="849"/>
      <c r="DD123" s="849"/>
      <c r="DE123" s="849"/>
      <c r="DF123" s="850"/>
      <c r="DG123" s="792" t="s">
        <v>121</v>
      </c>
      <c r="DH123" s="793"/>
      <c r="DI123" s="793"/>
      <c r="DJ123" s="793"/>
      <c r="DK123" s="794"/>
      <c r="DL123" s="795" t="s">
        <v>121</v>
      </c>
      <c r="DM123" s="793"/>
      <c r="DN123" s="793"/>
      <c r="DO123" s="793"/>
      <c r="DP123" s="794"/>
      <c r="DQ123" s="795" t="s">
        <v>121</v>
      </c>
      <c r="DR123" s="793"/>
      <c r="DS123" s="793"/>
      <c r="DT123" s="793"/>
      <c r="DU123" s="794"/>
      <c r="DV123" s="837" t="s">
        <v>121</v>
      </c>
      <c r="DW123" s="838"/>
      <c r="DX123" s="838"/>
      <c r="DY123" s="838"/>
      <c r="DZ123" s="839"/>
    </row>
    <row r="124" spans="1:130" s="212" customFormat="1" ht="26.25" customHeight="1" thickBot="1" x14ac:dyDescent="0.25">
      <c r="A124" s="833"/>
      <c r="B124" s="834"/>
      <c r="C124" s="828" t="s">
        <v>438</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121</v>
      </c>
      <c r="AB124" s="793"/>
      <c r="AC124" s="793"/>
      <c r="AD124" s="793"/>
      <c r="AE124" s="794"/>
      <c r="AF124" s="795" t="s">
        <v>121</v>
      </c>
      <c r="AG124" s="793"/>
      <c r="AH124" s="793"/>
      <c r="AI124" s="793"/>
      <c r="AJ124" s="794"/>
      <c r="AK124" s="795" t="s">
        <v>121</v>
      </c>
      <c r="AL124" s="793"/>
      <c r="AM124" s="793"/>
      <c r="AN124" s="793"/>
      <c r="AO124" s="794"/>
      <c r="AP124" s="837" t="s">
        <v>121</v>
      </c>
      <c r="AQ124" s="838"/>
      <c r="AR124" s="838"/>
      <c r="AS124" s="838"/>
      <c r="AT124" s="839"/>
      <c r="AU124" s="840" t="s">
        <v>450</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32.299999999999997</v>
      </c>
      <c r="BR124" s="844"/>
      <c r="BS124" s="844"/>
      <c r="BT124" s="844"/>
      <c r="BU124" s="844"/>
      <c r="BV124" s="844">
        <v>22.4</v>
      </c>
      <c r="BW124" s="844"/>
      <c r="BX124" s="844"/>
      <c r="BY124" s="844"/>
      <c r="BZ124" s="844"/>
      <c r="CA124" s="844">
        <v>38.700000000000003</v>
      </c>
      <c r="CB124" s="844"/>
      <c r="CC124" s="844"/>
      <c r="CD124" s="844"/>
      <c r="CE124" s="844"/>
      <c r="CF124" s="739"/>
      <c r="CG124" s="740"/>
      <c r="CH124" s="740"/>
      <c r="CI124" s="740"/>
      <c r="CJ124" s="875"/>
      <c r="CK124" s="883"/>
      <c r="CL124" s="883"/>
      <c r="CM124" s="883"/>
      <c r="CN124" s="883"/>
      <c r="CO124" s="884"/>
      <c r="CP124" s="848" t="s">
        <v>451</v>
      </c>
      <c r="CQ124" s="849"/>
      <c r="CR124" s="849"/>
      <c r="CS124" s="849"/>
      <c r="CT124" s="849"/>
      <c r="CU124" s="849"/>
      <c r="CV124" s="849"/>
      <c r="CW124" s="849"/>
      <c r="CX124" s="849"/>
      <c r="CY124" s="849"/>
      <c r="CZ124" s="849"/>
      <c r="DA124" s="849"/>
      <c r="DB124" s="849"/>
      <c r="DC124" s="849"/>
      <c r="DD124" s="849"/>
      <c r="DE124" s="849"/>
      <c r="DF124" s="850"/>
      <c r="DG124" s="776" t="s">
        <v>121</v>
      </c>
      <c r="DH124" s="777"/>
      <c r="DI124" s="777"/>
      <c r="DJ124" s="777"/>
      <c r="DK124" s="778"/>
      <c r="DL124" s="779" t="s">
        <v>121</v>
      </c>
      <c r="DM124" s="777"/>
      <c r="DN124" s="777"/>
      <c r="DO124" s="777"/>
      <c r="DP124" s="778"/>
      <c r="DQ124" s="779" t="s">
        <v>121</v>
      </c>
      <c r="DR124" s="777"/>
      <c r="DS124" s="777"/>
      <c r="DT124" s="777"/>
      <c r="DU124" s="778"/>
      <c r="DV124" s="861" t="s">
        <v>121</v>
      </c>
      <c r="DW124" s="862"/>
      <c r="DX124" s="862"/>
      <c r="DY124" s="862"/>
      <c r="DZ124" s="863"/>
    </row>
    <row r="125" spans="1:130" s="212" customFormat="1" ht="26.25" customHeight="1" x14ac:dyDescent="0.2">
      <c r="A125" s="833"/>
      <c r="B125" s="834"/>
      <c r="C125" s="828" t="s">
        <v>440</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121</v>
      </c>
      <c r="AB125" s="793"/>
      <c r="AC125" s="793"/>
      <c r="AD125" s="793"/>
      <c r="AE125" s="794"/>
      <c r="AF125" s="795" t="s">
        <v>121</v>
      </c>
      <c r="AG125" s="793"/>
      <c r="AH125" s="793"/>
      <c r="AI125" s="793"/>
      <c r="AJ125" s="794"/>
      <c r="AK125" s="795" t="s">
        <v>121</v>
      </c>
      <c r="AL125" s="793"/>
      <c r="AM125" s="793"/>
      <c r="AN125" s="793"/>
      <c r="AO125" s="794"/>
      <c r="AP125" s="837" t="s">
        <v>121</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452</v>
      </c>
      <c r="CL125" s="865"/>
      <c r="CM125" s="865"/>
      <c r="CN125" s="865"/>
      <c r="CO125" s="866"/>
      <c r="CP125" s="873" t="s">
        <v>453</v>
      </c>
      <c r="CQ125" s="821"/>
      <c r="CR125" s="821"/>
      <c r="CS125" s="821"/>
      <c r="CT125" s="821"/>
      <c r="CU125" s="821"/>
      <c r="CV125" s="821"/>
      <c r="CW125" s="821"/>
      <c r="CX125" s="821"/>
      <c r="CY125" s="821"/>
      <c r="CZ125" s="821"/>
      <c r="DA125" s="821"/>
      <c r="DB125" s="821"/>
      <c r="DC125" s="821"/>
      <c r="DD125" s="821"/>
      <c r="DE125" s="821"/>
      <c r="DF125" s="822"/>
      <c r="DG125" s="874" t="s">
        <v>121</v>
      </c>
      <c r="DH125" s="855"/>
      <c r="DI125" s="855"/>
      <c r="DJ125" s="855"/>
      <c r="DK125" s="855"/>
      <c r="DL125" s="855" t="s">
        <v>121</v>
      </c>
      <c r="DM125" s="855"/>
      <c r="DN125" s="855"/>
      <c r="DO125" s="855"/>
      <c r="DP125" s="855"/>
      <c r="DQ125" s="855" t="s">
        <v>121</v>
      </c>
      <c r="DR125" s="855"/>
      <c r="DS125" s="855"/>
      <c r="DT125" s="855"/>
      <c r="DU125" s="855"/>
      <c r="DV125" s="856" t="s">
        <v>121</v>
      </c>
      <c r="DW125" s="856"/>
      <c r="DX125" s="856"/>
      <c r="DY125" s="856"/>
      <c r="DZ125" s="857"/>
    </row>
    <row r="126" spans="1:130" s="212" customFormat="1" ht="26.25" customHeight="1" thickBot="1" x14ac:dyDescent="0.25">
      <c r="A126" s="833"/>
      <c r="B126" s="834"/>
      <c r="C126" s="828" t="s">
        <v>442</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121</v>
      </c>
      <c r="AB126" s="793"/>
      <c r="AC126" s="793"/>
      <c r="AD126" s="793"/>
      <c r="AE126" s="794"/>
      <c r="AF126" s="795" t="s">
        <v>121</v>
      </c>
      <c r="AG126" s="793"/>
      <c r="AH126" s="793"/>
      <c r="AI126" s="793"/>
      <c r="AJ126" s="794"/>
      <c r="AK126" s="795" t="s">
        <v>121</v>
      </c>
      <c r="AL126" s="793"/>
      <c r="AM126" s="793"/>
      <c r="AN126" s="793"/>
      <c r="AO126" s="794"/>
      <c r="AP126" s="837" t="s">
        <v>121</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454</v>
      </c>
      <c r="CQ126" s="765"/>
      <c r="CR126" s="765"/>
      <c r="CS126" s="765"/>
      <c r="CT126" s="765"/>
      <c r="CU126" s="765"/>
      <c r="CV126" s="765"/>
      <c r="CW126" s="765"/>
      <c r="CX126" s="765"/>
      <c r="CY126" s="765"/>
      <c r="CZ126" s="765"/>
      <c r="DA126" s="765"/>
      <c r="DB126" s="765"/>
      <c r="DC126" s="765"/>
      <c r="DD126" s="765"/>
      <c r="DE126" s="765"/>
      <c r="DF126" s="766"/>
      <c r="DG126" s="829" t="s">
        <v>121</v>
      </c>
      <c r="DH126" s="830"/>
      <c r="DI126" s="830"/>
      <c r="DJ126" s="830"/>
      <c r="DK126" s="830"/>
      <c r="DL126" s="830" t="s">
        <v>121</v>
      </c>
      <c r="DM126" s="830"/>
      <c r="DN126" s="830"/>
      <c r="DO126" s="830"/>
      <c r="DP126" s="830"/>
      <c r="DQ126" s="830" t="s">
        <v>121</v>
      </c>
      <c r="DR126" s="830"/>
      <c r="DS126" s="830"/>
      <c r="DT126" s="830"/>
      <c r="DU126" s="830"/>
      <c r="DV126" s="807" t="s">
        <v>121</v>
      </c>
      <c r="DW126" s="807"/>
      <c r="DX126" s="807"/>
      <c r="DY126" s="807"/>
      <c r="DZ126" s="808"/>
    </row>
    <row r="127" spans="1:130" s="212" customFormat="1" ht="26.25" customHeight="1" x14ac:dyDescent="0.2">
      <c r="A127" s="835"/>
      <c r="B127" s="836"/>
      <c r="C127" s="851" t="s">
        <v>455</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121</v>
      </c>
      <c r="AB127" s="793"/>
      <c r="AC127" s="793"/>
      <c r="AD127" s="793"/>
      <c r="AE127" s="794"/>
      <c r="AF127" s="795" t="s">
        <v>121</v>
      </c>
      <c r="AG127" s="793"/>
      <c r="AH127" s="793"/>
      <c r="AI127" s="793"/>
      <c r="AJ127" s="794"/>
      <c r="AK127" s="795" t="s">
        <v>121</v>
      </c>
      <c r="AL127" s="793"/>
      <c r="AM127" s="793"/>
      <c r="AN127" s="793"/>
      <c r="AO127" s="794"/>
      <c r="AP127" s="837" t="s">
        <v>121</v>
      </c>
      <c r="AQ127" s="838"/>
      <c r="AR127" s="838"/>
      <c r="AS127" s="838"/>
      <c r="AT127" s="839"/>
      <c r="AU127" s="214"/>
      <c r="AV127" s="214"/>
      <c r="AW127" s="214"/>
      <c r="AX127" s="854" t="s">
        <v>456</v>
      </c>
      <c r="AY127" s="825"/>
      <c r="AZ127" s="825"/>
      <c r="BA127" s="825"/>
      <c r="BB127" s="825"/>
      <c r="BC127" s="825"/>
      <c r="BD127" s="825"/>
      <c r="BE127" s="826"/>
      <c r="BF127" s="824" t="s">
        <v>457</v>
      </c>
      <c r="BG127" s="825"/>
      <c r="BH127" s="825"/>
      <c r="BI127" s="825"/>
      <c r="BJ127" s="825"/>
      <c r="BK127" s="825"/>
      <c r="BL127" s="826"/>
      <c r="BM127" s="824" t="s">
        <v>458</v>
      </c>
      <c r="BN127" s="825"/>
      <c r="BO127" s="825"/>
      <c r="BP127" s="825"/>
      <c r="BQ127" s="825"/>
      <c r="BR127" s="825"/>
      <c r="BS127" s="826"/>
      <c r="BT127" s="824" t="s">
        <v>459</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460</v>
      </c>
      <c r="CQ127" s="765"/>
      <c r="CR127" s="765"/>
      <c r="CS127" s="765"/>
      <c r="CT127" s="765"/>
      <c r="CU127" s="765"/>
      <c r="CV127" s="765"/>
      <c r="CW127" s="765"/>
      <c r="CX127" s="765"/>
      <c r="CY127" s="765"/>
      <c r="CZ127" s="765"/>
      <c r="DA127" s="765"/>
      <c r="DB127" s="765"/>
      <c r="DC127" s="765"/>
      <c r="DD127" s="765"/>
      <c r="DE127" s="765"/>
      <c r="DF127" s="766"/>
      <c r="DG127" s="829" t="s">
        <v>121</v>
      </c>
      <c r="DH127" s="830"/>
      <c r="DI127" s="830"/>
      <c r="DJ127" s="830"/>
      <c r="DK127" s="830"/>
      <c r="DL127" s="830" t="s">
        <v>121</v>
      </c>
      <c r="DM127" s="830"/>
      <c r="DN127" s="830"/>
      <c r="DO127" s="830"/>
      <c r="DP127" s="830"/>
      <c r="DQ127" s="830" t="s">
        <v>121</v>
      </c>
      <c r="DR127" s="830"/>
      <c r="DS127" s="830"/>
      <c r="DT127" s="830"/>
      <c r="DU127" s="830"/>
      <c r="DV127" s="807" t="s">
        <v>121</v>
      </c>
      <c r="DW127" s="807"/>
      <c r="DX127" s="807"/>
      <c r="DY127" s="807"/>
      <c r="DZ127" s="808"/>
    </row>
    <row r="128" spans="1:130" s="212" customFormat="1" ht="26.25" customHeight="1" thickBot="1" x14ac:dyDescent="0.25">
      <c r="A128" s="809" t="s">
        <v>461</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462</v>
      </c>
      <c r="X128" s="811"/>
      <c r="Y128" s="811"/>
      <c r="Z128" s="812"/>
      <c r="AA128" s="813">
        <v>56430</v>
      </c>
      <c r="AB128" s="814"/>
      <c r="AC128" s="814"/>
      <c r="AD128" s="814"/>
      <c r="AE128" s="815"/>
      <c r="AF128" s="816">
        <v>77326</v>
      </c>
      <c r="AG128" s="814"/>
      <c r="AH128" s="814"/>
      <c r="AI128" s="814"/>
      <c r="AJ128" s="815"/>
      <c r="AK128" s="816">
        <v>309947</v>
      </c>
      <c r="AL128" s="814"/>
      <c r="AM128" s="814"/>
      <c r="AN128" s="814"/>
      <c r="AO128" s="815"/>
      <c r="AP128" s="817"/>
      <c r="AQ128" s="818"/>
      <c r="AR128" s="818"/>
      <c r="AS128" s="818"/>
      <c r="AT128" s="819"/>
      <c r="AU128" s="214"/>
      <c r="AV128" s="214"/>
      <c r="AW128" s="214"/>
      <c r="AX128" s="820" t="s">
        <v>463</v>
      </c>
      <c r="AY128" s="821"/>
      <c r="AZ128" s="821"/>
      <c r="BA128" s="821"/>
      <c r="BB128" s="821"/>
      <c r="BC128" s="821"/>
      <c r="BD128" s="821"/>
      <c r="BE128" s="822"/>
      <c r="BF128" s="799" t="s">
        <v>121</v>
      </c>
      <c r="BG128" s="800"/>
      <c r="BH128" s="800"/>
      <c r="BI128" s="800"/>
      <c r="BJ128" s="800"/>
      <c r="BK128" s="800"/>
      <c r="BL128" s="823"/>
      <c r="BM128" s="799">
        <v>13.38</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464</v>
      </c>
      <c r="CQ128" s="743"/>
      <c r="CR128" s="743"/>
      <c r="CS128" s="743"/>
      <c r="CT128" s="743"/>
      <c r="CU128" s="743"/>
      <c r="CV128" s="743"/>
      <c r="CW128" s="743"/>
      <c r="CX128" s="743"/>
      <c r="CY128" s="743"/>
      <c r="CZ128" s="743"/>
      <c r="DA128" s="743"/>
      <c r="DB128" s="743"/>
      <c r="DC128" s="743"/>
      <c r="DD128" s="743"/>
      <c r="DE128" s="743"/>
      <c r="DF128" s="744"/>
      <c r="DG128" s="803" t="s">
        <v>121</v>
      </c>
      <c r="DH128" s="804"/>
      <c r="DI128" s="804"/>
      <c r="DJ128" s="804"/>
      <c r="DK128" s="804"/>
      <c r="DL128" s="804" t="s">
        <v>121</v>
      </c>
      <c r="DM128" s="804"/>
      <c r="DN128" s="804"/>
      <c r="DO128" s="804"/>
      <c r="DP128" s="804"/>
      <c r="DQ128" s="804" t="s">
        <v>121</v>
      </c>
      <c r="DR128" s="804"/>
      <c r="DS128" s="804"/>
      <c r="DT128" s="804"/>
      <c r="DU128" s="804"/>
      <c r="DV128" s="805" t="s">
        <v>121</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465</v>
      </c>
      <c r="X129" s="790"/>
      <c r="Y129" s="790"/>
      <c r="Z129" s="791"/>
      <c r="AA129" s="792">
        <v>8879241</v>
      </c>
      <c r="AB129" s="793"/>
      <c r="AC129" s="793"/>
      <c r="AD129" s="793"/>
      <c r="AE129" s="794"/>
      <c r="AF129" s="795">
        <v>9192354</v>
      </c>
      <c r="AG129" s="793"/>
      <c r="AH129" s="793"/>
      <c r="AI129" s="793"/>
      <c r="AJ129" s="794"/>
      <c r="AK129" s="795">
        <v>9707957</v>
      </c>
      <c r="AL129" s="793"/>
      <c r="AM129" s="793"/>
      <c r="AN129" s="793"/>
      <c r="AO129" s="794"/>
      <c r="AP129" s="796"/>
      <c r="AQ129" s="797"/>
      <c r="AR129" s="797"/>
      <c r="AS129" s="797"/>
      <c r="AT129" s="798"/>
      <c r="AU129" s="215"/>
      <c r="AV129" s="215"/>
      <c r="AW129" s="215"/>
      <c r="AX129" s="764" t="s">
        <v>466</v>
      </c>
      <c r="AY129" s="765"/>
      <c r="AZ129" s="765"/>
      <c r="BA129" s="765"/>
      <c r="BB129" s="765"/>
      <c r="BC129" s="765"/>
      <c r="BD129" s="765"/>
      <c r="BE129" s="766"/>
      <c r="BF129" s="783" t="s">
        <v>121</v>
      </c>
      <c r="BG129" s="784"/>
      <c r="BH129" s="784"/>
      <c r="BI129" s="784"/>
      <c r="BJ129" s="784"/>
      <c r="BK129" s="784"/>
      <c r="BL129" s="785"/>
      <c r="BM129" s="783">
        <v>18.38</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467</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468</v>
      </c>
      <c r="X130" s="790"/>
      <c r="Y130" s="790"/>
      <c r="Z130" s="791"/>
      <c r="AA130" s="792">
        <v>1809184</v>
      </c>
      <c r="AB130" s="793"/>
      <c r="AC130" s="793"/>
      <c r="AD130" s="793"/>
      <c r="AE130" s="794"/>
      <c r="AF130" s="795">
        <v>1876653</v>
      </c>
      <c r="AG130" s="793"/>
      <c r="AH130" s="793"/>
      <c r="AI130" s="793"/>
      <c r="AJ130" s="794"/>
      <c r="AK130" s="795">
        <v>2069306</v>
      </c>
      <c r="AL130" s="793"/>
      <c r="AM130" s="793"/>
      <c r="AN130" s="793"/>
      <c r="AO130" s="794"/>
      <c r="AP130" s="796"/>
      <c r="AQ130" s="797"/>
      <c r="AR130" s="797"/>
      <c r="AS130" s="797"/>
      <c r="AT130" s="798"/>
      <c r="AU130" s="215"/>
      <c r="AV130" s="215"/>
      <c r="AW130" s="215"/>
      <c r="AX130" s="764" t="s">
        <v>469</v>
      </c>
      <c r="AY130" s="765"/>
      <c r="AZ130" s="765"/>
      <c r="BA130" s="765"/>
      <c r="BB130" s="765"/>
      <c r="BC130" s="765"/>
      <c r="BD130" s="765"/>
      <c r="BE130" s="766"/>
      <c r="BF130" s="767">
        <v>10.5</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470</v>
      </c>
      <c r="X131" s="774"/>
      <c r="Y131" s="774"/>
      <c r="Z131" s="775"/>
      <c r="AA131" s="776">
        <v>7070057</v>
      </c>
      <c r="AB131" s="777"/>
      <c r="AC131" s="777"/>
      <c r="AD131" s="777"/>
      <c r="AE131" s="778"/>
      <c r="AF131" s="779">
        <v>7315701</v>
      </c>
      <c r="AG131" s="777"/>
      <c r="AH131" s="777"/>
      <c r="AI131" s="777"/>
      <c r="AJ131" s="778"/>
      <c r="AK131" s="779">
        <v>7638651</v>
      </c>
      <c r="AL131" s="777"/>
      <c r="AM131" s="777"/>
      <c r="AN131" s="777"/>
      <c r="AO131" s="778"/>
      <c r="AP131" s="780"/>
      <c r="AQ131" s="781"/>
      <c r="AR131" s="781"/>
      <c r="AS131" s="781"/>
      <c r="AT131" s="782"/>
      <c r="AU131" s="215"/>
      <c r="AV131" s="215"/>
      <c r="AW131" s="215"/>
      <c r="AX131" s="742" t="s">
        <v>471</v>
      </c>
      <c r="AY131" s="743"/>
      <c r="AZ131" s="743"/>
      <c r="BA131" s="743"/>
      <c r="BB131" s="743"/>
      <c r="BC131" s="743"/>
      <c r="BD131" s="743"/>
      <c r="BE131" s="744"/>
      <c r="BF131" s="745">
        <v>38.700000000000003</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472</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473</v>
      </c>
      <c r="W132" s="755"/>
      <c r="X132" s="755"/>
      <c r="Y132" s="755"/>
      <c r="Z132" s="756"/>
      <c r="AA132" s="757">
        <v>11.530982</v>
      </c>
      <c r="AB132" s="758"/>
      <c r="AC132" s="758"/>
      <c r="AD132" s="758"/>
      <c r="AE132" s="759"/>
      <c r="AF132" s="760">
        <v>11.11967261</v>
      </c>
      <c r="AG132" s="758"/>
      <c r="AH132" s="758"/>
      <c r="AI132" s="758"/>
      <c r="AJ132" s="759"/>
      <c r="AK132" s="760">
        <v>9.1199218290000008</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474</v>
      </c>
      <c r="W133" s="734"/>
      <c r="X133" s="734"/>
      <c r="Y133" s="734"/>
      <c r="Z133" s="735"/>
      <c r="AA133" s="736">
        <v>9.4</v>
      </c>
      <c r="AB133" s="737"/>
      <c r="AC133" s="737"/>
      <c r="AD133" s="737"/>
      <c r="AE133" s="738"/>
      <c r="AF133" s="736">
        <v>10</v>
      </c>
      <c r="AG133" s="737"/>
      <c r="AH133" s="737"/>
      <c r="AI133" s="737"/>
      <c r="AJ133" s="738"/>
      <c r="AK133" s="736">
        <v>10.5</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gXkUUQm0OvxcNT6q3yByPmAk6v9Sv8oqlmIjxbhM+Yck1CTzrm5v8l9p0yMLwkTV/3m6Tgys+9sjouZEU3iFKw==" saltValue="cZLY+2F/znIBZjwWl5Z06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S52" zoomScale="93" zoomScaleNormal="85" zoomScaleSheetLayoutView="93"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NWdoYJcMhjgjW3dg+/5EoktuPkrRpao+6ya78BFnsdeFn7wD7XoLoMRe7tENeuSooNHnzhzt/3pnuOHtaHgvSg==" saltValue="swluCwoLLvZZhgLKa1SES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U1"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gRcpdRtM2Ek3Y9STAsVNmDaPnEixIzombuQ51yrnpLuJzunnW4KtbpfGnWvsWiwHUEt8ePN5XUhILoUvMo2Uiw==" saltValue="POcm4TsOfZK8oBWV0t1X2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33" zoomScaleSheetLayoutView="10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33" t="s">
        <v>478</v>
      </c>
      <c r="AP7" s="253"/>
      <c r="AQ7" s="254" t="s">
        <v>479</v>
      </c>
      <c r="AR7" s="255"/>
    </row>
    <row r="8" spans="1:46" ht="13" x14ac:dyDescent="0.2">
      <c r="A8" s="247"/>
      <c r="AK8" s="256"/>
      <c r="AL8" s="257"/>
      <c r="AM8" s="257"/>
      <c r="AN8" s="258"/>
      <c r="AO8" s="1134"/>
      <c r="AP8" s="259" t="s">
        <v>480</v>
      </c>
      <c r="AQ8" s="260" t="s">
        <v>481</v>
      </c>
      <c r="AR8" s="261" t="s">
        <v>482</v>
      </c>
    </row>
    <row r="9" spans="1:46" ht="13" x14ac:dyDescent="0.2">
      <c r="A9" s="247"/>
      <c r="AK9" s="1145" t="s">
        <v>483</v>
      </c>
      <c r="AL9" s="1146"/>
      <c r="AM9" s="1146"/>
      <c r="AN9" s="1147"/>
      <c r="AO9" s="262">
        <v>2417757</v>
      </c>
      <c r="AP9" s="262">
        <v>70887</v>
      </c>
      <c r="AQ9" s="263">
        <v>72090</v>
      </c>
      <c r="AR9" s="264">
        <v>-1.7</v>
      </c>
    </row>
    <row r="10" spans="1:46" ht="13.5" customHeight="1" x14ac:dyDescent="0.2">
      <c r="A10" s="247"/>
      <c r="AK10" s="1145" t="s">
        <v>484</v>
      </c>
      <c r="AL10" s="1146"/>
      <c r="AM10" s="1146"/>
      <c r="AN10" s="1147"/>
      <c r="AO10" s="265">
        <v>78060</v>
      </c>
      <c r="AP10" s="265">
        <v>2289</v>
      </c>
      <c r="AQ10" s="266">
        <v>9072</v>
      </c>
      <c r="AR10" s="267">
        <v>-74.8</v>
      </c>
    </row>
    <row r="11" spans="1:46" ht="13.5" customHeight="1" x14ac:dyDescent="0.2">
      <c r="A11" s="247"/>
      <c r="AK11" s="1145" t="s">
        <v>485</v>
      </c>
      <c r="AL11" s="1146"/>
      <c r="AM11" s="1146"/>
      <c r="AN11" s="1147"/>
      <c r="AO11" s="265" t="s">
        <v>486</v>
      </c>
      <c r="AP11" s="265" t="s">
        <v>486</v>
      </c>
      <c r="AQ11" s="266">
        <v>383</v>
      </c>
      <c r="AR11" s="267" t="s">
        <v>486</v>
      </c>
    </row>
    <row r="12" spans="1:46" ht="13.5" customHeight="1" x14ac:dyDescent="0.2">
      <c r="A12" s="247"/>
      <c r="AK12" s="1145" t="s">
        <v>487</v>
      </c>
      <c r="AL12" s="1146"/>
      <c r="AM12" s="1146"/>
      <c r="AN12" s="1147"/>
      <c r="AO12" s="265" t="s">
        <v>486</v>
      </c>
      <c r="AP12" s="265" t="s">
        <v>486</v>
      </c>
      <c r="AQ12" s="266">
        <v>26</v>
      </c>
      <c r="AR12" s="267" t="s">
        <v>486</v>
      </c>
    </row>
    <row r="13" spans="1:46" ht="13.5" customHeight="1" x14ac:dyDescent="0.2">
      <c r="A13" s="247"/>
      <c r="AK13" s="1145" t="s">
        <v>488</v>
      </c>
      <c r="AL13" s="1146"/>
      <c r="AM13" s="1146"/>
      <c r="AN13" s="1147"/>
      <c r="AO13" s="265">
        <v>85852</v>
      </c>
      <c r="AP13" s="265">
        <v>2517</v>
      </c>
      <c r="AQ13" s="266">
        <v>2732</v>
      </c>
      <c r="AR13" s="267">
        <v>-7.9</v>
      </c>
    </row>
    <row r="14" spans="1:46" ht="13.5" customHeight="1" x14ac:dyDescent="0.2">
      <c r="A14" s="247"/>
      <c r="AK14" s="1145" t="s">
        <v>489</v>
      </c>
      <c r="AL14" s="1146"/>
      <c r="AM14" s="1146"/>
      <c r="AN14" s="1147"/>
      <c r="AO14" s="265">
        <v>350758</v>
      </c>
      <c r="AP14" s="265">
        <v>10284</v>
      </c>
      <c r="AQ14" s="266">
        <v>1315</v>
      </c>
      <c r="AR14" s="267">
        <v>682.1</v>
      </c>
    </row>
    <row r="15" spans="1:46" ht="13.5" customHeight="1" x14ac:dyDescent="0.2">
      <c r="A15" s="247"/>
      <c r="AK15" s="1148" t="s">
        <v>490</v>
      </c>
      <c r="AL15" s="1149"/>
      <c r="AM15" s="1149"/>
      <c r="AN15" s="1150"/>
      <c r="AO15" s="265">
        <v>-116643</v>
      </c>
      <c r="AP15" s="265">
        <v>-3420</v>
      </c>
      <c r="AQ15" s="266">
        <v>-4107</v>
      </c>
      <c r="AR15" s="267">
        <v>-16.7</v>
      </c>
    </row>
    <row r="16" spans="1:46" ht="13" x14ac:dyDescent="0.2">
      <c r="A16" s="247"/>
      <c r="AK16" s="1148" t="s">
        <v>176</v>
      </c>
      <c r="AL16" s="1149"/>
      <c r="AM16" s="1149"/>
      <c r="AN16" s="1150"/>
      <c r="AO16" s="265">
        <v>2815784</v>
      </c>
      <c r="AP16" s="265">
        <v>82557</v>
      </c>
      <c r="AQ16" s="266">
        <v>81511</v>
      </c>
      <c r="AR16" s="267">
        <v>1.3</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51" t="s">
        <v>495</v>
      </c>
      <c r="AL21" s="1152"/>
      <c r="AM21" s="1152"/>
      <c r="AN21" s="1153"/>
      <c r="AO21" s="277">
        <v>7.65</v>
      </c>
      <c r="AP21" s="278">
        <v>6.74</v>
      </c>
      <c r="AQ21" s="279">
        <v>0.91</v>
      </c>
      <c r="AS21" s="280"/>
      <c r="AT21" s="276"/>
    </row>
    <row r="22" spans="1:46" s="248" customFormat="1" ht="13" x14ac:dyDescent="0.2">
      <c r="A22" s="276"/>
      <c r="AK22" s="1151" t="s">
        <v>496</v>
      </c>
      <c r="AL22" s="1152"/>
      <c r="AM22" s="1152"/>
      <c r="AN22" s="1153"/>
      <c r="AO22" s="281">
        <v>93.8</v>
      </c>
      <c r="AP22" s="282">
        <v>97</v>
      </c>
      <c r="AQ22" s="283">
        <v>-3.2</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4" t="s">
        <v>497</v>
      </c>
      <c r="B26" s="1144"/>
      <c r="C26" s="1144"/>
      <c r="D26" s="1144"/>
      <c r="E26" s="1144"/>
      <c r="F26" s="1144"/>
      <c r="G26" s="1144"/>
      <c r="H26" s="1144"/>
      <c r="I26" s="1144"/>
      <c r="J26" s="1144"/>
      <c r="K26" s="1144"/>
      <c r="L26" s="1144"/>
      <c r="M26" s="1144"/>
      <c r="N26" s="1144"/>
      <c r="O26" s="1144"/>
      <c r="P26" s="1144"/>
      <c r="Q26" s="1144"/>
      <c r="R26" s="1144"/>
      <c r="S26" s="1144"/>
      <c r="T26" s="1144"/>
      <c r="U26" s="1144"/>
      <c r="V26" s="1144"/>
      <c r="W26" s="1144"/>
      <c r="X26" s="1144"/>
      <c r="Y26" s="1144"/>
      <c r="Z26" s="1144"/>
      <c r="AA26" s="1144"/>
      <c r="AB26" s="1144"/>
      <c r="AC26" s="1144"/>
      <c r="AD26" s="1144"/>
      <c r="AE26" s="1144"/>
      <c r="AF26" s="1144"/>
      <c r="AG26" s="1144"/>
      <c r="AH26" s="1144"/>
      <c r="AI26" s="1144"/>
      <c r="AJ26" s="1144"/>
      <c r="AK26" s="1144"/>
      <c r="AL26" s="1144"/>
      <c r="AM26" s="1144"/>
      <c r="AN26" s="1144"/>
      <c r="AO26" s="1144"/>
      <c r="AP26" s="1144"/>
      <c r="AQ26" s="1144"/>
      <c r="AR26" s="1144"/>
      <c r="AS26" s="1144"/>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33" t="s">
        <v>478</v>
      </c>
      <c r="AP30" s="253"/>
      <c r="AQ30" s="254" t="s">
        <v>479</v>
      </c>
      <c r="AR30" s="255"/>
    </row>
    <row r="31" spans="1:46" ht="13" x14ac:dyDescent="0.2">
      <c r="A31" s="247"/>
      <c r="AK31" s="256"/>
      <c r="AL31" s="257"/>
      <c r="AM31" s="257"/>
      <c r="AN31" s="258"/>
      <c r="AO31" s="1134"/>
      <c r="AP31" s="259" t="s">
        <v>480</v>
      </c>
      <c r="AQ31" s="260" t="s">
        <v>481</v>
      </c>
      <c r="AR31" s="261" t="s">
        <v>482</v>
      </c>
    </row>
    <row r="32" spans="1:46" ht="27" customHeight="1" x14ac:dyDescent="0.2">
      <c r="A32" s="247"/>
      <c r="AK32" s="1135" t="s">
        <v>500</v>
      </c>
      <c r="AL32" s="1136"/>
      <c r="AM32" s="1136"/>
      <c r="AN32" s="1137"/>
      <c r="AO32" s="291">
        <v>2580889</v>
      </c>
      <c r="AP32" s="291">
        <v>75670</v>
      </c>
      <c r="AQ32" s="292">
        <v>33695</v>
      </c>
      <c r="AR32" s="293">
        <v>124.6</v>
      </c>
    </row>
    <row r="33" spans="1:46" ht="13.5" customHeight="1" x14ac:dyDescent="0.2">
      <c r="A33" s="247"/>
      <c r="AK33" s="1135" t="s">
        <v>501</v>
      </c>
      <c r="AL33" s="1136"/>
      <c r="AM33" s="1136"/>
      <c r="AN33" s="1137"/>
      <c r="AO33" s="291" t="s">
        <v>486</v>
      </c>
      <c r="AP33" s="291" t="s">
        <v>486</v>
      </c>
      <c r="AQ33" s="292" t="s">
        <v>486</v>
      </c>
      <c r="AR33" s="293" t="s">
        <v>486</v>
      </c>
    </row>
    <row r="34" spans="1:46" ht="27" customHeight="1" x14ac:dyDescent="0.2">
      <c r="A34" s="247"/>
      <c r="AK34" s="1135" t="s">
        <v>502</v>
      </c>
      <c r="AL34" s="1136"/>
      <c r="AM34" s="1136"/>
      <c r="AN34" s="1137"/>
      <c r="AO34" s="291" t="s">
        <v>486</v>
      </c>
      <c r="AP34" s="291" t="s">
        <v>486</v>
      </c>
      <c r="AQ34" s="292" t="s">
        <v>486</v>
      </c>
      <c r="AR34" s="293" t="s">
        <v>486</v>
      </c>
    </row>
    <row r="35" spans="1:46" ht="27" customHeight="1" x14ac:dyDescent="0.2">
      <c r="A35" s="247"/>
      <c r="AK35" s="1135" t="s">
        <v>503</v>
      </c>
      <c r="AL35" s="1136"/>
      <c r="AM35" s="1136"/>
      <c r="AN35" s="1137"/>
      <c r="AO35" s="291">
        <v>486981</v>
      </c>
      <c r="AP35" s="291">
        <v>14278</v>
      </c>
      <c r="AQ35" s="292">
        <v>8394</v>
      </c>
      <c r="AR35" s="293">
        <v>70.099999999999994</v>
      </c>
    </row>
    <row r="36" spans="1:46" ht="27" customHeight="1" x14ac:dyDescent="0.2">
      <c r="A36" s="247"/>
      <c r="AK36" s="1135" t="s">
        <v>504</v>
      </c>
      <c r="AL36" s="1136"/>
      <c r="AM36" s="1136"/>
      <c r="AN36" s="1137"/>
      <c r="AO36" s="291">
        <v>8022</v>
      </c>
      <c r="AP36" s="291">
        <v>235</v>
      </c>
      <c r="AQ36" s="292">
        <v>1998</v>
      </c>
      <c r="AR36" s="293">
        <v>-88.2</v>
      </c>
    </row>
    <row r="37" spans="1:46" ht="13.5" customHeight="1" x14ac:dyDescent="0.2">
      <c r="A37" s="247"/>
      <c r="AK37" s="1135" t="s">
        <v>505</v>
      </c>
      <c r="AL37" s="1136"/>
      <c r="AM37" s="1136"/>
      <c r="AN37" s="1137"/>
      <c r="AO37" s="291" t="s">
        <v>486</v>
      </c>
      <c r="AP37" s="291" t="s">
        <v>486</v>
      </c>
      <c r="AQ37" s="292">
        <v>1021</v>
      </c>
      <c r="AR37" s="293" t="s">
        <v>486</v>
      </c>
    </row>
    <row r="38" spans="1:46" ht="27" customHeight="1" x14ac:dyDescent="0.2">
      <c r="A38" s="247"/>
      <c r="AK38" s="1138" t="s">
        <v>506</v>
      </c>
      <c r="AL38" s="1139"/>
      <c r="AM38" s="1139"/>
      <c r="AN38" s="1140"/>
      <c r="AO38" s="294" t="s">
        <v>486</v>
      </c>
      <c r="AP38" s="294" t="s">
        <v>486</v>
      </c>
      <c r="AQ38" s="295">
        <v>3</v>
      </c>
      <c r="AR38" s="283" t="s">
        <v>486</v>
      </c>
      <c r="AS38" s="290"/>
    </row>
    <row r="39" spans="1:46" ht="13" x14ac:dyDescent="0.2">
      <c r="A39" s="247"/>
      <c r="AK39" s="1138" t="s">
        <v>507</v>
      </c>
      <c r="AL39" s="1139"/>
      <c r="AM39" s="1139"/>
      <c r="AN39" s="1140"/>
      <c r="AO39" s="291">
        <v>-309947</v>
      </c>
      <c r="AP39" s="291">
        <v>-9087</v>
      </c>
      <c r="AQ39" s="292">
        <v>-3210</v>
      </c>
      <c r="AR39" s="293">
        <v>183.1</v>
      </c>
      <c r="AS39" s="290"/>
    </row>
    <row r="40" spans="1:46" ht="27" customHeight="1" x14ac:dyDescent="0.2">
      <c r="A40" s="247"/>
      <c r="AK40" s="1135" t="s">
        <v>508</v>
      </c>
      <c r="AL40" s="1136"/>
      <c r="AM40" s="1136"/>
      <c r="AN40" s="1137"/>
      <c r="AO40" s="291">
        <v>-2069306</v>
      </c>
      <c r="AP40" s="291">
        <v>-60671</v>
      </c>
      <c r="AQ40" s="292">
        <v>-26336</v>
      </c>
      <c r="AR40" s="293">
        <v>130.4</v>
      </c>
      <c r="AS40" s="290"/>
    </row>
    <row r="41" spans="1:46" ht="13" x14ac:dyDescent="0.2">
      <c r="A41" s="247"/>
      <c r="AK41" s="1141" t="s">
        <v>286</v>
      </c>
      <c r="AL41" s="1142"/>
      <c r="AM41" s="1142"/>
      <c r="AN41" s="1143"/>
      <c r="AO41" s="291">
        <v>696639</v>
      </c>
      <c r="AP41" s="291">
        <v>20425</v>
      </c>
      <c r="AQ41" s="292">
        <v>15565</v>
      </c>
      <c r="AR41" s="293">
        <v>31.2</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28" t="s">
        <v>478</v>
      </c>
      <c r="AN49" s="1130" t="s">
        <v>511</v>
      </c>
      <c r="AO49" s="1131"/>
      <c r="AP49" s="1131"/>
      <c r="AQ49" s="1131"/>
      <c r="AR49" s="1132"/>
    </row>
    <row r="50" spans="1:44" ht="13" x14ac:dyDescent="0.2">
      <c r="A50" s="247"/>
      <c r="AK50" s="305"/>
      <c r="AL50" s="306"/>
      <c r="AM50" s="1129"/>
      <c r="AN50" s="307" t="s">
        <v>512</v>
      </c>
      <c r="AO50" s="308" t="s">
        <v>513</v>
      </c>
      <c r="AP50" s="309" t="s">
        <v>514</v>
      </c>
      <c r="AQ50" s="310" t="s">
        <v>515</v>
      </c>
      <c r="AR50" s="311" t="s">
        <v>516</v>
      </c>
    </row>
    <row r="51" spans="1:44" ht="13" x14ac:dyDescent="0.2">
      <c r="A51" s="247"/>
      <c r="AK51" s="303" t="s">
        <v>517</v>
      </c>
      <c r="AL51" s="304"/>
      <c r="AM51" s="312">
        <v>3085838</v>
      </c>
      <c r="AN51" s="313">
        <v>92509</v>
      </c>
      <c r="AO51" s="314">
        <v>-85.2</v>
      </c>
      <c r="AP51" s="315">
        <v>52068</v>
      </c>
      <c r="AQ51" s="316">
        <v>1.6</v>
      </c>
      <c r="AR51" s="317">
        <v>-86.8</v>
      </c>
    </row>
    <row r="52" spans="1:44" ht="13" x14ac:dyDescent="0.2">
      <c r="A52" s="247"/>
      <c r="AK52" s="318"/>
      <c r="AL52" s="319" t="s">
        <v>518</v>
      </c>
      <c r="AM52" s="320">
        <v>714770</v>
      </c>
      <c r="AN52" s="321">
        <v>21428</v>
      </c>
      <c r="AO52" s="322">
        <v>-54.4</v>
      </c>
      <c r="AP52" s="323">
        <v>26936</v>
      </c>
      <c r="AQ52" s="324">
        <v>3.4</v>
      </c>
      <c r="AR52" s="325">
        <v>-57.8</v>
      </c>
    </row>
    <row r="53" spans="1:44" ht="13" x14ac:dyDescent="0.2">
      <c r="A53" s="247"/>
      <c r="AK53" s="303" t="s">
        <v>519</v>
      </c>
      <c r="AL53" s="304"/>
      <c r="AM53" s="312">
        <v>3341151</v>
      </c>
      <c r="AN53" s="313">
        <v>99772</v>
      </c>
      <c r="AO53" s="314">
        <v>7.9</v>
      </c>
      <c r="AP53" s="315">
        <v>47161</v>
      </c>
      <c r="AQ53" s="316">
        <v>-9.4</v>
      </c>
      <c r="AR53" s="317">
        <v>17.3</v>
      </c>
    </row>
    <row r="54" spans="1:44" ht="13" x14ac:dyDescent="0.2">
      <c r="A54" s="247"/>
      <c r="AK54" s="318"/>
      <c r="AL54" s="319" t="s">
        <v>518</v>
      </c>
      <c r="AM54" s="320">
        <v>1371234</v>
      </c>
      <c r="AN54" s="321">
        <v>40947</v>
      </c>
      <c r="AO54" s="322">
        <v>91.1</v>
      </c>
      <c r="AP54" s="323">
        <v>24595</v>
      </c>
      <c r="AQ54" s="324">
        <v>-8.6999999999999993</v>
      </c>
      <c r="AR54" s="325">
        <v>99.8</v>
      </c>
    </row>
    <row r="55" spans="1:44" ht="13" x14ac:dyDescent="0.2">
      <c r="A55" s="247"/>
      <c r="AK55" s="303" t="s">
        <v>520</v>
      </c>
      <c r="AL55" s="304"/>
      <c r="AM55" s="312">
        <v>4813119</v>
      </c>
      <c r="AN55" s="313">
        <v>142746</v>
      </c>
      <c r="AO55" s="314">
        <v>43.1</v>
      </c>
      <c r="AP55" s="315">
        <v>43423</v>
      </c>
      <c r="AQ55" s="316">
        <v>-7.9</v>
      </c>
      <c r="AR55" s="317">
        <v>51</v>
      </c>
    </row>
    <row r="56" spans="1:44" ht="13" x14ac:dyDescent="0.2">
      <c r="A56" s="247"/>
      <c r="AK56" s="318"/>
      <c r="AL56" s="319" t="s">
        <v>518</v>
      </c>
      <c r="AM56" s="320">
        <v>1190290</v>
      </c>
      <c r="AN56" s="321">
        <v>35301</v>
      </c>
      <c r="AO56" s="322">
        <v>-13.8</v>
      </c>
      <c r="AP56" s="323">
        <v>22207</v>
      </c>
      <c r="AQ56" s="324">
        <v>-9.6999999999999993</v>
      </c>
      <c r="AR56" s="325">
        <v>-4.0999999999999996</v>
      </c>
    </row>
    <row r="57" spans="1:44" ht="13" x14ac:dyDescent="0.2">
      <c r="A57" s="247"/>
      <c r="AK57" s="303" t="s">
        <v>521</v>
      </c>
      <c r="AL57" s="304"/>
      <c r="AM57" s="312">
        <v>5287046</v>
      </c>
      <c r="AN57" s="313">
        <v>155314</v>
      </c>
      <c r="AO57" s="314">
        <v>8.8000000000000007</v>
      </c>
      <c r="AP57" s="315">
        <v>45265</v>
      </c>
      <c r="AQ57" s="316">
        <v>4.2</v>
      </c>
      <c r="AR57" s="317">
        <v>4.5999999999999996</v>
      </c>
    </row>
    <row r="58" spans="1:44" ht="13" x14ac:dyDescent="0.2">
      <c r="A58" s="247"/>
      <c r="AK58" s="318"/>
      <c r="AL58" s="319" t="s">
        <v>518</v>
      </c>
      <c r="AM58" s="320">
        <v>1427235</v>
      </c>
      <c r="AN58" s="321">
        <v>41927</v>
      </c>
      <c r="AO58" s="322">
        <v>18.8</v>
      </c>
      <c r="AP58" s="323">
        <v>22600</v>
      </c>
      <c r="AQ58" s="324">
        <v>1.8</v>
      </c>
      <c r="AR58" s="325">
        <v>17</v>
      </c>
    </row>
    <row r="59" spans="1:44" ht="13" x14ac:dyDescent="0.2">
      <c r="A59" s="247"/>
      <c r="AK59" s="303" t="s">
        <v>522</v>
      </c>
      <c r="AL59" s="304"/>
      <c r="AM59" s="312">
        <v>4273501</v>
      </c>
      <c r="AN59" s="313">
        <v>125297</v>
      </c>
      <c r="AO59" s="314">
        <v>-19.3</v>
      </c>
      <c r="AP59" s="315">
        <v>54621</v>
      </c>
      <c r="AQ59" s="316">
        <v>20.7</v>
      </c>
      <c r="AR59" s="317">
        <v>-40</v>
      </c>
    </row>
    <row r="60" spans="1:44" ht="13" x14ac:dyDescent="0.2">
      <c r="A60" s="247"/>
      <c r="AK60" s="318"/>
      <c r="AL60" s="319" t="s">
        <v>518</v>
      </c>
      <c r="AM60" s="320">
        <v>1310925</v>
      </c>
      <c r="AN60" s="321">
        <v>38436</v>
      </c>
      <c r="AO60" s="322">
        <v>-8.3000000000000007</v>
      </c>
      <c r="AP60" s="323">
        <v>30892</v>
      </c>
      <c r="AQ60" s="324">
        <v>36.700000000000003</v>
      </c>
      <c r="AR60" s="325">
        <v>-45</v>
      </c>
    </row>
    <row r="61" spans="1:44" ht="13" x14ac:dyDescent="0.2">
      <c r="A61" s="247"/>
      <c r="AK61" s="303" t="s">
        <v>523</v>
      </c>
      <c r="AL61" s="326"/>
      <c r="AM61" s="312">
        <v>4160131</v>
      </c>
      <c r="AN61" s="313">
        <v>123128</v>
      </c>
      <c r="AO61" s="314">
        <v>-8.9</v>
      </c>
      <c r="AP61" s="315">
        <v>48508</v>
      </c>
      <c r="AQ61" s="327">
        <v>1.8</v>
      </c>
      <c r="AR61" s="317">
        <v>-10.7</v>
      </c>
    </row>
    <row r="62" spans="1:44" ht="13" x14ac:dyDescent="0.2">
      <c r="A62" s="247"/>
      <c r="AK62" s="318"/>
      <c r="AL62" s="319" t="s">
        <v>518</v>
      </c>
      <c r="AM62" s="320">
        <v>1202891</v>
      </c>
      <c r="AN62" s="321">
        <v>35608</v>
      </c>
      <c r="AO62" s="322">
        <v>6.7</v>
      </c>
      <c r="AP62" s="323">
        <v>25446</v>
      </c>
      <c r="AQ62" s="324">
        <v>4.7</v>
      </c>
      <c r="AR62" s="325">
        <v>2</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TqXoLXw7rgl95oj2r76EvN8zxmdtnkeP5jxRLakSXp69nrSJ0gBUaFlkUzXKkLBuh6lpy0zlJXDb4ivslWZiJw==" saltValue="JEwQsfjqKrfRdlB6Og0kF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X4"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ULbgh3YHlT/aoNXnUkHo9V/zHcKdgp44fQyk6FT9LdcmIgPxotKOuUorvQiKopsMVBisgYUMy1IroQbqC+zq7g==" saltValue="Kc9ryX2qRdtcQE6HIXrL5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28QA+cg6BTttbaP5T+CyX5fI6Tiu9c1D8j34lR/rxU16nWU8hmvwdm58ND8BBUcBx4koi1unJdF1Ls3wHguP6A==" saltValue="OxlAIkRSEJKn8d+dyUfQ4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0" zoomScaleNormal="8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54" t="s">
        <v>3</v>
      </c>
      <c r="D47" s="1154"/>
      <c r="E47" s="1155"/>
      <c r="F47" s="11">
        <v>13.55</v>
      </c>
      <c r="G47" s="12">
        <v>12.37</v>
      </c>
      <c r="H47" s="12">
        <v>12.63</v>
      </c>
      <c r="I47" s="12">
        <v>12.2</v>
      </c>
      <c r="J47" s="13">
        <v>11.56</v>
      </c>
    </row>
    <row r="48" spans="2:10" ht="57.75" customHeight="1" x14ac:dyDescent="0.2">
      <c r="B48" s="14"/>
      <c r="C48" s="1156" t="s">
        <v>4</v>
      </c>
      <c r="D48" s="1156"/>
      <c r="E48" s="1157"/>
      <c r="F48" s="15">
        <v>14.67</v>
      </c>
      <c r="G48" s="16">
        <v>10.29</v>
      </c>
      <c r="H48" s="16">
        <v>25.72</v>
      </c>
      <c r="I48" s="16">
        <v>11.79</v>
      </c>
      <c r="J48" s="17">
        <v>9.0299999999999994</v>
      </c>
    </row>
    <row r="49" spans="2:10" ht="57.75" customHeight="1" thickBot="1" x14ac:dyDescent="0.25">
      <c r="B49" s="18"/>
      <c r="C49" s="1158" t="s">
        <v>5</v>
      </c>
      <c r="D49" s="1158"/>
      <c r="E49" s="1159"/>
      <c r="F49" s="19">
        <v>0.65</v>
      </c>
      <c r="G49" s="20" t="s">
        <v>530</v>
      </c>
      <c r="H49" s="20">
        <v>15.23</v>
      </c>
      <c r="I49" s="20" t="s">
        <v>531</v>
      </c>
      <c r="J49" s="21" t="s">
        <v>532</v>
      </c>
    </row>
    <row r="50" spans="2:10" ht="13" x14ac:dyDescent="0.2"/>
  </sheetData>
  <sheetProtection algorithmName="SHA-512" hashValue="Xs+3AuY7vvim2iqaMMm0EFWv5on/1wAv4TqL+8br4ksHhoxT8mged7UdMn8hSHfClwjRk41FL1Ek+hrH1qM3ew==" saltValue="jRM62kAq9loSD7NWC3gEO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5"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4" t="s">
        <v>533</v>
      </c>
      <c r="D34" s="1164"/>
      <c r="E34" s="1165"/>
      <c r="F34" s="32">
        <v>14.66</v>
      </c>
      <c r="G34" s="33">
        <v>10.28</v>
      </c>
      <c r="H34" s="33">
        <v>25.61</v>
      </c>
      <c r="I34" s="33">
        <v>11.69</v>
      </c>
      <c r="J34" s="34">
        <v>9.0299999999999994</v>
      </c>
      <c r="K34" s="22"/>
      <c r="L34" s="22"/>
      <c r="M34" s="22"/>
      <c r="N34" s="22"/>
      <c r="O34" s="22"/>
      <c r="P34" s="22"/>
    </row>
    <row r="35" spans="1:16" ht="39" customHeight="1" x14ac:dyDescent="0.2">
      <c r="A35" s="22"/>
      <c r="B35" s="35"/>
      <c r="C35" s="1160" t="s">
        <v>534</v>
      </c>
      <c r="D35" s="1160"/>
      <c r="E35" s="1161"/>
      <c r="F35" s="36">
        <v>11.4</v>
      </c>
      <c r="G35" s="37">
        <v>9.3000000000000007</v>
      </c>
      <c r="H35" s="37">
        <v>8.0500000000000007</v>
      </c>
      <c r="I35" s="37">
        <v>6.65</v>
      </c>
      <c r="J35" s="38">
        <v>6.9</v>
      </c>
      <c r="K35" s="22"/>
      <c r="L35" s="22"/>
      <c r="M35" s="22"/>
      <c r="N35" s="22"/>
      <c r="O35" s="22"/>
      <c r="P35" s="22"/>
    </row>
    <row r="36" spans="1:16" ht="39" customHeight="1" x14ac:dyDescent="0.2">
      <c r="A36" s="22"/>
      <c r="B36" s="35"/>
      <c r="C36" s="1160" t="s">
        <v>535</v>
      </c>
      <c r="D36" s="1160"/>
      <c r="E36" s="1161"/>
      <c r="F36" s="36">
        <v>6.21</v>
      </c>
      <c r="G36" s="37">
        <v>14.57</v>
      </c>
      <c r="H36" s="37" t="s">
        <v>536</v>
      </c>
      <c r="I36" s="37">
        <v>4.4800000000000004</v>
      </c>
      <c r="J36" s="38">
        <v>4.09</v>
      </c>
      <c r="K36" s="22"/>
      <c r="L36" s="22"/>
      <c r="M36" s="22"/>
      <c r="N36" s="22"/>
      <c r="O36" s="22"/>
      <c r="P36" s="22"/>
    </row>
    <row r="37" spans="1:16" ht="39" customHeight="1" x14ac:dyDescent="0.2">
      <c r="A37" s="22"/>
      <c r="B37" s="35"/>
      <c r="C37" s="1160" t="s">
        <v>537</v>
      </c>
      <c r="D37" s="1160"/>
      <c r="E37" s="1161"/>
      <c r="F37" s="36">
        <v>5.39</v>
      </c>
      <c r="G37" s="37">
        <v>2.7</v>
      </c>
      <c r="H37" s="37">
        <v>1.73</v>
      </c>
      <c r="I37" s="37">
        <v>1.77</v>
      </c>
      <c r="J37" s="38">
        <v>3.34</v>
      </c>
      <c r="K37" s="22"/>
      <c r="L37" s="22"/>
      <c r="M37" s="22"/>
      <c r="N37" s="22"/>
      <c r="O37" s="22"/>
      <c r="P37" s="22"/>
    </row>
    <row r="38" spans="1:16" ht="39" customHeight="1" x14ac:dyDescent="0.2">
      <c r="A38" s="22"/>
      <c r="B38" s="35"/>
      <c r="C38" s="1160" t="s">
        <v>538</v>
      </c>
      <c r="D38" s="1160"/>
      <c r="E38" s="1161"/>
      <c r="F38" s="36">
        <v>2.83</v>
      </c>
      <c r="G38" s="37">
        <v>0</v>
      </c>
      <c r="H38" s="37">
        <v>0</v>
      </c>
      <c r="I38" s="37">
        <v>0.79</v>
      </c>
      <c r="J38" s="38">
        <v>2.71</v>
      </c>
      <c r="K38" s="22"/>
      <c r="L38" s="22"/>
      <c r="M38" s="22"/>
      <c r="N38" s="22"/>
      <c r="O38" s="22"/>
      <c r="P38" s="22"/>
    </row>
    <row r="39" spans="1:16" ht="39" customHeight="1" x14ac:dyDescent="0.2">
      <c r="A39" s="22"/>
      <c r="B39" s="35"/>
      <c r="C39" s="1160" t="s">
        <v>539</v>
      </c>
      <c r="D39" s="1160"/>
      <c r="E39" s="1161"/>
      <c r="F39" s="36">
        <v>0.2</v>
      </c>
      <c r="G39" s="37">
        <v>4.83</v>
      </c>
      <c r="H39" s="37">
        <v>5.32</v>
      </c>
      <c r="I39" s="37">
        <v>0.2</v>
      </c>
      <c r="J39" s="38">
        <v>0.23</v>
      </c>
      <c r="K39" s="22"/>
      <c r="L39" s="22"/>
      <c r="M39" s="22"/>
      <c r="N39" s="22"/>
      <c r="O39" s="22"/>
      <c r="P39" s="22"/>
    </row>
    <row r="40" spans="1:16" ht="39" customHeight="1" x14ac:dyDescent="0.2">
      <c r="A40" s="22"/>
      <c r="B40" s="35"/>
      <c r="C40" s="1160" t="s">
        <v>540</v>
      </c>
      <c r="D40" s="1160"/>
      <c r="E40" s="1161"/>
      <c r="F40" s="36" t="s">
        <v>486</v>
      </c>
      <c r="G40" s="37" t="s">
        <v>486</v>
      </c>
      <c r="H40" s="37">
        <v>0.1</v>
      </c>
      <c r="I40" s="37">
        <v>0.09</v>
      </c>
      <c r="J40" s="38">
        <v>0</v>
      </c>
      <c r="K40" s="22"/>
      <c r="L40" s="22"/>
      <c r="M40" s="22"/>
      <c r="N40" s="22"/>
      <c r="O40" s="22"/>
      <c r="P40" s="22"/>
    </row>
    <row r="41" spans="1:16" ht="39" customHeight="1" x14ac:dyDescent="0.2">
      <c r="A41" s="22"/>
      <c r="B41" s="35"/>
      <c r="C41" s="1160"/>
      <c r="D41" s="1160"/>
      <c r="E41" s="1161"/>
      <c r="F41" s="36"/>
      <c r="G41" s="37"/>
      <c r="H41" s="37"/>
      <c r="I41" s="37"/>
      <c r="J41" s="38"/>
      <c r="K41" s="22"/>
      <c r="L41" s="22"/>
      <c r="M41" s="22"/>
      <c r="N41" s="22"/>
      <c r="O41" s="22"/>
      <c r="P41" s="22"/>
    </row>
    <row r="42" spans="1:16" ht="39" customHeight="1" x14ac:dyDescent="0.2">
      <c r="A42" s="22"/>
      <c r="B42" s="39"/>
      <c r="C42" s="1160" t="s">
        <v>541</v>
      </c>
      <c r="D42" s="1160"/>
      <c r="E42" s="1161"/>
      <c r="F42" s="36" t="s">
        <v>486</v>
      </c>
      <c r="G42" s="37" t="s">
        <v>486</v>
      </c>
      <c r="H42" s="37" t="s">
        <v>486</v>
      </c>
      <c r="I42" s="37" t="s">
        <v>486</v>
      </c>
      <c r="J42" s="38" t="s">
        <v>486</v>
      </c>
      <c r="K42" s="22"/>
      <c r="L42" s="22"/>
      <c r="M42" s="22"/>
      <c r="N42" s="22"/>
      <c r="O42" s="22"/>
      <c r="P42" s="22"/>
    </row>
    <row r="43" spans="1:16" ht="39" customHeight="1" thickBot="1" x14ac:dyDescent="0.25">
      <c r="A43" s="22"/>
      <c r="B43" s="40"/>
      <c r="C43" s="1162" t="s">
        <v>542</v>
      </c>
      <c r="D43" s="1162"/>
      <c r="E43" s="1163"/>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q76mSx7QW9rg1qeCLKy8RVnbidrfvUpJPsq6W3wOaDs6cOJutXvQ8L8dSu8ywrrKWr+lx0iqf3jMX2F13PylYw==" saltValue="uIf05oPg26WvjD70VWHjJ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16" zoomScale="80" zoomScaleNormal="8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89" t="s">
        <v>9</v>
      </c>
      <c r="C45" s="1190"/>
      <c r="D45" s="56"/>
      <c r="E45" s="1195" t="s">
        <v>10</v>
      </c>
      <c r="F45" s="1195"/>
      <c r="G45" s="1195"/>
      <c r="H45" s="1195"/>
      <c r="I45" s="1195"/>
      <c r="J45" s="1196"/>
      <c r="K45" s="57">
        <v>1602</v>
      </c>
      <c r="L45" s="58">
        <v>1941</v>
      </c>
      <c r="M45" s="58">
        <v>2136</v>
      </c>
      <c r="N45" s="58">
        <v>2281</v>
      </c>
      <c r="O45" s="59">
        <v>2581</v>
      </c>
      <c r="P45" s="46"/>
      <c r="Q45" s="46"/>
      <c r="R45" s="46"/>
      <c r="S45" s="46"/>
      <c r="T45" s="46"/>
      <c r="U45" s="46"/>
    </row>
    <row r="46" spans="1:21" ht="30.75" customHeight="1" x14ac:dyDescent="0.2">
      <c r="A46" s="46"/>
      <c r="B46" s="1191"/>
      <c r="C46" s="1192"/>
      <c r="D46" s="60"/>
      <c r="E46" s="1168" t="s">
        <v>11</v>
      </c>
      <c r="F46" s="1168"/>
      <c r="G46" s="1168"/>
      <c r="H46" s="1168"/>
      <c r="I46" s="1168"/>
      <c r="J46" s="1169"/>
      <c r="K46" s="61" t="s">
        <v>486</v>
      </c>
      <c r="L46" s="62" t="s">
        <v>486</v>
      </c>
      <c r="M46" s="62" t="s">
        <v>486</v>
      </c>
      <c r="N46" s="62" t="s">
        <v>486</v>
      </c>
      <c r="O46" s="63" t="s">
        <v>486</v>
      </c>
      <c r="P46" s="46"/>
      <c r="Q46" s="46"/>
      <c r="R46" s="46"/>
      <c r="S46" s="46"/>
      <c r="T46" s="46"/>
      <c r="U46" s="46"/>
    </row>
    <row r="47" spans="1:21" ht="30.75" customHeight="1" x14ac:dyDescent="0.2">
      <c r="A47" s="46"/>
      <c r="B47" s="1191"/>
      <c r="C47" s="1192"/>
      <c r="D47" s="60"/>
      <c r="E47" s="1168" t="s">
        <v>12</v>
      </c>
      <c r="F47" s="1168"/>
      <c r="G47" s="1168"/>
      <c r="H47" s="1168"/>
      <c r="I47" s="1168"/>
      <c r="J47" s="1169"/>
      <c r="K47" s="61" t="s">
        <v>486</v>
      </c>
      <c r="L47" s="62" t="s">
        <v>486</v>
      </c>
      <c r="M47" s="62" t="s">
        <v>486</v>
      </c>
      <c r="N47" s="62" t="s">
        <v>486</v>
      </c>
      <c r="O47" s="63" t="s">
        <v>486</v>
      </c>
      <c r="P47" s="46"/>
      <c r="Q47" s="46"/>
      <c r="R47" s="46"/>
      <c r="S47" s="46"/>
      <c r="T47" s="46"/>
      <c r="U47" s="46"/>
    </row>
    <row r="48" spans="1:21" ht="30.75" customHeight="1" x14ac:dyDescent="0.2">
      <c r="A48" s="46"/>
      <c r="B48" s="1191"/>
      <c r="C48" s="1192"/>
      <c r="D48" s="60"/>
      <c r="E48" s="1168" t="s">
        <v>13</v>
      </c>
      <c r="F48" s="1168"/>
      <c r="G48" s="1168"/>
      <c r="H48" s="1168"/>
      <c r="I48" s="1168"/>
      <c r="J48" s="1169"/>
      <c r="K48" s="61">
        <v>546</v>
      </c>
      <c r="L48" s="62">
        <v>497</v>
      </c>
      <c r="M48" s="62">
        <v>536</v>
      </c>
      <c r="N48" s="62">
        <v>477</v>
      </c>
      <c r="O48" s="63">
        <v>487</v>
      </c>
      <c r="P48" s="46"/>
      <c r="Q48" s="46"/>
      <c r="R48" s="46"/>
      <c r="S48" s="46"/>
      <c r="T48" s="46"/>
      <c r="U48" s="46"/>
    </row>
    <row r="49" spans="1:21" ht="30.75" customHeight="1" x14ac:dyDescent="0.2">
      <c r="A49" s="46"/>
      <c r="B49" s="1191"/>
      <c r="C49" s="1192"/>
      <c r="D49" s="60"/>
      <c r="E49" s="1168" t="s">
        <v>14</v>
      </c>
      <c r="F49" s="1168"/>
      <c r="G49" s="1168"/>
      <c r="H49" s="1168"/>
      <c r="I49" s="1168"/>
      <c r="J49" s="1169"/>
      <c r="K49" s="61">
        <v>4</v>
      </c>
      <c r="L49" s="62">
        <v>8</v>
      </c>
      <c r="M49" s="62">
        <v>9</v>
      </c>
      <c r="N49" s="62">
        <v>9</v>
      </c>
      <c r="O49" s="63">
        <v>8</v>
      </c>
      <c r="P49" s="46"/>
      <c r="Q49" s="46"/>
      <c r="R49" s="46"/>
      <c r="S49" s="46"/>
      <c r="T49" s="46"/>
      <c r="U49" s="46"/>
    </row>
    <row r="50" spans="1:21" ht="30.75" customHeight="1" x14ac:dyDescent="0.2">
      <c r="A50" s="46"/>
      <c r="B50" s="1191"/>
      <c r="C50" s="1192"/>
      <c r="D50" s="60"/>
      <c r="E50" s="1168" t="s">
        <v>15</v>
      </c>
      <c r="F50" s="1168"/>
      <c r="G50" s="1168"/>
      <c r="H50" s="1168"/>
      <c r="I50" s="1168"/>
      <c r="J50" s="1169"/>
      <c r="K50" s="61" t="s">
        <v>486</v>
      </c>
      <c r="L50" s="62" t="s">
        <v>486</v>
      </c>
      <c r="M50" s="62" t="s">
        <v>486</v>
      </c>
      <c r="N50" s="62" t="s">
        <v>486</v>
      </c>
      <c r="O50" s="63" t="s">
        <v>486</v>
      </c>
      <c r="P50" s="46"/>
      <c r="Q50" s="46"/>
      <c r="R50" s="46"/>
      <c r="S50" s="46"/>
      <c r="T50" s="46"/>
      <c r="U50" s="46"/>
    </row>
    <row r="51" spans="1:21" ht="30.75" customHeight="1" x14ac:dyDescent="0.2">
      <c r="A51" s="46"/>
      <c r="B51" s="1193"/>
      <c r="C51" s="1194"/>
      <c r="D51" s="64"/>
      <c r="E51" s="1168" t="s">
        <v>16</v>
      </c>
      <c r="F51" s="1168"/>
      <c r="G51" s="1168"/>
      <c r="H51" s="1168"/>
      <c r="I51" s="1168"/>
      <c r="J51" s="1169"/>
      <c r="K51" s="61" t="s">
        <v>486</v>
      </c>
      <c r="L51" s="62" t="s">
        <v>486</v>
      </c>
      <c r="M51" s="62" t="s">
        <v>486</v>
      </c>
      <c r="N51" s="62" t="s">
        <v>486</v>
      </c>
      <c r="O51" s="63" t="s">
        <v>486</v>
      </c>
      <c r="P51" s="46"/>
      <c r="Q51" s="46"/>
      <c r="R51" s="46"/>
      <c r="S51" s="46"/>
      <c r="T51" s="46"/>
      <c r="U51" s="46"/>
    </row>
    <row r="52" spans="1:21" ht="30.75" customHeight="1" x14ac:dyDescent="0.2">
      <c r="A52" s="46"/>
      <c r="B52" s="1166" t="s">
        <v>17</v>
      </c>
      <c r="C52" s="1167"/>
      <c r="D52" s="64"/>
      <c r="E52" s="1168" t="s">
        <v>18</v>
      </c>
      <c r="F52" s="1168"/>
      <c r="G52" s="1168"/>
      <c r="H52" s="1168"/>
      <c r="I52" s="1168"/>
      <c r="J52" s="1169"/>
      <c r="K52" s="61">
        <v>1520</v>
      </c>
      <c r="L52" s="62">
        <v>1896</v>
      </c>
      <c r="M52" s="62">
        <v>1866</v>
      </c>
      <c r="N52" s="62">
        <v>1954</v>
      </c>
      <c r="O52" s="63">
        <v>2378</v>
      </c>
      <c r="P52" s="46"/>
      <c r="Q52" s="46"/>
      <c r="R52" s="46"/>
      <c r="S52" s="46"/>
      <c r="T52" s="46"/>
      <c r="U52" s="46"/>
    </row>
    <row r="53" spans="1:21" ht="30.75" customHeight="1" thickBot="1" x14ac:dyDescent="0.25">
      <c r="A53" s="46"/>
      <c r="B53" s="1170" t="s">
        <v>19</v>
      </c>
      <c r="C53" s="1171"/>
      <c r="D53" s="65"/>
      <c r="E53" s="1172" t="s">
        <v>20</v>
      </c>
      <c r="F53" s="1172"/>
      <c r="G53" s="1172"/>
      <c r="H53" s="1172"/>
      <c r="I53" s="1172"/>
      <c r="J53" s="1173"/>
      <c r="K53" s="66">
        <v>632</v>
      </c>
      <c r="L53" s="67">
        <v>550</v>
      </c>
      <c r="M53" s="67">
        <v>815</v>
      </c>
      <c r="N53" s="67">
        <v>813</v>
      </c>
      <c r="O53" s="68">
        <v>698</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74" t="s">
        <v>24</v>
      </c>
      <c r="C58" s="1175"/>
      <c r="D58" s="1180" t="s">
        <v>25</v>
      </c>
      <c r="E58" s="1181"/>
      <c r="F58" s="1181"/>
      <c r="G58" s="1181"/>
      <c r="H58" s="1181"/>
      <c r="I58" s="1181"/>
      <c r="J58" s="1182"/>
      <c r="K58" s="81"/>
      <c r="L58" s="82"/>
      <c r="M58" s="82"/>
      <c r="N58" s="82"/>
      <c r="O58" s="83"/>
    </row>
    <row r="59" spans="1:21" ht="31.5" customHeight="1" x14ac:dyDescent="0.2">
      <c r="B59" s="1176"/>
      <c r="C59" s="1177"/>
      <c r="D59" s="1183" t="s">
        <v>26</v>
      </c>
      <c r="E59" s="1184"/>
      <c r="F59" s="1184"/>
      <c r="G59" s="1184"/>
      <c r="H59" s="1184"/>
      <c r="I59" s="1184"/>
      <c r="J59" s="1185"/>
      <c r="K59" s="84"/>
      <c r="L59" s="85"/>
      <c r="M59" s="85"/>
      <c r="N59" s="85"/>
      <c r="O59" s="86"/>
    </row>
    <row r="60" spans="1:21" ht="31.5" customHeight="1" thickBot="1" x14ac:dyDescent="0.25">
      <c r="B60" s="1178"/>
      <c r="C60" s="1179"/>
      <c r="D60" s="1186" t="s">
        <v>27</v>
      </c>
      <c r="E60" s="1187"/>
      <c r="F60" s="1187"/>
      <c r="G60" s="1187"/>
      <c r="H60" s="1187"/>
      <c r="I60" s="1187"/>
      <c r="J60" s="118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ujuSEPLa51UyyvTnYL/3FLa75dqKxCH/xru9i5fw5rDE/rNYttkRnRrEb58wuejoxYyNo9dNVUf+RP3YBDpjWA==" saltValue="3BFux51VqC/7Jc0CHox/+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2" zoomScale="80" zoomScaleNormal="8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09" t="s">
        <v>30</v>
      </c>
      <c r="C41" s="1210"/>
      <c r="D41" s="103"/>
      <c r="E41" s="1211" t="s">
        <v>31</v>
      </c>
      <c r="F41" s="1211"/>
      <c r="G41" s="1211"/>
      <c r="H41" s="1212"/>
      <c r="I41" s="330">
        <v>44075</v>
      </c>
      <c r="J41" s="331">
        <v>45938</v>
      </c>
      <c r="K41" s="331">
        <v>48842</v>
      </c>
      <c r="L41" s="331">
        <v>49854</v>
      </c>
      <c r="M41" s="332">
        <v>50276</v>
      </c>
    </row>
    <row r="42" spans="2:13" ht="27.75" customHeight="1" x14ac:dyDescent="0.2">
      <c r="B42" s="1199"/>
      <c r="C42" s="1200"/>
      <c r="D42" s="104"/>
      <c r="E42" s="1203" t="s">
        <v>32</v>
      </c>
      <c r="F42" s="1203"/>
      <c r="G42" s="1203"/>
      <c r="H42" s="1204"/>
      <c r="I42" s="333" t="s">
        <v>486</v>
      </c>
      <c r="J42" s="334" t="s">
        <v>486</v>
      </c>
      <c r="K42" s="334" t="s">
        <v>486</v>
      </c>
      <c r="L42" s="334" t="s">
        <v>486</v>
      </c>
      <c r="M42" s="335" t="s">
        <v>486</v>
      </c>
    </row>
    <row r="43" spans="2:13" ht="27.75" customHeight="1" x14ac:dyDescent="0.2">
      <c r="B43" s="1199"/>
      <c r="C43" s="1200"/>
      <c r="D43" s="104"/>
      <c r="E43" s="1203" t="s">
        <v>33</v>
      </c>
      <c r="F43" s="1203"/>
      <c r="G43" s="1203"/>
      <c r="H43" s="1204"/>
      <c r="I43" s="333">
        <v>6234</v>
      </c>
      <c r="J43" s="334">
        <v>6330</v>
      </c>
      <c r="K43" s="334">
        <v>6319</v>
      </c>
      <c r="L43" s="334">
        <v>6395</v>
      </c>
      <c r="M43" s="335">
        <v>6810</v>
      </c>
    </row>
    <row r="44" spans="2:13" ht="27.75" customHeight="1" x14ac:dyDescent="0.2">
      <c r="B44" s="1199"/>
      <c r="C44" s="1200"/>
      <c r="D44" s="104"/>
      <c r="E44" s="1203" t="s">
        <v>34</v>
      </c>
      <c r="F44" s="1203"/>
      <c r="G44" s="1203"/>
      <c r="H44" s="1204"/>
      <c r="I44" s="333">
        <v>83</v>
      </c>
      <c r="J44" s="334">
        <v>72</v>
      </c>
      <c r="K44" s="334">
        <v>55</v>
      </c>
      <c r="L44" s="334">
        <v>46</v>
      </c>
      <c r="M44" s="335">
        <v>37</v>
      </c>
    </row>
    <row r="45" spans="2:13" ht="27.75" customHeight="1" x14ac:dyDescent="0.2">
      <c r="B45" s="1199"/>
      <c r="C45" s="1200"/>
      <c r="D45" s="104"/>
      <c r="E45" s="1203" t="s">
        <v>35</v>
      </c>
      <c r="F45" s="1203"/>
      <c r="G45" s="1203"/>
      <c r="H45" s="1204"/>
      <c r="I45" s="333" t="s">
        <v>486</v>
      </c>
      <c r="J45" s="334" t="s">
        <v>486</v>
      </c>
      <c r="K45" s="334" t="s">
        <v>486</v>
      </c>
      <c r="L45" s="334" t="s">
        <v>486</v>
      </c>
      <c r="M45" s="335" t="s">
        <v>486</v>
      </c>
    </row>
    <row r="46" spans="2:13" ht="27.75" customHeight="1" x14ac:dyDescent="0.2">
      <c r="B46" s="1199"/>
      <c r="C46" s="1200"/>
      <c r="D46" s="105"/>
      <c r="E46" s="1203" t="s">
        <v>36</v>
      </c>
      <c r="F46" s="1203"/>
      <c r="G46" s="1203"/>
      <c r="H46" s="1204"/>
      <c r="I46" s="333" t="s">
        <v>486</v>
      </c>
      <c r="J46" s="334" t="s">
        <v>486</v>
      </c>
      <c r="K46" s="334" t="s">
        <v>486</v>
      </c>
      <c r="L46" s="334" t="s">
        <v>486</v>
      </c>
      <c r="M46" s="335" t="s">
        <v>486</v>
      </c>
    </row>
    <row r="47" spans="2:13" ht="27.75" customHeight="1" x14ac:dyDescent="0.2">
      <c r="B47" s="1199"/>
      <c r="C47" s="1200"/>
      <c r="D47" s="106"/>
      <c r="E47" s="1213" t="s">
        <v>37</v>
      </c>
      <c r="F47" s="1214"/>
      <c r="G47" s="1214"/>
      <c r="H47" s="1215"/>
      <c r="I47" s="333" t="s">
        <v>486</v>
      </c>
      <c r="J47" s="334" t="s">
        <v>486</v>
      </c>
      <c r="K47" s="334" t="s">
        <v>486</v>
      </c>
      <c r="L47" s="334" t="s">
        <v>486</v>
      </c>
      <c r="M47" s="335" t="s">
        <v>486</v>
      </c>
    </row>
    <row r="48" spans="2:13" ht="27.75" customHeight="1" x14ac:dyDescent="0.2">
      <c r="B48" s="1199"/>
      <c r="C48" s="1200"/>
      <c r="D48" s="104"/>
      <c r="E48" s="1203" t="s">
        <v>38</v>
      </c>
      <c r="F48" s="1203"/>
      <c r="G48" s="1203"/>
      <c r="H48" s="1204"/>
      <c r="I48" s="333" t="s">
        <v>486</v>
      </c>
      <c r="J48" s="334" t="s">
        <v>486</v>
      </c>
      <c r="K48" s="334" t="s">
        <v>486</v>
      </c>
      <c r="L48" s="334" t="s">
        <v>486</v>
      </c>
      <c r="M48" s="335" t="s">
        <v>486</v>
      </c>
    </row>
    <row r="49" spans="2:13" ht="27.75" customHeight="1" x14ac:dyDescent="0.2">
      <c r="B49" s="1201"/>
      <c r="C49" s="1202"/>
      <c r="D49" s="104"/>
      <c r="E49" s="1203" t="s">
        <v>39</v>
      </c>
      <c r="F49" s="1203"/>
      <c r="G49" s="1203"/>
      <c r="H49" s="1204"/>
      <c r="I49" s="333" t="s">
        <v>486</v>
      </c>
      <c r="J49" s="334" t="s">
        <v>486</v>
      </c>
      <c r="K49" s="334" t="s">
        <v>486</v>
      </c>
      <c r="L49" s="334" t="s">
        <v>486</v>
      </c>
      <c r="M49" s="335" t="s">
        <v>486</v>
      </c>
    </row>
    <row r="50" spans="2:13" ht="27.75" customHeight="1" x14ac:dyDescent="0.2">
      <c r="B50" s="1197" t="s">
        <v>40</v>
      </c>
      <c r="C50" s="1198"/>
      <c r="D50" s="107"/>
      <c r="E50" s="1203" t="s">
        <v>41</v>
      </c>
      <c r="F50" s="1203"/>
      <c r="G50" s="1203"/>
      <c r="H50" s="1204"/>
      <c r="I50" s="333">
        <v>6528</v>
      </c>
      <c r="J50" s="334">
        <v>8212</v>
      </c>
      <c r="K50" s="334">
        <v>8317</v>
      </c>
      <c r="L50" s="334">
        <v>9459</v>
      </c>
      <c r="M50" s="335">
        <v>9543</v>
      </c>
    </row>
    <row r="51" spans="2:13" ht="27.75" customHeight="1" x14ac:dyDescent="0.2">
      <c r="B51" s="1199"/>
      <c r="C51" s="1200"/>
      <c r="D51" s="104"/>
      <c r="E51" s="1203" t="s">
        <v>42</v>
      </c>
      <c r="F51" s="1203"/>
      <c r="G51" s="1203"/>
      <c r="H51" s="1204"/>
      <c r="I51" s="333">
        <v>6723</v>
      </c>
      <c r="J51" s="334">
        <v>6694</v>
      </c>
      <c r="K51" s="334">
        <v>6869</v>
      </c>
      <c r="L51" s="334">
        <v>6796</v>
      </c>
      <c r="M51" s="335">
        <v>6908</v>
      </c>
    </row>
    <row r="52" spans="2:13" ht="27.75" customHeight="1" x14ac:dyDescent="0.2">
      <c r="B52" s="1201"/>
      <c r="C52" s="1202"/>
      <c r="D52" s="104"/>
      <c r="E52" s="1203" t="s">
        <v>43</v>
      </c>
      <c r="F52" s="1203"/>
      <c r="G52" s="1203"/>
      <c r="H52" s="1204"/>
      <c r="I52" s="333">
        <v>34896</v>
      </c>
      <c r="J52" s="334">
        <v>34683</v>
      </c>
      <c r="K52" s="334">
        <v>37744</v>
      </c>
      <c r="L52" s="334">
        <v>38399</v>
      </c>
      <c r="M52" s="335">
        <v>37708</v>
      </c>
    </row>
    <row r="53" spans="2:13" ht="27.75" customHeight="1" thickBot="1" x14ac:dyDescent="0.25">
      <c r="B53" s="1205" t="s">
        <v>19</v>
      </c>
      <c r="C53" s="1206"/>
      <c r="D53" s="108"/>
      <c r="E53" s="1207" t="s">
        <v>44</v>
      </c>
      <c r="F53" s="1207"/>
      <c r="G53" s="1207"/>
      <c r="H53" s="1208"/>
      <c r="I53" s="336">
        <v>2244</v>
      </c>
      <c r="J53" s="337">
        <v>2751</v>
      </c>
      <c r="K53" s="337">
        <v>2287</v>
      </c>
      <c r="L53" s="337">
        <v>1640</v>
      </c>
      <c r="M53" s="338">
        <v>2964</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QOSa2GlgdcLRdmcQN6ZbBdBEHO7+GkKny4mRGv/r0CAmUl/MamwYDzhDC6FLD34a9INCQIWSAzZ9ogjycwt2KQ==" saltValue="feJJ+WAV9H0EaHBlit44a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abSelected="1" topLeftCell="A34" zoomScale="60" zoomScaleNormal="60" zoomScaleSheetLayoutView="100" workbookViewId="0">
      <selection activeCell="F63" sqref="F63"/>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224" t="s">
        <v>46</v>
      </c>
      <c r="D55" s="1224"/>
      <c r="E55" s="1225"/>
      <c r="F55" s="339">
        <v>1121</v>
      </c>
      <c r="G55" s="339">
        <v>1122</v>
      </c>
      <c r="H55" s="340">
        <v>1123</v>
      </c>
    </row>
    <row r="56" spans="2:8" ht="52.5" customHeight="1" x14ac:dyDescent="0.2">
      <c r="B56" s="120"/>
      <c r="C56" s="1226" t="s">
        <v>47</v>
      </c>
      <c r="D56" s="1226"/>
      <c r="E56" s="1227"/>
      <c r="F56" s="341">
        <v>1836</v>
      </c>
      <c r="G56" s="341">
        <v>2271</v>
      </c>
      <c r="H56" s="342">
        <v>2464</v>
      </c>
    </row>
    <row r="57" spans="2:8" ht="53.25" customHeight="1" x14ac:dyDescent="0.2">
      <c r="B57" s="120"/>
      <c r="C57" s="1228" t="s">
        <v>48</v>
      </c>
      <c r="D57" s="1228"/>
      <c r="E57" s="1229"/>
      <c r="F57" s="343">
        <v>4821</v>
      </c>
      <c r="G57" s="343">
        <v>5477</v>
      </c>
      <c r="H57" s="344">
        <v>4976</v>
      </c>
    </row>
    <row r="58" spans="2:8" ht="45.75" customHeight="1" x14ac:dyDescent="0.2">
      <c r="B58" s="121"/>
      <c r="C58" s="1216" t="s">
        <v>560</v>
      </c>
      <c r="D58" s="1217"/>
      <c r="E58" s="1218"/>
      <c r="F58" s="345">
        <v>1524</v>
      </c>
      <c r="G58" s="345">
        <v>1625</v>
      </c>
      <c r="H58" s="346">
        <v>1625</v>
      </c>
    </row>
    <row r="59" spans="2:8" ht="45.75" customHeight="1" x14ac:dyDescent="0.2">
      <c r="B59" s="121"/>
      <c r="C59" s="1216" t="s">
        <v>561</v>
      </c>
      <c r="D59" s="1217"/>
      <c r="E59" s="1218"/>
      <c r="F59" s="345">
        <v>1134</v>
      </c>
      <c r="G59" s="345">
        <v>1135</v>
      </c>
      <c r="H59" s="346">
        <v>1136</v>
      </c>
    </row>
    <row r="60" spans="2:8" ht="45.75" customHeight="1" x14ac:dyDescent="0.2">
      <c r="B60" s="121"/>
      <c r="C60" s="1216" t="s">
        <v>562</v>
      </c>
      <c r="D60" s="1217"/>
      <c r="E60" s="1218"/>
      <c r="F60" s="345">
        <v>669</v>
      </c>
      <c r="G60" s="345">
        <v>679</v>
      </c>
      <c r="H60" s="346">
        <v>689</v>
      </c>
    </row>
    <row r="61" spans="2:8" ht="45.75" customHeight="1" x14ac:dyDescent="0.2">
      <c r="B61" s="121"/>
      <c r="C61" s="1216" t="s">
        <v>563</v>
      </c>
      <c r="D61" s="1217"/>
      <c r="E61" s="1218"/>
      <c r="F61" s="345">
        <v>584</v>
      </c>
      <c r="G61" s="345">
        <v>584</v>
      </c>
      <c r="H61" s="346">
        <v>584</v>
      </c>
    </row>
    <row r="62" spans="2:8" ht="45.75" customHeight="1" thickBot="1" x14ac:dyDescent="0.25">
      <c r="B62" s="122"/>
      <c r="C62" s="1219" t="s">
        <v>564</v>
      </c>
      <c r="D62" s="1220"/>
      <c r="E62" s="1221"/>
      <c r="F62" s="347">
        <v>504</v>
      </c>
      <c r="G62" s="347">
        <v>1050</v>
      </c>
      <c r="H62" s="348">
        <v>540</v>
      </c>
    </row>
    <row r="63" spans="2:8" ht="52.5" customHeight="1" thickBot="1" x14ac:dyDescent="0.25">
      <c r="B63" s="123"/>
      <c r="C63" s="1222" t="s">
        <v>49</v>
      </c>
      <c r="D63" s="1222"/>
      <c r="E63" s="1223"/>
      <c r="F63" s="349">
        <v>7779</v>
      </c>
      <c r="G63" s="349">
        <v>8870</v>
      </c>
      <c r="H63" s="350">
        <v>8563</v>
      </c>
    </row>
    <row r="64" spans="2:8" ht="13" x14ac:dyDescent="0.2"/>
  </sheetData>
  <sheetProtection algorithmName="SHA-512" hashValue="/UQAX+vMEWQz7YogsFqJocoa7ILwXKk1ovArDQ8PM+NAfQZFHgdlCaJ3TPXtkC9jyEXeDzYy7P4I7vaVq/IAvA==" saltValue="JRmwQzLKch+p8lmy+P1nt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78F3A-A89A-4283-8DE6-F164B9897C2C}">
  <sheetPr>
    <pageSetUpPr fitToPage="1"/>
  </sheetPr>
  <dimension ref="A1:DE85"/>
  <sheetViews>
    <sheetView showGridLines="0" topLeftCell="E26" zoomScaleNormal="100" zoomScaleSheetLayoutView="55" workbookViewId="0">
      <selection activeCell="AL66" sqref="AL66"/>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52" t="s">
        <v>574</v>
      </c>
      <c r="AO43" s="1253"/>
      <c r="AP43" s="1253"/>
      <c r="AQ43" s="1253"/>
      <c r="AR43" s="1253"/>
      <c r="AS43" s="1253"/>
      <c r="AT43" s="1253"/>
      <c r="AU43" s="1253"/>
      <c r="AV43" s="1253"/>
      <c r="AW43" s="1253"/>
      <c r="AX43" s="1253"/>
      <c r="AY43" s="1253"/>
      <c r="AZ43" s="1253"/>
      <c r="BA43" s="1253"/>
      <c r="BB43" s="1253"/>
      <c r="BC43" s="1253"/>
      <c r="BD43" s="1253"/>
      <c r="BE43" s="1253"/>
      <c r="BF43" s="1253"/>
      <c r="BG43" s="1253"/>
      <c r="BH43" s="1253"/>
      <c r="BI43" s="1253"/>
      <c r="BJ43" s="1253"/>
      <c r="BK43" s="1253"/>
      <c r="BL43" s="1253"/>
      <c r="BM43" s="1253"/>
      <c r="BN43" s="1253"/>
      <c r="BO43" s="1253"/>
      <c r="BP43" s="1253"/>
      <c r="BQ43" s="1253"/>
      <c r="BR43" s="1253"/>
      <c r="BS43" s="1253"/>
      <c r="BT43" s="1253"/>
      <c r="BU43" s="1253"/>
      <c r="BV43" s="1253"/>
      <c r="BW43" s="1253"/>
      <c r="BX43" s="1253"/>
      <c r="BY43" s="1253"/>
      <c r="BZ43" s="1253"/>
      <c r="CA43" s="1253"/>
      <c r="CB43" s="1253"/>
      <c r="CC43" s="1253"/>
      <c r="CD43" s="1253"/>
      <c r="CE43" s="1253"/>
      <c r="CF43" s="1253"/>
      <c r="CG43" s="1253"/>
      <c r="CH43" s="1253"/>
      <c r="CI43" s="1253"/>
      <c r="CJ43" s="1253"/>
      <c r="CK43" s="1253"/>
      <c r="CL43" s="1253"/>
      <c r="CM43" s="1253"/>
      <c r="CN43" s="1253"/>
      <c r="CO43" s="1253"/>
      <c r="CP43" s="1253"/>
      <c r="CQ43" s="1253"/>
      <c r="CR43" s="1253"/>
      <c r="CS43" s="1253"/>
      <c r="CT43" s="1253"/>
      <c r="CU43" s="1253"/>
      <c r="CV43" s="1253"/>
      <c r="CW43" s="1253"/>
      <c r="CX43" s="1253"/>
      <c r="CY43" s="1253"/>
      <c r="CZ43" s="1253"/>
      <c r="DA43" s="1253"/>
      <c r="DB43" s="1253"/>
      <c r="DC43" s="1254"/>
    </row>
    <row r="44" spans="2:109" ht="13" x14ac:dyDescent="0.2">
      <c r="B44" s="247"/>
      <c r="AN44" s="1255"/>
      <c r="AO44" s="1256"/>
      <c r="AP44" s="1256"/>
      <c r="AQ44" s="1256"/>
      <c r="AR44" s="1256"/>
      <c r="AS44" s="1256"/>
      <c r="AT44" s="1256"/>
      <c r="AU44" s="1256"/>
      <c r="AV44" s="1256"/>
      <c r="AW44" s="1256"/>
      <c r="AX44" s="1256"/>
      <c r="AY44" s="1256"/>
      <c r="AZ44" s="1256"/>
      <c r="BA44" s="1256"/>
      <c r="BB44" s="1256"/>
      <c r="BC44" s="1256"/>
      <c r="BD44" s="1256"/>
      <c r="BE44" s="1256"/>
      <c r="BF44" s="1256"/>
      <c r="BG44" s="1256"/>
      <c r="BH44" s="1256"/>
      <c r="BI44" s="1256"/>
      <c r="BJ44" s="1256"/>
      <c r="BK44" s="1256"/>
      <c r="BL44" s="1256"/>
      <c r="BM44" s="1256"/>
      <c r="BN44" s="1256"/>
      <c r="BO44" s="1256"/>
      <c r="BP44" s="1256"/>
      <c r="BQ44" s="1256"/>
      <c r="BR44" s="1256"/>
      <c r="BS44" s="1256"/>
      <c r="BT44" s="1256"/>
      <c r="BU44" s="1256"/>
      <c r="BV44" s="1256"/>
      <c r="BW44" s="1256"/>
      <c r="BX44" s="1256"/>
      <c r="BY44" s="1256"/>
      <c r="BZ44" s="1256"/>
      <c r="CA44" s="1256"/>
      <c r="CB44" s="1256"/>
      <c r="CC44" s="1256"/>
      <c r="CD44" s="1256"/>
      <c r="CE44" s="1256"/>
      <c r="CF44" s="1256"/>
      <c r="CG44" s="1256"/>
      <c r="CH44" s="1256"/>
      <c r="CI44" s="1256"/>
      <c r="CJ44" s="1256"/>
      <c r="CK44" s="1256"/>
      <c r="CL44" s="1256"/>
      <c r="CM44" s="1256"/>
      <c r="CN44" s="1256"/>
      <c r="CO44" s="1256"/>
      <c r="CP44" s="1256"/>
      <c r="CQ44" s="1256"/>
      <c r="CR44" s="1256"/>
      <c r="CS44" s="1256"/>
      <c r="CT44" s="1256"/>
      <c r="CU44" s="1256"/>
      <c r="CV44" s="1256"/>
      <c r="CW44" s="1256"/>
      <c r="CX44" s="1256"/>
      <c r="CY44" s="1256"/>
      <c r="CZ44" s="1256"/>
      <c r="DA44" s="1256"/>
      <c r="DB44" s="1256"/>
      <c r="DC44" s="1257"/>
    </row>
    <row r="45" spans="2:109" ht="13" x14ac:dyDescent="0.2">
      <c r="B45" s="247"/>
      <c r="AN45" s="1255"/>
      <c r="AO45" s="1256"/>
      <c r="AP45" s="1256"/>
      <c r="AQ45" s="1256"/>
      <c r="AR45" s="1256"/>
      <c r="AS45" s="1256"/>
      <c r="AT45" s="1256"/>
      <c r="AU45" s="1256"/>
      <c r="AV45" s="1256"/>
      <c r="AW45" s="1256"/>
      <c r="AX45" s="1256"/>
      <c r="AY45" s="1256"/>
      <c r="AZ45" s="1256"/>
      <c r="BA45" s="1256"/>
      <c r="BB45" s="1256"/>
      <c r="BC45" s="1256"/>
      <c r="BD45" s="1256"/>
      <c r="BE45" s="1256"/>
      <c r="BF45" s="1256"/>
      <c r="BG45" s="1256"/>
      <c r="BH45" s="1256"/>
      <c r="BI45" s="1256"/>
      <c r="BJ45" s="1256"/>
      <c r="BK45" s="1256"/>
      <c r="BL45" s="1256"/>
      <c r="BM45" s="1256"/>
      <c r="BN45" s="1256"/>
      <c r="BO45" s="1256"/>
      <c r="BP45" s="1256"/>
      <c r="BQ45" s="1256"/>
      <c r="BR45" s="1256"/>
      <c r="BS45" s="1256"/>
      <c r="BT45" s="1256"/>
      <c r="BU45" s="1256"/>
      <c r="BV45" s="1256"/>
      <c r="BW45" s="1256"/>
      <c r="BX45" s="1256"/>
      <c r="BY45" s="1256"/>
      <c r="BZ45" s="1256"/>
      <c r="CA45" s="1256"/>
      <c r="CB45" s="1256"/>
      <c r="CC45" s="1256"/>
      <c r="CD45" s="1256"/>
      <c r="CE45" s="1256"/>
      <c r="CF45" s="1256"/>
      <c r="CG45" s="1256"/>
      <c r="CH45" s="1256"/>
      <c r="CI45" s="1256"/>
      <c r="CJ45" s="1256"/>
      <c r="CK45" s="1256"/>
      <c r="CL45" s="1256"/>
      <c r="CM45" s="1256"/>
      <c r="CN45" s="1256"/>
      <c r="CO45" s="1256"/>
      <c r="CP45" s="1256"/>
      <c r="CQ45" s="1256"/>
      <c r="CR45" s="1256"/>
      <c r="CS45" s="1256"/>
      <c r="CT45" s="1256"/>
      <c r="CU45" s="1256"/>
      <c r="CV45" s="1256"/>
      <c r="CW45" s="1256"/>
      <c r="CX45" s="1256"/>
      <c r="CY45" s="1256"/>
      <c r="CZ45" s="1256"/>
      <c r="DA45" s="1256"/>
      <c r="DB45" s="1256"/>
      <c r="DC45" s="1257"/>
    </row>
    <row r="46" spans="2:109" ht="13" x14ac:dyDescent="0.2">
      <c r="B46" s="247"/>
      <c r="AN46" s="1255"/>
      <c r="AO46" s="1256"/>
      <c r="AP46" s="1256"/>
      <c r="AQ46" s="1256"/>
      <c r="AR46" s="1256"/>
      <c r="AS46" s="1256"/>
      <c r="AT46" s="1256"/>
      <c r="AU46" s="1256"/>
      <c r="AV46" s="1256"/>
      <c r="AW46" s="1256"/>
      <c r="AX46" s="1256"/>
      <c r="AY46" s="1256"/>
      <c r="AZ46" s="1256"/>
      <c r="BA46" s="1256"/>
      <c r="BB46" s="1256"/>
      <c r="BC46" s="1256"/>
      <c r="BD46" s="1256"/>
      <c r="BE46" s="1256"/>
      <c r="BF46" s="1256"/>
      <c r="BG46" s="1256"/>
      <c r="BH46" s="1256"/>
      <c r="BI46" s="1256"/>
      <c r="BJ46" s="1256"/>
      <c r="BK46" s="1256"/>
      <c r="BL46" s="1256"/>
      <c r="BM46" s="1256"/>
      <c r="BN46" s="1256"/>
      <c r="BO46" s="1256"/>
      <c r="BP46" s="1256"/>
      <c r="BQ46" s="1256"/>
      <c r="BR46" s="1256"/>
      <c r="BS46" s="1256"/>
      <c r="BT46" s="1256"/>
      <c r="BU46" s="1256"/>
      <c r="BV46" s="1256"/>
      <c r="BW46" s="1256"/>
      <c r="BX46" s="1256"/>
      <c r="BY46" s="1256"/>
      <c r="BZ46" s="1256"/>
      <c r="CA46" s="1256"/>
      <c r="CB46" s="1256"/>
      <c r="CC46" s="1256"/>
      <c r="CD46" s="1256"/>
      <c r="CE46" s="1256"/>
      <c r="CF46" s="1256"/>
      <c r="CG46" s="1256"/>
      <c r="CH46" s="1256"/>
      <c r="CI46" s="1256"/>
      <c r="CJ46" s="1256"/>
      <c r="CK46" s="1256"/>
      <c r="CL46" s="1256"/>
      <c r="CM46" s="1256"/>
      <c r="CN46" s="1256"/>
      <c r="CO46" s="1256"/>
      <c r="CP46" s="1256"/>
      <c r="CQ46" s="1256"/>
      <c r="CR46" s="1256"/>
      <c r="CS46" s="1256"/>
      <c r="CT46" s="1256"/>
      <c r="CU46" s="1256"/>
      <c r="CV46" s="1256"/>
      <c r="CW46" s="1256"/>
      <c r="CX46" s="1256"/>
      <c r="CY46" s="1256"/>
      <c r="CZ46" s="1256"/>
      <c r="DA46" s="1256"/>
      <c r="DB46" s="1256"/>
      <c r="DC46" s="1257"/>
    </row>
    <row r="47" spans="2:109" ht="13" x14ac:dyDescent="0.2">
      <c r="B47" s="247"/>
      <c r="AN47" s="1258"/>
      <c r="AO47" s="1259"/>
      <c r="AP47" s="1259"/>
      <c r="AQ47" s="1259"/>
      <c r="AR47" s="1259"/>
      <c r="AS47" s="1259"/>
      <c r="AT47" s="1259"/>
      <c r="AU47" s="1259"/>
      <c r="AV47" s="1259"/>
      <c r="AW47" s="1259"/>
      <c r="AX47" s="1259"/>
      <c r="AY47" s="1259"/>
      <c r="AZ47" s="1259"/>
      <c r="BA47" s="1259"/>
      <c r="BB47" s="1259"/>
      <c r="BC47" s="1259"/>
      <c r="BD47" s="1259"/>
      <c r="BE47" s="1259"/>
      <c r="BF47" s="1259"/>
      <c r="BG47" s="1259"/>
      <c r="BH47" s="1259"/>
      <c r="BI47" s="1259"/>
      <c r="BJ47" s="1259"/>
      <c r="BK47" s="1259"/>
      <c r="BL47" s="1259"/>
      <c r="BM47" s="1259"/>
      <c r="BN47" s="1259"/>
      <c r="BO47" s="1259"/>
      <c r="BP47" s="1259"/>
      <c r="BQ47" s="1259"/>
      <c r="BR47" s="1259"/>
      <c r="BS47" s="1259"/>
      <c r="BT47" s="1259"/>
      <c r="BU47" s="1259"/>
      <c r="BV47" s="1259"/>
      <c r="BW47" s="1259"/>
      <c r="BX47" s="1259"/>
      <c r="BY47" s="1259"/>
      <c r="BZ47" s="1259"/>
      <c r="CA47" s="1259"/>
      <c r="CB47" s="1259"/>
      <c r="CC47" s="1259"/>
      <c r="CD47" s="1259"/>
      <c r="CE47" s="1259"/>
      <c r="CF47" s="1259"/>
      <c r="CG47" s="1259"/>
      <c r="CH47" s="1259"/>
      <c r="CI47" s="1259"/>
      <c r="CJ47" s="1259"/>
      <c r="CK47" s="1259"/>
      <c r="CL47" s="1259"/>
      <c r="CM47" s="1259"/>
      <c r="CN47" s="1259"/>
      <c r="CO47" s="1259"/>
      <c r="CP47" s="1259"/>
      <c r="CQ47" s="1259"/>
      <c r="CR47" s="1259"/>
      <c r="CS47" s="1259"/>
      <c r="CT47" s="1259"/>
      <c r="CU47" s="1259"/>
      <c r="CV47" s="1259"/>
      <c r="CW47" s="1259"/>
      <c r="CX47" s="1259"/>
      <c r="CY47" s="1259"/>
      <c r="CZ47" s="1259"/>
      <c r="DA47" s="1259"/>
      <c r="DB47" s="1259"/>
      <c r="DC47" s="1260"/>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567</v>
      </c>
    </row>
    <row r="50" spans="1:109" ht="13" x14ac:dyDescent="0.2">
      <c r="B50" s="247"/>
      <c r="G50" s="1236"/>
      <c r="H50" s="1236"/>
      <c r="I50" s="1236"/>
      <c r="J50" s="1236"/>
      <c r="K50" s="360"/>
      <c r="L50" s="360"/>
      <c r="M50" s="361"/>
      <c r="N50" s="361"/>
      <c r="AN50" s="1239"/>
      <c r="AO50" s="1240"/>
      <c r="AP50" s="1240"/>
      <c r="AQ50" s="1240"/>
      <c r="AR50" s="1240"/>
      <c r="AS50" s="1240"/>
      <c r="AT50" s="1240"/>
      <c r="AU50" s="1240"/>
      <c r="AV50" s="1240"/>
      <c r="AW50" s="1240"/>
      <c r="AX50" s="1240"/>
      <c r="AY50" s="1240"/>
      <c r="AZ50" s="1240"/>
      <c r="BA50" s="1240"/>
      <c r="BB50" s="1240"/>
      <c r="BC50" s="1240"/>
      <c r="BD50" s="1240"/>
      <c r="BE50" s="1240"/>
      <c r="BF50" s="1240"/>
      <c r="BG50" s="1240"/>
      <c r="BH50" s="1240"/>
      <c r="BI50" s="1240"/>
      <c r="BJ50" s="1240"/>
      <c r="BK50" s="1240"/>
      <c r="BL50" s="1240"/>
      <c r="BM50" s="1240"/>
      <c r="BN50" s="1240"/>
      <c r="BO50" s="1241"/>
      <c r="BP50" s="1235" t="s">
        <v>525</v>
      </c>
      <c r="BQ50" s="1235"/>
      <c r="BR50" s="1235"/>
      <c r="BS50" s="1235"/>
      <c r="BT50" s="1235"/>
      <c r="BU50" s="1235"/>
      <c r="BV50" s="1235"/>
      <c r="BW50" s="1235"/>
      <c r="BX50" s="1235" t="s">
        <v>526</v>
      </c>
      <c r="BY50" s="1235"/>
      <c r="BZ50" s="1235"/>
      <c r="CA50" s="1235"/>
      <c r="CB50" s="1235"/>
      <c r="CC50" s="1235"/>
      <c r="CD50" s="1235"/>
      <c r="CE50" s="1235"/>
      <c r="CF50" s="1235" t="s">
        <v>527</v>
      </c>
      <c r="CG50" s="1235"/>
      <c r="CH50" s="1235"/>
      <c r="CI50" s="1235"/>
      <c r="CJ50" s="1235"/>
      <c r="CK50" s="1235"/>
      <c r="CL50" s="1235"/>
      <c r="CM50" s="1235"/>
      <c r="CN50" s="1235" t="s">
        <v>528</v>
      </c>
      <c r="CO50" s="1235"/>
      <c r="CP50" s="1235"/>
      <c r="CQ50" s="1235"/>
      <c r="CR50" s="1235"/>
      <c r="CS50" s="1235"/>
      <c r="CT50" s="1235"/>
      <c r="CU50" s="1235"/>
      <c r="CV50" s="1235" t="s">
        <v>529</v>
      </c>
      <c r="CW50" s="1235"/>
      <c r="CX50" s="1235"/>
      <c r="CY50" s="1235"/>
      <c r="CZ50" s="1235"/>
      <c r="DA50" s="1235"/>
      <c r="DB50" s="1235"/>
      <c r="DC50" s="1235"/>
    </row>
    <row r="51" spans="1:109" ht="13.5" customHeight="1" x14ac:dyDescent="0.2">
      <c r="B51" s="247"/>
      <c r="G51" s="1238"/>
      <c r="H51" s="1238"/>
      <c r="I51" s="1251"/>
      <c r="J51" s="1251"/>
      <c r="K51" s="1237"/>
      <c r="L51" s="1237"/>
      <c r="M51" s="1237"/>
      <c r="N51" s="1237"/>
      <c r="AM51" s="359"/>
      <c r="AN51" s="1233" t="s">
        <v>568</v>
      </c>
      <c r="AO51" s="1233"/>
      <c r="AP51" s="1233"/>
      <c r="AQ51" s="1233"/>
      <c r="AR51" s="1233"/>
      <c r="AS51" s="1233"/>
      <c r="AT51" s="1233"/>
      <c r="AU51" s="1233"/>
      <c r="AV51" s="1233"/>
      <c r="AW51" s="1233"/>
      <c r="AX51" s="1233"/>
      <c r="AY51" s="1233"/>
      <c r="AZ51" s="1233"/>
      <c r="BA51" s="1233"/>
      <c r="BB51" s="1233" t="s">
        <v>569</v>
      </c>
      <c r="BC51" s="1233"/>
      <c r="BD51" s="1233"/>
      <c r="BE51" s="1233"/>
      <c r="BF51" s="1233"/>
      <c r="BG51" s="1233"/>
      <c r="BH51" s="1233"/>
      <c r="BI51" s="1233"/>
      <c r="BJ51" s="1233"/>
      <c r="BK51" s="1233"/>
      <c r="BL51" s="1233"/>
      <c r="BM51" s="1233"/>
      <c r="BN51" s="1233"/>
      <c r="BO51" s="1233"/>
      <c r="BP51" s="1230">
        <v>32.9</v>
      </c>
      <c r="BQ51" s="1230"/>
      <c r="BR51" s="1230"/>
      <c r="BS51" s="1230"/>
      <c r="BT51" s="1230"/>
      <c r="BU51" s="1230"/>
      <c r="BV51" s="1230"/>
      <c r="BW51" s="1230"/>
      <c r="BX51" s="1230">
        <v>38.1</v>
      </c>
      <c r="BY51" s="1230"/>
      <c r="BZ51" s="1230"/>
      <c r="CA51" s="1230"/>
      <c r="CB51" s="1230"/>
      <c r="CC51" s="1230"/>
      <c r="CD51" s="1230"/>
      <c r="CE51" s="1230"/>
      <c r="CF51" s="1230">
        <v>32.299999999999997</v>
      </c>
      <c r="CG51" s="1230"/>
      <c r="CH51" s="1230"/>
      <c r="CI51" s="1230"/>
      <c r="CJ51" s="1230"/>
      <c r="CK51" s="1230"/>
      <c r="CL51" s="1230"/>
      <c r="CM51" s="1230"/>
      <c r="CN51" s="1230">
        <v>22.4</v>
      </c>
      <c r="CO51" s="1230"/>
      <c r="CP51" s="1230"/>
      <c r="CQ51" s="1230"/>
      <c r="CR51" s="1230"/>
      <c r="CS51" s="1230"/>
      <c r="CT51" s="1230"/>
      <c r="CU51" s="1230"/>
      <c r="CV51" s="1230">
        <v>38.700000000000003</v>
      </c>
      <c r="CW51" s="1230"/>
      <c r="CX51" s="1230"/>
      <c r="CY51" s="1230"/>
      <c r="CZ51" s="1230"/>
      <c r="DA51" s="1230"/>
      <c r="DB51" s="1230"/>
      <c r="DC51" s="1230"/>
    </row>
    <row r="52" spans="1:109" ht="13" x14ac:dyDescent="0.2">
      <c r="B52" s="247"/>
      <c r="G52" s="1238"/>
      <c r="H52" s="1238"/>
      <c r="I52" s="1251"/>
      <c r="J52" s="1251"/>
      <c r="K52" s="1237"/>
      <c r="L52" s="1237"/>
      <c r="M52" s="1237"/>
      <c r="N52" s="1237"/>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 x14ac:dyDescent="0.2">
      <c r="A53" s="358"/>
      <c r="B53" s="247"/>
      <c r="G53" s="1238"/>
      <c r="H53" s="1238"/>
      <c r="I53" s="1236"/>
      <c r="J53" s="1236"/>
      <c r="K53" s="1237"/>
      <c r="L53" s="1237"/>
      <c r="M53" s="1237"/>
      <c r="N53" s="1237"/>
      <c r="AM53" s="359"/>
      <c r="AN53" s="1233"/>
      <c r="AO53" s="1233"/>
      <c r="AP53" s="1233"/>
      <c r="AQ53" s="1233"/>
      <c r="AR53" s="1233"/>
      <c r="AS53" s="1233"/>
      <c r="AT53" s="1233"/>
      <c r="AU53" s="1233"/>
      <c r="AV53" s="1233"/>
      <c r="AW53" s="1233"/>
      <c r="AX53" s="1233"/>
      <c r="AY53" s="1233"/>
      <c r="AZ53" s="1233"/>
      <c r="BA53" s="1233"/>
      <c r="BB53" s="1233" t="s">
        <v>570</v>
      </c>
      <c r="BC53" s="1233"/>
      <c r="BD53" s="1233"/>
      <c r="BE53" s="1233"/>
      <c r="BF53" s="1233"/>
      <c r="BG53" s="1233"/>
      <c r="BH53" s="1233"/>
      <c r="BI53" s="1233"/>
      <c r="BJ53" s="1233"/>
      <c r="BK53" s="1233"/>
      <c r="BL53" s="1233"/>
      <c r="BM53" s="1233"/>
      <c r="BN53" s="1233"/>
      <c r="BO53" s="1233"/>
      <c r="BP53" s="1230">
        <v>43.5</v>
      </c>
      <c r="BQ53" s="1230"/>
      <c r="BR53" s="1230"/>
      <c r="BS53" s="1230"/>
      <c r="BT53" s="1230"/>
      <c r="BU53" s="1230"/>
      <c r="BV53" s="1230"/>
      <c r="BW53" s="1230"/>
      <c r="BX53" s="1230">
        <v>44.9</v>
      </c>
      <c r="BY53" s="1230"/>
      <c r="BZ53" s="1230"/>
      <c r="CA53" s="1230"/>
      <c r="CB53" s="1230"/>
      <c r="CC53" s="1230"/>
      <c r="CD53" s="1230"/>
      <c r="CE53" s="1230"/>
      <c r="CF53" s="1230">
        <v>43</v>
      </c>
      <c r="CG53" s="1230"/>
      <c r="CH53" s="1230"/>
      <c r="CI53" s="1230"/>
      <c r="CJ53" s="1230"/>
      <c r="CK53" s="1230"/>
      <c r="CL53" s="1230"/>
      <c r="CM53" s="1230"/>
      <c r="CN53" s="1230">
        <v>44.2</v>
      </c>
      <c r="CO53" s="1230"/>
      <c r="CP53" s="1230"/>
      <c r="CQ53" s="1230"/>
      <c r="CR53" s="1230"/>
      <c r="CS53" s="1230"/>
      <c r="CT53" s="1230"/>
      <c r="CU53" s="1230"/>
      <c r="CV53" s="1230">
        <v>45.5</v>
      </c>
      <c r="CW53" s="1230"/>
      <c r="CX53" s="1230"/>
      <c r="CY53" s="1230"/>
      <c r="CZ53" s="1230"/>
      <c r="DA53" s="1230"/>
      <c r="DB53" s="1230"/>
      <c r="DC53" s="1230"/>
    </row>
    <row r="54" spans="1:109" ht="13" x14ac:dyDescent="0.2">
      <c r="A54" s="358"/>
      <c r="B54" s="247"/>
      <c r="G54" s="1238"/>
      <c r="H54" s="1238"/>
      <c r="I54" s="1236"/>
      <c r="J54" s="1236"/>
      <c r="K54" s="1237"/>
      <c r="L54" s="1237"/>
      <c r="M54" s="1237"/>
      <c r="N54" s="1237"/>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 x14ac:dyDescent="0.2">
      <c r="A55" s="358"/>
      <c r="B55" s="247"/>
      <c r="G55" s="1236"/>
      <c r="H55" s="1236"/>
      <c r="I55" s="1236"/>
      <c r="J55" s="1236"/>
      <c r="K55" s="1237"/>
      <c r="L55" s="1237"/>
      <c r="M55" s="1237"/>
      <c r="N55" s="1237"/>
      <c r="AN55" s="1235" t="s">
        <v>571</v>
      </c>
      <c r="AO55" s="1235"/>
      <c r="AP55" s="1235"/>
      <c r="AQ55" s="1235"/>
      <c r="AR55" s="1235"/>
      <c r="AS55" s="1235"/>
      <c r="AT55" s="1235"/>
      <c r="AU55" s="1235"/>
      <c r="AV55" s="1235"/>
      <c r="AW55" s="1235"/>
      <c r="AX55" s="1235"/>
      <c r="AY55" s="1235"/>
      <c r="AZ55" s="1235"/>
      <c r="BA55" s="1235"/>
      <c r="BB55" s="1233" t="s">
        <v>569</v>
      </c>
      <c r="BC55" s="1233"/>
      <c r="BD55" s="1233"/>
      <c r="BE55" s="1233"/>
      <c r="BF55" s="1233"/>
      <c r="BG55" s="1233"/>
      <c r="BH55" s="1233"/>
      <c r="BI55" s="1233"/>
      <c r="BJ55" s="1233"/>
      <c r="BK55" s="1233"/>
      <c r="BL55" s="1233"/>
      <c r="BM55" s="1233"/>
      <c r="BN55" s="1233"/>
      <c r="BO55" s="1233"/>
      <c r="BP55" s="1230">
        <v>15.5</v>
      </c>
      <c r="BQ55" s="1230"/>
      <c r="BR55" s="1230"/>
      <c r="BS55" s="1230"/>
      <c r="BT55" s="1230"/>
      <c r="BU55" s="1230"/>
      <c r="BV55" s="1230"/>
      <c r="BW55" s="1230"/>
      <c r="BX55" s="1230">
        <v>4.5999999999999996</v>
      </c>
      <c r="BY55" s="1230"/>
      <c r="BZ55" s="1230"/>
      <c r="CA55" s="1230"/>
      <c r="CB55" s="1230"/>
      <c r="CC55" s="1230"/>
      <c r="CD55" s="1230"/>
      <c r="CE55" s="1230"/>
      <c r="CF55" s="1230">
        <v>0.6</v>
      </c>
      <c r="CG55" s="1230"/>
      <c r="CH55" s="1230"/>
      <c r="CI55" s="1230"/>
      <c r="CJ55" s="1230"/>
      <c r="CK55" s="1230"/>
      <c r="CL55" s="1230"/>
      <c r="CM55" s="1230"/>
      <c r="CN55" s="1230">
        <v>0</v>
      </c>
      <c r="CO55" s="1230"/>
      <c r="CP55" s="1230"/>
      <c r="CQ55" s="1230"/>
      <c r="CR55" s="1230"/>
      <c r="CS55" s="1230"/>
      <c r="CT55" s="1230"/>
      <c r="CU55" s="1230"/>
      <c r="CV55" s="1230">
        <v>1</v>
      </c>
      <c r="CW55" s="1230"/>
      <c r="CX55" s="1230"/>
      <c r="CY55" s="1230"/>
      <c r="CZ55" s="1230"/>
      <c r="DA55" s="1230"/>
      <c r="DB55" s="1230"/>
      <c r="DC55" s="1230"/>
    </row>
    <row r="56" spans="1:109" ht="13" x14ac:dyDescent="0.2">
      <c r="A56" s="358"/>
      <c r="B56" s="247"/>
      <c r="G56" s="1236"/>
      <c r="H56" s="1236"/>
      <c r="I56" s="1236"/>
      <c r="J56" s="1236"/>
      <c r="K56" s="1237"/>
      <c r="L56" s="1237"/>
      <c r="M56" s="1237"/>
      <c r="N56" s="1237"/>
      <c r="AN56" s="1235"/>
      <c r="AO56" s="1235"/>
      <c r="AP56" s="1235"/>
      <c r="AQ56" s="1235"/>
      <c r="AR56" s="1235"/>
      <c r="AS56" s="1235"/>
      <c r="AT56" s="1235"/>
      <c r="AU56" s="1235"/>
      <c r="AV56" s="1235"/>
      <c r="AW56" s="1235"/>
      <c r="AX56" s="1235"/>
      <c r="AY56" s="1235"/>
      <c r="AZ56" s="1235"/>
      <c r="BA56" s="1235"/>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 x14ac:dyDescent="0.2">
      <c r="B57" s="362"/>
      <c r="G57" s="1236"/>
      <c r="H57" s="1236"/>
      <c r="I57" s="1231"/>
      <c r="J57" s="1231"/>
      <c r="K57" s="1237"/>
      <c r="L57" s="1237"/>
      <c r="M57" s="1237"/>
      <c r="N57" s="1237"/>
      <c r="AM57" s="243"/>
      <c r="AN57" s="1235"/>
      <c r="AO57" s="1235"/>
      <c r="AP57" s="1235"/>
      <c r="AQ57" s="1235"/>
      <c r="AR57" s="1235"/>
      <c r="AS57" s="1235"/>
      <c r="AT57" s="1235"/>
      <c r="AU57" s="1235"/>
      <c r="AV57" s="1235"/>
      <c r="AW57" s="1235"/>
      <c r="AX57" s="1235"/>
      <c r="AY57" s="1235"/>
      <c r="AZ57" s="1235"/>
      <c r="BA57" s="1235"/>
      <c r="BB57" s="1233" t="s">
        <v>570</v>
      </c>
      <c r="BC57" s="1233"/>
      <c r="BD57" s="1233"/>
      <c r="BE57" s="1233"/>
      <c r="BF57" s="1233"/>
      <c r="BG57" s="1233"/>
      <c r="BH57" s="1233"/>
      <c r="BI57" s="1233"/>
      <c r="BJ57" s="1233"/>
      <c r="BK57" s="1233"/>
      <c r="BL57" s="1233"/>
      <c r="BM57" s="1233"/>
      <c r="BN57" s="1233"/>
      <c r="BO57" s="1233"/>
      <c r="BP57" s="1230">
        <v>61.7</v>
      </c>
      <c r="BQ57" s="1230"/>
      <c r="BR57" s="1230"/>
      <c r="BS57" s="1230"/>
      <c r="BT57" s="1230"/>
      <c r="BU57" s="1230"/>
      <c r="BV57" s="1230"/>
      <c r="BW57" s="1230"/>
      <c r="BX57" s="1230">
        <v>61.4</v>
      </c>
      <c r="BY57" s="1230"/>
      <c r="BZ57" s="1230"/>
      <c r="CA57" s="1230"/>
      <c r="CB57" s="1230"/>
      <c r="CC57" s="1230"/>
      <c r="CD57" s="1230"/>
      <c r="CE57" s="1230"/>
      <c r="CF57" s="1230">
        <v>62.6</v>
      </c>
      <c r="CG57" s="1230"/>
      <c r="CH57" s="1230"/>
      <c r="CI57" s="1230"/>
      <c r="CJ57" s="1230"/>
      <c r="CK57" s="1230"/>
      <c r="CL57" s="1230"/>
      <c r="CM57" s="1230"/>
      <c r="CN57" s="1230">
        <v>63.6</v>
      </c>
      <c r="CO57" s="1230"/>
      <c r="CP57" s="1230"/>
      <c r="CQ57" s="1230"/>
      <c r="CR57" s="1230"/>
      <c r="CS57" s="1230"/>
      <c r="CT57" s="1230"/>
      <c r="CU57" s="1230"/>
      <c r="CV57" s="1230">
        <v>64.099999999999994</v>
      </c>
      <c r="CW57" s="1230"/>
      <c r="CX57" s="1230"/>
      <c r="CY57" s="1230"/>
      <c r="CZ57" s="1230"/>
      <c r="DA57" s="1230"/>
      <c r="DB57" s="1230"/>
      <c r="DC57" s="1230"/>
      <c r="DD57" s="363"/>
      <c r="DE57" s="362"/>
    </row>
    <row r="58" spans="1:109" s="358" customFormat="1" ht="13" x14ac:dyDescent="0.2">
      <c r="A58" s="243"/>
      <c r="B58" s="362"/>
      <c r="G58" s="1236"/>
      <c r="H58" s="1236"/>
      <c r="I58" s="1231"/>
      <c r="J58" s="1231"/>
      <c r="K58" s="1237"/>
      <c r="L58" s="1237"/>
      <c r="M58" s="1237"/>
      <c r="N58" s="1237"/>
      <c r="AM58" s="243"/>
      <c r="AN58" s="1235"/>
      <c r="AO58" s="1235"/>
      <c r="AP58" s="1235"/>
      <c r="AQ58" s="1235"/>
      <c r="AR58" s="1235"/>
      <c r="AS58" s="1235"/>
      <c r="AT58" s="1235"/>
      <c r="AU58" s="1235"/>
      <c r="AV58" s="1235"/>
      <c r="AW58" s="1235"/>
      <c r="AX58" s="1235"/>
      <c r="AY58" s="1235"/>
      <c r="AZ58" s="1235"/>
      <c r="BA58" s="1235"/>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572</v>
      </c>
    </row>
    <row r="64" spans="1:109" ht="13" x14ac:dyDescent="0.2">
      <c r="B64" s="247"/>
      <c r="G64" s="357"/>
      <c r="I64" s="369"/>
      <c r="J64" s="369"/>
      <c r="K64" s="369"/>
      <c r="L64" s="369"/>
      <c r="M64" s="369"/>
      <c r="N64" s="370"/>
      <c r="AM64" s="357"/>
      <c r="AN64" s="357" t="s">
        <v>566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5" customHeight="1" x14ac:dyDescent="0.2">
      <c r="B65" s="247"/>
      <c r="AN65" s="1242" t="s">
        <v>575</v>
      </c>
      <c r="AO65" s="1243"/>
      <c r="AP65" s="1243"/>
      <c r="AQ65" s="1243"/>
      <c r="AR65" s="1243"/>
      <c r="AS65" s="1243"/>
      <c r="AT65" s="1243"/>
      <c r="AU65" s="1243"/>
      <c r="AV65" s="1243"/>
      <c r="AW65" s="1243"/>
      <c r="AX65" s="1243"/>
      <c r="AY65" s="1243"/>
      <c r="AZ65" s="1243"/>
      <c r="BA65" s="1243"/>
      <c r="BB65" s="1243"/>
      <c r="BC65" s="1243"/>
      <c r="BD65" s="1243"/>
      <c r="BE65" s="1243"/>
      <c r="BF65" s="1243"/>
      <c r="BG65" s="1243"/>
      <c r="BH65" s="1243"/>
      <c r="BI65" s="1243"/>
      <c r="BJ65" s="1243"/>
      <c r="BK65" s="1243"/>
      <c r="BL65" s="1243"/>
      <c r="BM65" s="1243"/>
      <c r="BN65" s="1243"/>
      <c r="BO65" s="1243"/>
      <c r="BP65" s="1243"/>
      <c r="BQ65" s="1243"/>
      <c r="BR65" s="1243"/>
      <c r="BS65" s="1243"/>
      <c r="BT65" s="1243"/>
      <c r="BU65" s="1243"/>
      <c r="BV65" s="1243"/>
      <c r="BW65" s="1243"/>
      <c r="BX65" s="1243"/>
      <c r="BY65" s="1243"/>
      <c r="BZ65" s="1243"/>
      <c r="CA65" s="1243"/>
      <c r="CB65" s="1243"/>
      <c r="CC65" s="1243"/>
      <c r="CD65" s="1243"/>
      <c r="CE65" s="1243"/>
      <c r="CF65" s="1243"/>
      <c r="CG65" s="1243"/>
      <c r="CH65" s="1243"/>
      <c r="CI65" s="1243"/>
      <c r="CJ65" s="1243"/>
      <c r="CK65" s="1243"/>
      <c r="CL65" s="1243"/>
      <c r="CM65" s="1243"/>
      <c r="CN65" s="1243"/>
      <c r="CO65" s="1243"/>
      <c r="CP65" s="1243"/>
      <c r="CQ65" s="1243"/>
      <c r="CR65" s="1243"/>
      <c r="CS65" s="1243"/>
      <c r="CT65" s="1243"/>
      <c r="CU65" s="1243"/>
      <c r="CV65" s="1243"/>
      <c r="CW65" s="1243"/>
      <c r="CX65" s="1243"/>
      <c r="CY65" s="1243"/>
      <c r="CZ65" s="1243"/>
      <c r="DA65" s="1243"/>
      <c r="DB65" s="1243"/>
      <c r="DC65" s="1244"/>
    </row>
    <row r="66" spans="2:107" ht="13" x14ac:dyDescent="0.2">
      <c r="B66" s="247"/>
      <c r="AN66" s="1245"/>
      <c r="AO66" s="1246"/>
      <c r="AP66" s="1246"/>
      <c r="AQ66" s="1246"/>
      <c r="AR66" s="1246"/>
      <c r="AS66" s="1246"/>
      <c r="AT66" s="1246"/>
      <c r="AU66" s="1246"/>
      <c r="AV66" s="1246"/>
      <c r="AW66" s="1246"/>
      <c r="AX66" s="1246"/>
      <c r="AY66" s="1246"/>
      <c r="AZ66" s="1246"/>
      <c r="BA66" s="1246"/>
      <c r="BB66" s="1246"/>
      <c r="BC66" s="1246"/>
      <c r="BD66" s="1246"/>
      <c r="BE66" s="1246"/>
      <c r="BF66" s="1246"/>
      <c r="BG66" s="1246"/>
      <c r="BH66" s="1246"/>
      <c r="BI66" s="1246"/>
      <c r="BJ66" s="1246"/>
      <c r="BK66" s="1246"/>
      <c r="BL66" s="1246"/>
      <c r="BM66" s="1246"/>
      <c r="BN66" s="1246"/>
      <c r="BO66" s="1246"/>
      <c r="BP66" s="1246"/>
      <c r="BQ66" s="1246"/>
      <c r="BR66" s="1246"/>
      <c r="BS66" s="1246"/>
      <c r="BT66" s="1246"/>
      <c r="BU66" s="1246"/>
      <c r="BV66" s="1246"/>
      <c r="BW66" s="1246"/>
      <c r="BX66" s="1246"/>
      <c r="BY66" s="1246"/>
      <c r="BZ66" s="1246"/>
      <c r="CA66" s="1246"/>
      <c r="CB66" s="1246"/>
      <c r="CC66" s="1246"/>
      <c r="CD66" s="1246"/>
      <c r="CE66" s="1246"/>
      <c r="CF66" s="1246"/>
      <c r="CG66" s="1246"/>
      <c r="CH66" s="1246"/>
      <c r="CI66" s="1246"/>
      <c r="CJ66" s="1246"/>
      <c r="CK66" s="1246"/>
      <c r="CL66" s="1246"/>
      <c r="CM66" s="1246"/>
      <c r="CN66" s="1246"/>
      <c r="CO66" s="1246"/>
      <c r="CP66" s="1246"/>
      <c r="CQ66" s="1246"/>
      <c r="CR66" s="1246"/>
      <c r="CS66" s="1246"/>
      <c r="CT66" s="1246"/>
      <c r="CU66" s="1246"/>
      <c r="CV66" s="1246"/>
      <c r="CW66" s="1246"/>
      <c r="CX66" s="1246"/>
      <c r="CY66" s="1246"/>
      <c r="CZ66" s="1246"/>
      <c r="DA66" s="1246"/>
      <c r="DB66" s="1246"/>
      <c r="DC66" s="1247"/>
    </row>
    <row r="67" spans="2:107" ht="13" x14ac:dyDescent="0.2">
      <c r="B67" s="247"/>
      <c r="AN67" s="1245"/>
      <c r="AO67" s="1246"/>
      <c r="AP67" s="1246"/>
      <c r="AQ67" s="1246"/>
      <c r="AR67" s="1246"/>
      <c r="AS67" s="1246"/>
      <c r="AT67" s="1246"/>
      <c r="AU67" s="1246"/>
      <c r="AV67" s="1246"/>
      <c r="AW67" s="1246"/>
      <c r="AX67" s="1246"/>
      <c r="AY67" s="1246"/>
      <c r="AZ67" s="1246"/>
      <c r="BA67" s="1246"/>
      <c r="BB67" s="1246"/>
      <c r="BC67" s="1246"/>
      <c r="BD67" s="1246"/>
      <c r="BE67" s="1246"/>
      <c r="BF67" s="1246"/>
      <c r="BG67" s="1246"/>
      <c r="BH67" s="1246"/>
      <c r="BI67" s="1246"/>
      <c r="BJ67" s="1246"/>
      <c r="BK67" s="1246"/>
      <c r="BL67" s="1246"/>
      <c r="BM67" s="1246"/>
      <c r="BN67" s="1246"/>
      <c r="BO67" s="1246"/>
      <c r="BP67" s="1246"/>
      <c r="BQ67" s="1246"/>
      <c r="BR67" s="1246"/>
      <c r="BS67" s="1246"/>
      <c r="BT67" s="1246"/>
      <c r="BU67" s="1246"/>
      <c r="BV67" s="1246"/>
      <c r="BW67" s="1246"/>
      <c r="BX67" s="1246"/>
      <c r="BY67" s="1246"/>
      <c r="BZ67" s="1246"/>
      <c r="CA67" s="1246"/>
      <c r="CB67" s="1246"/>
      <c r="CC67" s="1246"/>
      <c r="CD67" s="1246"/>
      <c r="CE67" s="1246"/>
      <c r="CF67" s="1246"/>
      <c r="CG67" s="1246"/>
      <c r="CH67" s="1246"/>
      <c r="CI67" s="1246"/>
      <c r="CJ67" s="1246"/>
      <c r="CK67" s="1246"/>
      <c r="CL67" s="1246"/>
      <c r="CM67" s="1246"/>
      <c r="CN67" s="1246"/>
      <c r="CO67" s="1246"/>
      <c r="CP67" s="1246"/>
      <c r="CQ67" s="1246"/>
      <c r="CR67" s="1246"/>
      <c r="CS67" s="1246"/>
      <c r="CT67" s="1246"/>
      <c r="CU67" s="1246"/>
      <c r="CV67" s="1246"/>
      <c r="CW67" s="1246"/>
      <c r="CX67" s="1246"/>
      <c r="CY67" s="1246"/>
      <c r="CZ67" s="1246"/>
      <c r="DA67" s="1246"/>
      <c r="DB67" s="1246"/>
      <c r="DC67" s="1247"/>
    </row>
    <row r="68" spans="2:107" ht="13" x14ac:dyDescent="0.2">
      <c r="B68" s="247"/>
      <c r="AN68" s="1245"/>
      <c r="AO68" s="1246"/>
      <c r="AP68" s="1246"/>
      <c r="AQ68" s="1246"/>
      <c r="AR68" s="1246"/>
      <c r="AS68" s="1246"/>
      <c r="AT68" s="1246"/>
      <c r="AU68" s="1246"/>
      <c r="AV68" s="1246"/>
      <c r="AW68" s="1246"/>
      <c r="AX68" s="1246"/>
      <c r="AY68" s="1246"/>
      <c r="AZ68" s="1246"/>
      <c r="BA68" s="1246"/>
      <c r="BB68" s="1246"/>
      <c r="BC68" s="1246"/>
      <c r="BD68" s="1246"/>
      <c r="BE68" s="1246"/>
      <c r="BF68" s="1246"/>
      <c r="BG68" s="1246"/>
      <c r="BH68" s="1246"/>
      <c r="BI68" s="1246"/>
      <c r="BJ68" s="1246"/>
      <c r="BK68" s="1246"/>
      <c r="BL68" s="1246"/>
      <c r="BM68" s="1246"/>
      <c r="BN68" s="1246"/>
      <c r="BO68" s="1246"/>
      <c r="BP68" s="1246"/>
      <c r="BQ68" s="1246"/>
      <c r="BR68" s="1246"/>
      <c r="BS68" s="1246"/>
      <c r="BT68" s="1246"/>
      <c r="BU68" s="1246"/>
      <c r="BV68" s="1246"/>
      <c r="BW68" s="1246"/>
      <c r="BX68" s="1246"/>
      <c r="BY68" s="1246"/>
      <c r="BZ68" s="1246"/>
      <c r="CA68" s="1246"/>
      <c r="CB68" s="1246"/>
      <c r="CC68" s="1246"/>
      <c r="CD68" s="1246"/>
      <c r="CE68" s="1246"/>
      <c r="CF68" s="1246"/>
      <c r="CG68" s="1246"/>
      <c r="CH68" s="1246"/>
      <c r="CI68" s="1246"/>
      <c r="CJ68" s="1246"/>
      <c r="CK68" s="1246"/>
      <c r="CL68" s="1246"/>
      <c r="CM68" s="1246"/>
      <c r="CN68" s="1246"/>
      <c r="CO68" s="1246"/>
      <c r="CP68" s="1246"/>
      <c r="CQ68" s="1246"/>
      <c r="CR68" s="1246"/>
      <c r="CS68" s="1246"/>
      <c r="CT68" s="1246"/>
      <c r="CU68" s="1246"/>
      <c r="CV68" s="1246"/>
      <c r="CW68" s="1246"/>
      <c r="CX68" s="1246"/>
      <c r="CY68" s="1246"/>
      <c r="CZ68" s="1246"/>
      <c r="DA68" s="1246"/>
      <c r="DB68" s="1246"/>
      <c r="DC68" s="1247"/>
    </row>
    <row r="69" spans="2:107" ht="13" x14ac:dyDescent="0.2">
      <c r="B69" s="247"/>
      <c r="AN69" s="1248"/>
      <c r="AO69" s="1249"/>
      <c r="AP69" s="1249"/>
      <c r="AQ69" s="1249"/>
      <c r="AR69" s="1249"/>
      <c r="AS69" s="1249"/>
      <c r="AT69" s="1249"/>
      <c r="AU69" s="1249"/>
      <c r="AV69" s="1249"/>
      <c r="AW69" s="1249"/>
      <c r="AX69" s="1249"/>
      <c r="AY69" s="1249"/>
      <c r="AZ69" s="1249"/>
      <c r="BA69" s="1249"/>
      <c r="BB69" s="1249"/>
      <c r="BC69" s="1249"/>
      <c r="BD69" s="1249"/>
      <c r="BE69" s="1249"/>
      <c r="BF69" s="1249"/>
      <c r="BG69" s="1249"/>
      <c r="BH69" s="1249"/>
      <c r="BI69" s="1249"/>
      <c r="BJ69" s="1249"/>
      <c r="BK69" s="1249"/>
      <c r="BL69" s="1249"/>
      <c r="BM69" s="1249"/>
      <c r="BN69" s="1249"/>
      <c r="BO69" s="1249"/>
      <c r="BP69" s="1249"/>
      <c r="BQ69" s="1249"/>
      <c r="BR69" s="1249"/>
      <c r="BS69" s="1249"/>
      <c r="BT69" s="1249"/>
      <c r="BU69" s="1249"/>
      <c r="BV69" s="1249"/>
      <c r="BW69" s="1249"/>
      <c r="BX69" s="1249"/>
      <c r="BY69" s="1249"/>
      <c r="BZ69" s="1249"/>
      <c r="CA69" s="1249"/>
      <c r="CB69" s="1249"/>
      <c r="CC69" s="1249"/>
      <c r="CD69" s="1249"/>
      <c r="CE69" s="1249"/>
      <c r="CF69" s="1249"/>
      <c r="CG69" s="1249"/>
      <c r="CH69" s="1249"/>
      <c r="CI69" s="1249"/>
      <c r="CJ69" s="1249"/>
      <c r="CK69" s="1249"/>
      <c r="CL69" s="1249"/>
      <c r="CM69" s="1249"/>
      <c r="CN69" s="1249"/>
      <c r="CO69" s="1249"/>
      <c r="CP69" s="1249"/>
      <c r="CQ69" s="1249"/>
      <c r="CR69" s="1249"/>
      <c r="CS69" s="1249"/>
      <c r="CT69" s="1249"/>
      <c r="CU69" s="1249"/>
      <c r="CV69" s="1249"/>
      <c r="CW69" s="1249"/>
      <c r="CX69" s="1249"/>
      <c r="CY69" s="1249"/>
      <c r="CZ69" s="1249"/>
      <c r="DA69" s="1249"/>
      <c r="DB69" s="1249"/>
      <c r="DC69" s="1250"/>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567</v>
      </c>
    </row>
    <row r="72" spans="2:107" ht="13" x14ac:dyDescent="0.2">
      <c r="B72" s="247"/>
      <c r="G72" s="1236"/>
      <c r="H72" s="1236"/>
      <c r="I72" s="1236"/>
      <c r="J72" s="1236"/>
      <c r="K72" s="360"/>
      <c r="L72" s="360"/>
      <c r="M72" s="361"/>
      <c r="N72" s="361"/>
      <c r="AN72" s="1239"/>
      <c r="AO72" s="1240"/>
      <c r="AP72" s="1240"/>
      <c r="AQ72" s="1240"/>
      <c r="AR72" s="1240"/>
      <c r="AS72" s="1240"/>
      <c r="AT72" s="1240"/>
      <c r="AU72" s="1240"/>
      <c r="AV72" s="1240"/>
      <c r="AW72" s="1240"/>
      <c r="AX72" s="1240"/>
      <c r="AY72" s="1240"/>
      <c r="AZ72" s="1240"/>
      <c r="BA72" s="1240"/>
      <c r="BB72" s="1240"/>
      <c r="BC72" s="1240"/>
      <c r="BD72" s="1240"/>
      <c r="BE72" s="1240"/>
      <c r="BF72" s="1240"/>
      <c r="BG72" s="1240"/>
      <c r="BH72" s="1240"/>
      <c r="BI72" s="1240"/>
      <c r="BJ72" s="1240"/>
      <c r="BK72" s="1240"/>
      <c r="BL72" s="1240"/>
      <c r="BM72" s="1240"/>
      <c r="BN72" s="1240"/>
      <c r="BO72" s="1241"/>
      <c r="BP72" s="1235" t="s">
        <v>525</v>
      </c>
      <c r="BQ72" s="1235"/>
      <c r="BR72" s="1235"/>
      <c r="BS72" s="1235"/>
      <c r="BT72" s="1235"/>
      <c r="BU72" s="1235"/>
      <c r="BV72" s="1235"/>
      <c r="BW72" s="1235"/>
      <c r="BX72" s="1235" t="s">
        <v>526</v>
      </c>
      <c r="BY72" s="1235"/>
      <c r="BZ72" s="1235"/>
      <c r="CA72" s="1235"/>
      <c r="CB72" s="1235"/>
      <c r="CC72" s="1235"/>
      <c r="CD72" s="1235"/>
      <c r="CE72" s="1235"/>
      <c r="CF72" s="1235" t="s">
        <v>527</v>
      </c>
      <c r="CG72" s="1235"/>
      <c r="CH72" s="1235"/>
      <c r="CI72" s="1235"/>
      <c r="CJ72" s="1235"/>
      <c r="CK72" s="1235"/>
      <c r="CL72" s="1235"/>
      <c r="CM72" s="1235"/>
      <c r="CN72" s="1235" t="s">
        <v>528</v>
      </c>
      <c r="CO72" s="1235"/>
      <c r="CP72" s="1235"/>
      <c r="CQ72" s="1235"/>
      <c r="CR72" s="1235"/>
      <c r="CS72" s="1235"/>
      <c r="CT72" s="1235"/>
      <c r="CU72" s="1235"/>
      <c r="CV72" s="1235" t="s">
        <v>529</v>
      </c>
      <c r="CW72" s="1235"/>
      <c r="CX72" s="1235"/>
      <c r="CY72" s="1235"/>
      <c r="CZ72" s="1235"/>
      <c r="DA72" s="1235"/>
      <c r="DB72" s="1235"/>
      <c r="DC72" s="1235"/>
    </row>
    <row r="73" spans="2:107" ht="13" x14ac:dyDescent="0.2">
      <c r="B73" s="247"/>
      <c r="G73" s="1238"/>
      <c r="H73" s="1238"/>
      <c r="I73" s="1238"/>
      <c r="J73" s="1238"/>
      <c r="K73" s="1234"/>
      <c r="L73" s="1234"/>
      <c r="M73" s="1234"/>
      <c r="N73" s="1234"/>
      <c r="AM73" s="359"/>
      <c r="AN73" s="1233" t="s">
        <v>568</v>
      </c>
      <c r="AO73" s="1233"/>
      <c r="AP73" s="1233"/>
      <c r="AQ73" s="1233"/>
      <c r="AR73" s="1233"/>
      <c r="AS73" s="1233"/>
      <c r="AT73" s="1233"/>
      <c r="AU73" s="1233"/>
      <c r="AV73" s="1233"/>
      <c r="AW73" s="1233"/>
      <c r="AX73" s="1233"/>
      <c r="AY73" s="1233"/>
      <c r="AZ73" s="1233"/>
      <c r="BA73" s="1233"/>
      <c r="BB73" s="1233" t="s">
        <v>569</v>
      </c>
      <c r="BC73" s="1233"/>
      <c r="BD73" s="1233"/>
      <c r="BE73" s="1233"/>
      <c r="BF73" s="1233"/>
      <c r="BG73" s="1233"/>
      <c r="BH73" s="1233"/>
      <c r="BI73" s="1233"/>
      <c r="BJ73" s="1233"/>
      <c r="BK73" s="1233"/>
      <c r="BL73" s="1233"/>
      <c r="BM73" s="1233"/>
      <c r="BN73" s="1233"/>
      <c r="BO73" s="1233"/>
      <c r="BP73" s="1230">
        <v>32.9</v>
      </c>
      <c r="BQ73" s="1230"/>
      <c r="BR73" s="1230"/>
      <c r="BS73" s="1230"/>
      <c r="BT73" s="1230"/>
      <c r="BU73" s="1230"/>
      <c r="BV73" s="1230"/>
      <c r="BW73" s="1230"/>
      <c r="BX73" s="1230">
        <v>38.1</v>
      </c>
      <c r="BY73" s="1230"/>
      <c r="BZ73" s="1230"/>
      <c r="CA73" s="1230"/>
      <c r="CB73" s="1230"/>
      <c r="CC73" s="1230"/>
      <c r="CD73" s="1230"/>
      <c r="CE73" s="1230"/>
      <c r="CF73" s="1230">
        <v>32.299999999999997</v>
      </c>
      <c r="CG73" s="1230"/>
      <c r="CH73" s="1230"/>
      <c r="CI73" s="1230"/>
      <c r="CJ73" s="1230"/>
      <c r="CK73" s="1230"/>
      <c r="CL73" s="1230"/>
      <c r="CM73" s="1230"/>
      <c r="CN73" s="1230">
        <v>22.4</v>
      </c>
      <c r="CO73" s="1230"/>
      <c r="CP73" s="1230"/>
      <c r="CQ73" s="1230"/>
      <c r="CR73" s="1230"/>
      <c r="CS73" s="1230"/>
      <c r="CT73" s="1230"/>
      <c r="CU73" s="1230"/>
      <c r="CV73" s="1230">
        <v>38.700000000000003</v>
      </c>
      <c r="CW73" s="1230"/>
      <c r="CX73" s="1230"/>
      <c r="CY73" s="1230"/>
      <c r="CZ73" s="1230"/>
      <c r="DA73" s="1230"/>
      <c r="DB73" s="1230"/>
      <c r="DC73" s="1230"/>
    </row>
    <row r="74" spans="2:107" ht="13" x14ac:dyDescent="0.2">
      <c r="B74" s="247"/>
      <c r="G74" s="1238"/>
      <c r="H74" s="1238"/>
      <c r="I74" s="1238"/>
      <c r="J74" s="1238"/>
      <c r="K74" s="1234"/>
      <c r="L74" s="1234"/>
      <c r="M74" s="1234"/>
      <c r="N74" s="1234"/>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 x14ac:dyDescent="0.2">
      <c r="B75" s="247"/>
      <c r="G75" s="1238"/>
      <c r="H75" s="1238"/>
      <c r="I75" s="1236"/>
      <c r="J75" s="1236"/>
      <c r="K75" s="1237"/>
      <c r="L75" s="1237"/>
      <c r="M75" s="1237"/>
      <c r="N75" s="1237"/>
      <c r="AM75" s="359"/>
      <c r="AN75" s="1233"/>
      <c r="AO75" s="1233"/>
      <c r="AP75" s="1233"/>
      <c r="AQ75" s="1233"/>
      <c r="AR75" s="1233"/>
      <c r="AS75" s="1233"/>
      <c r="AT75" s="1233"/>
      <c r="AU75" s="1233"/>
      <c r="AV75" s="1233"/>
      <c r="AW75" s="1233"/>
      <c r="AX75" s="1233"/>
      <c r="AY75" s="1233"/>
      <c r="AZ75" s="1233"/>
      <c r="BA75" s="1233"/>
      <c r="BB75" s="1233" t="s">
        <v>573</v>
      </c>
      <c r="BC75" s="1233"/>
      <c r="BD75" s="1233"/>
      <c r="BE75" s="1233"/>
      <c r="BF75" s="1233"/>
      <c r="BG75" s="1233"/>
      <c r="BH75" s="1233"/>
      <c r="BI75" s="1233"/>
      <c r="BJ75" s="1233"/>
      <c r="BK75" s="1233"/>
      <c r="BL75" s="1233"/>
      <c r="BM75" s="1233"/>
      <c r="BN75" s="1233"/>
      <c r="BO75" s="1233"/>
      <c r="BP75" s="1230">
        <v>8.8000000000000007</v>
      </c>
      <c r="BQ75" s="1230"/>
      <c r="BR75" s="1230"/>
      <c r="BS75" s="1230"/>
      <c r="BT75" s="1230"/>
      <c r="BU75" s="1230"/>
      <c r="BV75" s="1230"/>
      <c r="BW75" s="1230"/>
      <c r="BX75" s="1230">
        <v>8.8000000000000007</v>
      </c>
      <c r="BY75" s="1230"/>
      <c r="BZ75" s="1230"/>
      <c r="CA75" s="1230"/>
      <c r="CB75" s="1230"/>
      <c r="CC75" s="1230"/>
      <c r="CD75" s="1230"/>
      <c r="CE75" s="1230"/>
      <c r="CF75" s="1230">
        <v>9.4</v>
      </c>
      <c r="CG75" s="1230"/>
      <c r="CH75" s="1230"/>
      <c r="CI75" s="1230"/>
      <c r="CJ75" s="1230"/>
      <c r="CK75" s="1230"/>
      <c r="CL75" s="1230"/>
      <c r="CM75" s="1230"/>
      <c r="CN75" s="1230">
        <v>10</v>
      </c>
      <c r="CO75" s="1230"/>
      <c r="CP75" s="1230"/>
      <c r="CQ75" s="1230"/>
      <c r="CR75" s="1230"/>
      <c r="CS75" s="1230"/>
      <c r="CT75" s="1230"/>
      <c r="CU75" s="1230"/>
      <c r="CV75" s="1230">
        <v>10.5</v>
      </c>
      <c r="CW75" s="1230"/>
      <c r="CX75" s="1230"/>
      <c r="CY75" s="1230"/>
      <c r="CZ75" s="1230"/>
      <c r="DA75" s="1230"/>
      <c r="DB75" s="1230"/>
      <c r="DC75" s="1230"/>
    </row>
    <row r="76" spans="2:107" ht="13" x14ac:dyDescent="0.2">
      <c r="B76" s="247"/>
      <c r="G76" s="1238"/>
      <c r="H76" s="1238"/>
      <c r="I76" s="1236"/>
      <c r="J76" s="1236"/>
      <c r="K76" s="1237"/>
      <c r="L76" s="1237"/>
      <c r="M76" s="1237"/>
      <c r="N76" s="1237"/>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 x14ac:dyDescent="0.2">
      <c r="B77" s="247"/>
      <c r="G77" s="1236"/>
      <c r="H77" s="1236"/>
      <c r="I77" s="1236"/>
      <c r="J77" s="1236"/>
      <c r="K77" s="1234"/>
      <c r="L77" s="1234"/>
      <c r="M77" s="1234"/>
      <c r="N77" s="1234"/>
      <c r="AN77" s="1235" t="s">
        <v>571</v>
      </c>
      <c r="AO77" s="1235"/>
      <c r="AP77" s="1235"/>
      <c r="AQ77" s="1235"/>
      <c r="AR77" s="1235"/>
      <c r="AS77" s="1235"/>
      <c r="AT77" s="1235"/>
      <c r="AU77" s="1235"/>
      <c r="AV77" s="1235"/>
      <c r="AW77" s="1235"/>
      <c r="AX77" s="1235"/>
      <c r="AY77" s="1235"/>
      <c r="AZ77" s="1235"/>
      <c r="BA77" s="1235"/>
      <c r="BB77" s="1233" t="s">
        <v>569</v>
      </c>
      <c r="BC77" s="1233"/>
      <c r="BD77" s="1233"/>
      <c r="BE77" s="1233"/>
      <c r="BF77" s="1233"/>
      <c r="BG77" s="1233"/>
      <c r="BH77" s="1233"/>
      <c r="BI77" s="1233"/>
      <c r="BJ77" s="1233"/>
      <c r="BK77" s="1233"/>
      <c r="BL77" s="1233"/>
      <c r="BM77" s="1233"/>
      <c r="BN77" s="1233"/>
      <c r="BO77" s="1233"/>
      <c r="BP77" s="1230">
        <v>15.5</v>
      </c>
      <c r="BQ77" s="1230"/>
      <c r="BR77" s="1230"/>
      <c r="BS77" s="1230"/>
      <c r="BT77" s="1230"/>
      <c r="BU77" s="1230"/>
      <c r="BV77" s="1230"/>
      <c r="BW77" s="1230"/>
      <c r="BX77" s="1230">
        <v>4.5999999999999996</v>
      </c>
      <c r="BY77" s="1230"/>
      <c r="BZ77" s="1230"/>
      <c r="CA77" s="1230"/>
      <c r="CB77" s="1230"/>
      <c r="CC77" s="1230"/>
      <c r="CD77" s="1230"/>
      <c r="CE77" s="1230"/>
      <c r="CF77" s="1230">
        <v>0.6</v>
      </c>
      <c r="CG77" s="1230"/>
      <c r="CH77" s="1230"/>
      <c r="CI77" s="1230"/>
      <c r="CJ77" s="1230"/>
      <c r="CK77" s="1230"/>
      <c r="CL77" s="1230"/>
      <c r="CM77" s="1230"/>
      <c r="CN77" s="1230">
        <v>0</v>
      </c>
      <c r="CO77" s="1230"/>
      <c r="CP77" s="1230"/>
      <c r="CQ77" s="1230"/>
      <c r="CR77" s="1230"/>
      <c r="CS77" s="1230"/>
      <c r="CT77" s="1230"/>
      <c r="CU77" s="1230"/>
      <c r="CV77" s="1230">
        <v>1</v>
      </c>
      <c r="CW77" s="1230"/>
      <c r="CX77" s="1230"/>
      <c r="CY77" s="1230"/>
      <c r="CZ77" s="1230"/>
      <c r="DA77" s="1230"/>
      <c r="DB77" s="1230"/>
      <c r="DC77" s="1230"/>
    </row>
    <row r="78" spans="2:107" ht="13" x14ac:dyDescent="0.2">
      <c r="B78" s="247"/>
      <c r="G78" s="1236"/>
      <c r="H78" s="1236"/>
      <c r="I78" s="1236"/>
      <c r="J78" s="1236"/>
      <c r="K78" s="1234"/>
      <c r="L78" s="1234"/>
      <c r="M78" s="1234"/>
      <c r="N78" s="1234"/>
      <c r="AN78" s="1235"/>
      <c r="AO78" s="1235"/>
      <c r="AP78" s="1235"/>
      <c r="AQ78" s="1235"/>
      <c r="AR78" s="1235"/>
      <c r="AS78" s="1235"/>
      <c r="AT78" s="1235"/>
      <c r="AU78" s="1235"/>
      <c r="AV78" s="1235"/>
      <c r="AW78" s="1235"/>
      <c r="AX78" s="1235"/>
      <c r="AY78" s="1235"/>
      <c r="AZ78" s="1235"/>
      <c r="BA78" s="1235"/>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 x14ac:dyDescent="0.2">
      <c r="B79" s="247"/>
      <c r="G79" s="1236"/>
      <c r="H79" s="1236"/>
      <c r="I79" s="1231"/>
      <c r="J79" s="1231"/>
      <c r="K79" s="1232"/>
      <c r="L79" s="1232"/>
      <c r="M79" s="1232"/>
      <c r="N79" s="1232"/>
      <c r="AN79" s="1235"/>
      <c r="AO79" s="1235"/>
      <c r="AP79" s="1235"/>
      <c r="AQ79" s="1235"/>
      <c r="AR79" s="1235"/>
      <c r="AS79" s="1235"/>
      <c r="AT79" s="1235"/>
      <c r="AU79" s="1235"/>
      <c r="AV79" s="1235"/>
      <c r="AW79" s="1235"/>
      <c r="AX79" s="1235"/>
      <c r="AY79" s="1235"/>
      <c r="AZ79" s="1235"/>
      <c r="BA79" s="1235"/>
      <c r="BB79" s="1233" t="s">
        <v>573</v>
      </c>
      <c r="BC79" s="1233"/>
      <c r="BD79" s="1233"/>
      <c r="BE79" s="1233"/>
      <c r="BF79" s="1233"/>
      <c r="BG79" s="1233"/>
      <c r="BH79" s="1233"/>
      <c r="BI79" s="1233"/>
      <c r="BJ79" s="1233"/>
      <c r="BK79" s="1233"/>
      <c r="BL79" s="1233"/>
      <c r="BM79" s="1233"/>
      <c r="BN79" s="1233"/>
      <c r="BO79" s="1233"/>
      <c r="BP79" s="1230">
        <v>6.4</v>
      </c>
      <c r="BQ79" s="1230"/>
      <c r="BR79" s="1230"/>
      <c r="BS79" s="1230"/>
      <c r="BT79" s="1230"/>
      <c r="BU79" s="1230"/>
      <c r="BV79" s="1230"/>
      <c r="BW79" s="1230"/>
      <c r="BX79" s="1230">
        <v>6.3</v>
      </c>
      <c r="BY79" s="1230"/>
      <c r="BZ79" s="1230"/>
      <c r="CA79" s="1230"/>
      <c r="CB79" s="1230"/>
      <c r="CC79" s="1230"/>
      <c r="CD79" s="1230"/>
      <c r="CE79" s="1230"/>
      <c r="CF79" s="1230">
        <v>6.6</v>
      </c>
      <c r="CG79" s="1230"/>
      <c r="CH79" s="1230"/>
      <c r="CI79" s="1230"/>
      <c r="CJ79" s="1230"/>
      <c r="CK79" s="1230"/>
      <c r="CL79" s="1230"/>
      <c r="CM79" s="1230"/>
      <c r="CN79" s="1230">
        <v>6.8</v>
      </c>
      <c r="CO79" s="1230"/>
      <c r="CP79" s="1230"/>
      <c r="CQ79" s="1230"/>
      <c r="CR79" s="1230"/>
      <c r="CS79" s="1230"/>
      <c r="CT79" s="1230"/>
      <c r="CU79" s="1230"/>
      <c r="CV79" s="1230">
        <v>7</v>
      </c>
      <c r="CW79" s="1230"/>
      <c r="CX79" s="1230"/>
      <c r="CY79" s="1230"/>
      <c r="CZ79" s="1230"/>
      <c r="DA79" s="1230"/>
      <c r="DB79" s="1230"/>
      <c r="DC79" s="1230"/>
    </row>
    <row r="80" spans="2:107" ht="13" x14ac:dyDescent="0.2">
      <c r="B80" s="247"/>
      <c r="G80" s="1236"/>
      <c r="H80" s="1236"/>
      <c r="I80" s="1231"/>
      <c r="J80" s="1231"/>
      <c r="K80" s="1232"/>
      <c r="L80" s="1232"/>
      <c r="M80" s="1232"/>
      <c r="N80" s="1232"/>
      <c r="AN80" s="1235"/>
      <c r="AO80" s="1235"/>
      <c r="AP80" s="1235"/>
      <c r="AQ80" s="1235"/>
      <c r="AR80" s="1235"/>
      <c r="AS80" s="1235"/>
      <c r="AT80" s="1235"/>
      <c r="AU80" s="1235"/>
      <c r="AV80" s="1235"/>
      <c r="AW80" s="1235"/>
      <c r="AX80" s="1235"/>
      <c r="AY80" s="1235"/>
      <c r="AZ80" s="1235"/>
      <c r="BA80" s="1235"/>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TnhWfiNtf4PctYh++QG2ozbUByghd9ZbQIFWlaaEm5VwYZVjgtHqyVdRp18GBs1W20phZpr66jhnHRhghPsUmg==" saltValue="W9prwFkQqMNl3lRQiYj8U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3"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17D7A-2CED-470C-8A4A-2D198D41DBC6}">
  <sheetPr>
    <pageSetUpPr fitToPage="1"/>
  </sheetPr>
  <dimension ref="A1:DR125"/>
  <sheetViews>
    <sheetView showGridLines="0" topLeftCell="A64" zoomScale="85" zoomScaleNormal="85" zoomScaleSheetLayoutView="70" workbookViewId="0">
      <selection activeCell="AL66" sqref="AL66"/>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TBWBSG1PqCNdsqWzSFLzJYhCiDIlaro+kRd3lG2Ksbr0PhXJMa761Jbnxiz42r+rQy5yf5q/vZNRykX+g7vDmQ==" saltValue="+FyvjWZnOTC37gjOUCN+AA==" spinCount="100000" sheet="1" objects="1" scenarios="1"/>
  <dataConsolidate/>
  <phoneticPr fontId="2"/>
  <printOptions horizontalCentered="1" verticalCentered="1"/>
  <pageMargins left="0" right="0" top="0.19685039370078741" bottom="0" header="0.39370078740157483" footer="0"/>
  <pageSetup paperSize="8" scale="51"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B55A5-BBA5-45C8-A708-30FD3F8B1CED}">
  <sheetPr>
    <pageSetUpPr fitToPage="1"/>
  </sheetPr>
  <dimension ref="A1:DR125"/>
  <sheetViews>
    <sheetView showGridLines="0" topLeftCell="A90" zoomScale="85" zoomScaleNormal="85" zoomScaleSheetLayoutView="55" workbookViewId="0">
      <selection activeCell="AL66" sqref="AL66"/>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gzF023pKAdXdXLp7O24helioOH36Ww1CpI1eACQDsWvN+8ebyFEu2NyrFw5AEKdQy4lgMmVcxGj1vq4OhmhFJw==" saltValue="d0hUfP1mtlvpKPjPFfJ1SA==" spinCount="100000" sheet="1" objects="1" scenarios="1"/>
  <dataConsolidate/>
  <phoneticPr fontId="2"/>
  <printOptions horizontalCentered="1" verticalCentered="1"/>
  <pageMargins left="0" right="0" top="0.19685039370078741" bottom="0" header="0.39370078740157483" footer="0"/>
  <pageSetup paperSize="8" scale="51"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92509</v>
      </c>
      <c r="E3" s="142"/>
      <c r="F3" s="143">
        <v>52068</v>
      </c>
      <c r="G3" s="144"/>
      <c r="H3" s="145"/>
    </row>
    <row r="4" spans="1:8" x14ac:dyDescent="0.2">
      <c r="A4" s="146"/>
      <c r="B4" s="147"/>
      <c r="C4" s="148"/>
      <c r="D4" s="149">
        <v>21428</v>
      </c>
      <c r="E4" s="150"/>
      <c r="F4" s="151">
        <v>26936</v>
      </c>
      <c r="G4" s="152"/>
      <c r="H4" s="153"/>
    </row>
    <row r="5" spans="1:8" x14ac:dyDescent="0.2">
      <c r="A5" s="134" t="s">
        <v>519</v>
      </c>
      <c r="B5" s="139"/>
      <c r="C5" s="140"/>
      <c r="D5" s="141">
        <v>99772</v>
      </c>
      <c r="E5" s="142"/>
      <c r="F5" s="143">
        <v>47161</v>
      </c>
      <c r="G5" s="144"/>
      <c r="H5" s="145"/>
    </row>
    <row r="6" spans="1:8" x14ac:dyDescent="0.2">
      <c r="A6" s="146"/>
      <c r="B6" s="147"/>
      <c r="C6" s="148"/>
      <c r="D6" s="149">
        <v>40947</v>
      </c>
      <c r="E6" s="150"/>
      <c r="F6" s="151">
        <v>24595</v>
      </c>
      <c r="G6" s="152"/>
      <c r="H6" s="153"/>
    </row>
    <row r="7" spans="1:8" x14ac:dyDescent="0.2">
      <c r="A7" s="134" t="s">
        <v>520</v>
      </c>
      <c r="B7" s="139"/>
      <c r="C7" s="140"/>
      <c r="D7" s="141">
        <v>142746</v>
      </c>
      <c r="E7" s="142"/>
      <c r="F7" s="143">
        <v>43423</v>
      </c>
      <c r="G7" s="144"/>
      <c r="H7" s="145"/>
    </row>
    <row r="8" spans="1:8" x14ac:dyDescent="0.2">
      <c r="A8" s="146"/>
      <c r="B8" s="147"/>
      <c r="C8" s="148"/>
      <c r="D8" s="149">
        <v>35301</v>
      </c>
      <c r="E8" s="150"/>
      <c r="F8" s="151">
        <v>22207</v>
      </c>
      <c r="G8" s="152"/>
      <c r="H8" s="153"/>
    </row>
    <row r="9" spans="1:8" x14ac:dyDescent="0.2">
      <c r="A9" s="134" t="s">
        <v>521</v>
      </c>
      <c r="B9" s="139"/>
      <c r="C9" s="140"/>
      <c r="D9" s="141">
        <v>155314</v>
      </c>
      <c r="E9" s="142"/>
      <c r="F9" s="143">
        <v>45265</v>
      </c>
      <c r="G9" s="144"/>
      <c r="H9" s="145"/>
    </row>
    <row r="10" spans="1:8" x14ac:dyDescent="0.2">
      <c r="A10" s="146"/>
      <c r="B10" s="147"/>
      <c r="C10" s="148"/>
      <c r="D10" s="149">
        <v>41927</v>
      </c>
      <c r="E10" s="150"/>
      <c r="F10" s="151">
        <v>22600</v>
      </c>
      <c r="G10" s="152"/>
      <c r="H10" s="153"/>
    </row>
    <row r="11" spans="1:8" x14ac:dyDescent="0.2">
      <c r="A11" s="134" t="s">
        <v>522</v>
      </c>
      <c r="B11" s="139"/>
      <c r="C11" s="140"/>
      <c r="D11" s="141">
        <v>125297</v>
      </c>
      <c r="E11" s="142"/>
      <c r="F11" s="143">
        <v>54621</v>
      </c>
      <c r="G11" s="144"/>
      <c r="H11" s="145"/>
    </row>
    <row r="12" spans="1:8" x14ac:dyDescent="0.2">
      <c r="A12" s="146"/>
      <c r="B12" s="147"/>
      <c r="C12" s="154"/>
      <c r="D12" s="149">
        <v>38436</v>
      </c>
      <c r="E12" s="150"/>
      <c r="F12" s="151">
        <v>30892</v>
      </c>
      <c r="G12" s="152"/>
      <c r="H12" s="153"/>
    </row>
    <row r="13" spans="1:8" x14ac:dyDescent="0.2">
      <c r="A13" s="134"/>
      <c r="B13" s="139"/>
      <c r="C13" s="140"/>
      <c r="D13" s="141">
        <v>123128</v>
      </c>
      <c r="E13" s="142"/>
      <c r="F13" s="143">
        <v>48508</v>
      </c>
      <c r="G13" s="155"/>
      <c r="H13" s="145"/>
    </row>
    <row r="14" spans="1:8" x14ac:dyDescent="0.2">
      <c r="A14" s="146"/>
      <c r="B14" s="147"/>
      <c r="C14" s="148"/>
      <c r="D14" s="149">
        <v>35608</v>
      </c>
      <c r="E14" s="150"/>
      <c r="F14" s="151">
        <v>25446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14.67</v>
      </c>
      <c r="C19" s="156">
        <f>ROUND(VALUE(SUBSTITUTE(実質収支比率等に係る経年分析!G$48,"▲","-")),2)</f>
        <v>10.29</v>
      </c>
      <c r="D19" s="156">
        <f>ROUND(VALUE(SUBSTITUTE(実質収支比率等に係る経年分析!H$48,"▲","-")),2)</f>
        <v>25.72</v>
      </c>
      <c r="E19" s="156">
        <f>ROUND(VALUE(SUBSTITUTE(実質収支比率等に係る経年分析!I$48,"▲","-")),2)</f>
        <v>11.79</v>
      </c>
      <c r="F19" s="156">
        <f>ROUND(VALUE(SUBSTITUTE(実質収支比率等に係る経年分析!J$48,"▲","-")),2)</f>
        <v>9.0299999999999994</v>
      </c>
    </row>
    <row r="20" spans="1:11" x14ac:dyDescent="0.2">
      <c r="A20" s="156" t="s">
        <v>53</v>
      </c>
      <c r="B20" s="156">
        <f>ROUND(VALUE(SUBSTITUTE(実質収支比率等に係る経年分析!F$47,"▲","-")),2)</f>
        <v>13.55</v>
      </c>
      <c r="C20" s="156">
        <f>ROUND(VALUE(SUBSTITUTE(実質収支比率等に係る経年分析!G$47,"▲","-")),2)</f>
        <v>12.37</v>
      </c>
      <c r="D20" s="156">
        <f>ROUND(VALUE(SUBSTITUTE(実質収支比率等に係る経年分析!H$47,"▲","-")),2)</f>
        <v>12.63</v>
      </c>
      <c r="E20" s="156">
        <f>ROUND(VALUE(SUBSTITUTE(実質収支比率等に係る経年分析!I$47,"▲","-")),2)</f>
        <v>12.2</v>
      </c>
      <c r="F20" s="156">
        <f>ROUND(VALUE(SUBSTITUTE(実質収支比率等に係る経年分析!J$47,"▲","-")),2)</f>
        <v>11.56</v>
      </c>
    </row>
    <row r="21" spans="1:11" x14ac:dyDescent="0.2">
      <c r="A21" s="156" t="s">
        <v>54</v>
      </c>
      <c r="B21" s="156">
        <f>IF(ISNUMBER(VALUE(SUBSTITUTE(実質収支比率等に係る経年分析!F$49,"▲","-"))),ROUND(VALUE(SUBSTITUTE(実質収支比率等に係る経年分析!F$49,"▲","-")),2),NA())</f>
        <v>0.65</v>
      </c>
      <c r="C21" s="156">
        <f>IF(ISNUMBER(VALUE(SUBSTITUTE(実質収支比率等に係る経年分析!G$49,"▲","-"))),ROUND(VALUE(SUBSTITUTE(実質収支比率等に係る経年分析!G$49,"▲","-")),2),NA())</f>
        <v>-3.09</v>
      </c>
      <c r="D21" s="156">
        <f>IF(ISNUMBER(VALUE(SUBSTITUTE(実質収支比率等に係る経年分析!H$49,"▲","-"))),ROUND(VALUE(SUBSTITUTE(実質収支比率等に係る経年分析!H$49,"▲","-")),2),NA())</f>
        <v>15.23</v>
      </c>
      <c r="E21" s="156">
        <f>IF(ISNUMBER(VALUE(SUBSTITUTE(実質収支比率等に係る経年分析!I$49,"▲","-"))),ROUND(VALUE(SUBSTITUTE(実質収支比率等に係る経年分析!I$49,"▲","-")),2),NA())</f>
        <v>-13.05</v>
      </c>
      <c r="F21" s="156">
        <f>IF(ISNUMBER(VALUE(SUBSTITUTE(実質収支比率等に係る経年分析!J$49,"▲","-"))),ROUND(VALUE(SUBSTITUTE(実質収支比率等に係る経年分析!J$49,"▲","-")),2),NA())</f>
        <v>-2.13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益城町産業団地特別会計</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0.09</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益城町後期高齢者医療特別会計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4.83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5.32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0.23</v>
      </c>
    </row>
    <row r="32" spans="1:11" x14ac:dyDescent="0.2">
      <c r="A32" s="157" t="str">
        <f>IF(連結実質赤字比率に係る赤字・黒字の構成分析!C$38="",NA(),連結実質赤字比率に係る赤字・黒字の構成分析!C$38)</f>
        <v>益城町下水道事業会計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2.83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0.79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2.71</v>
      </c>
    </row>
    <row r="33" spans="1:16" x14ac:dyDescent="0.2">
      <c r="A33" s="157" t="str">
        <f>IF(連結実質赤字比率に係る赤字・黒字の構成分析!C$37="",NA(),連結実質赤字比率に係る赤字・黒字の構成分析!C$37)</f>
        <v>益城町介護保険特別会計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5.39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1.73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1.77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3.34</v>
      </c>
    </row>
    <row r="34" spans="1:16" x14ac:dyDescent="0.2">
      <c r="A34" s="157" t="str">
        <f>IF(連結実質赤字比率に係る赤字・黒字の構成分析!C$36="",NA(),連結実質赤字比率に係る赤字・黒字の構成分析!C$36)</f>
        <v>益城町国民健康保険特別会計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6.21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14.57</v>
      </c>
      <c r="F34" s="157">
        <f>IF(ROUND(VALUE(SUBSTITUTE(連結実質赤字比率に係る赤字・黒字の構成分析!H$36,"▲", "-")), 2) &lt; 0, ABS(ROUND(VALUE(SUBSTITUTE(連結実質赤字比率に係る赤字・黒字の構成分析!H$36,"▲", "-")), 2)), NA())</f>
        <v>3.67</v>
      </c>
      <c r="G34" s="157" t="e">
        <f>IF(ROUND(VALUE(SUBSTITUTE(連結実質赤字比率に係る赤字・黒字の構成分析!H$36,"▲", "-")), 2) &gt;= 0, ABS(ROUND(VALUE(SUBSTITUTE(連結実質赤字比率に係る赤字・黒字の構成分析!H$36,"▲", "-")), 2)), NA())</f>
        <v>#N/A</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4.4800000000000004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4.09</v>
      </c>
    </row>
    <row r="35" spans="1:16" x14ac:dyDescent="0.2">
      <c r="A35" s="157" t="str">
        <f>IF(連結実質赤字比率に係る赤字・黒字の構成分析!C$35="",NA(),連結実質赤字比率に係る赤字・黒字の構成分析!C$35)</f>
        <v>益城町水道事業会計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11.4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9.3000000000000007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8.0500000000000007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6.65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6.9</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14.66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10.28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25.61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11.69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9.0299999999999994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1520</v>
      </c>
      <c r="E42" s="158"/>
      <c r="F42" s="158"/>
      <c r="G42" s="158">
        <f>'実質公債費比率（分子）の構造'!L$52</f>
        <v>1896</v>
      </c>
      <c r="H42" s="158"/>
      <c r="I42" s="158"/>
      <c r="J42" s="158">
        <f>'実質公債費比率（分子）の構造'!M$52</f>
        <v>1866</v>
      </c>
      <c r="K42" s="158"/>
      <c r="L42" s="158"/>
      <c r="M42" s="158">
        <f>'実質公債費比率（分子）の構造'!N$52</f>
        <v>1954</v>
      </c>
      <c r="N42" s="158"/>
      <c r="O42" s="158"/>
      <c r="P42" s="158">
        <f>'実質公債費比率（分子）の構造'!O$52</f>
        <v>2378</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4</v>
      </c>
      <c r="C45" s="158"/>
      <c r="D45" s="158"/>
      <c r="E45" s="158">
        <f>'実質公債費比率（分子）の構造'!L$49</f>
        <v>8</v>
      </c>
      <c r="F45" s="158"/>
      <c r="G45" s="158"/>
      <c r="H45" s="158">
        <f>'実質公債費比率（分子）の構造'!M$49</f>
        <v>9</v>
      </c>
      <c r="I45" s="158"/>
      <c r="J45" s="158"/>
      <c r="K45" s="158">
        <f>'実質公債費比率（分子）の構造'!N$49</f>
        <v>9</v>
      </c>
      <c r="L45" s="158"/>
      <c r="M45" s="158"/>
      <c r="N45" s="158">
        <f>'実質公債費比率（分子）の構造'!O$49</f>
        <v>8</v>
      </c>
      <c r="O45" s="158"/>
      <c r="P45" s="158"/>
    </row>
    <row r="46" spans="1:16" x14ac:dyDescent="0.2">
      <c r="A46" s="158" t="s">
        <v>64</v>
      </c>
      <c r="B46" s="158">
        <f>'実質公債費比率（分子）の構造'!K$48</f>
        <v>546</v>
      </c>
      <c r="C46" s="158"/>
      <c r="D46" s="158"/>
      <c r="E46" s="158">
        <f>'実質公債費比率（分子）の構造'!L$48</f>
        <v>497</v>
      </c>
      <c r="F46" s="158"/>
      <c r="G46" s="158"/>
      <c r="H46" s="158">
        <f>'実質公債費比率（分子）の構造'!M$48</f>
        <v>536</v>
      </c>
      <c r="I46" s="158"/>
      <c r="J46" s="158"/>
      <c r="K46" s="158">
        <f>'実質公債費比率（分子）の構造'!N$48</f>
        <v>477</v>
      </c>
      <c r="L46" s="158"/>
      <c r="M46" s="158"/>
      <c r="N46" s="158">
        <f>'実質公債費比率（分子）の構造'!O$48</f>
        <v>487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1602</v>
      </c>
      <c r="C49" s="158"/>
      <c r="D49" s="158"/>
      <c r="E49" s="158">
        <f>'実質公債費比率（分子）の構造'!L$45</f>
        <v>1941</v>
      </c>
      <c r="F49" s="158"/>
      <c r="G49" s="158"/>
      <c r="H49" s="158">
        <f>'実質公債費比率（分子）の構造'!M$45</f>
        <v>2136</v>
      </c>
      <c r="I49" s="158"/>
      <c r="J49" s="158"/>
      <c r="K49" s="158">
        <f>'実質公債費比率（分子）の構造'!N$45</f>
        <v>2281</v>
      </c>
      <c r="L49" s="158"/>
      <c r="M49" s="158"/>
      <c r="N49" s="158">
        <f>'実質公債費比率（分子）の構造'!O$45</f>
        <v>2581</v>
      </c>
      <c r="O49" s="158"/>
      <c r="P49" s="158"/>
    </row>
    <row r="50" spans="1:16" x14ac:dyDescent="0.2">
      <c r="A50" s="158" t="s">
        <v>67</v>
      </c>
      <c r="B50" s="158" t="e">
        <f>NA()</f>
        <v>#N/A</v>
      </c>
      <c r="C50" s="158">
        <f>IF(ISNUMBER('実質公債費比率（分子）の構造'!K$53),'実質公債費比率（分子）の構造'!K$53,NA())</f>
        <v>632</v>
      </c>
      <c r="D50" s="158" t="e">
        <f>NA()</f>
        <v>#N/A</v>
      </c>
      <c r="E50" s="158" t="e">
        <f>NA()</f>
        <v>#N/A</v>
      </c>
      <c r="F50" s="158">
        <f>IF(ISNUMBER('実質公債費比率（分子）の構造'!L$53),'実質公債費比率（分子）の構造'!L$53,NA())</f>
        <v>550</v>
      </c>
      <c r="G50" s="158" t="e">
        <f>NA()</f>
        <v>#N/A</v>
      </c>
      <c r="H50" s="158" t="e">
        <f>NA()</f>
        <v>#N/A</v>
      </c>
      <c r="I50" s="158">
        <f>IF(ISNUMBER('実質公債費比率（分子）の構造'!M$53),'実質公債費比率（分子）の構造'!M$53,NA())</f>
        <v>815</v>
      </c>
      <c r="J50" s="158" t="e">
        <f>NA()</f>
        <v>#N/A</v>
      </c>
      <c r="K50" s="158" t="e">
        <f>NA()</f>
        <v>#N/A</v>
      </c>
      <c r="L50" s="158">
        <f>IF(ISNUMBER('実質公債費比率（分子）の構造'!N$53),'実質公債費比率（分子）の構造'!N$53,NA())</f>
        <v>813</v>
      </c>
      <c r="M50" s="158" t="e">
        <f>NA()</f>
        <v>#N/A</v>
      </c>
      <c r="N50" s="158" t="e">
        <f>NA()</f>
        <v>#N/A</v>
      </c>
      <c r="O50" s="158">
        <f>IF(ISNUMBER('実質公債費比率（分子）の構造'!O$53),'実質公債費比率（分子）の構造'!O$53,NA())</f>
        <v>698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34896</v>
      </c>
      <c r="E56" s="157"/>
      <c r="F56" s="157"/>
      <c r="G56" s="157">
        <f>'将来負担比率（分子）の構造'!J$52</f>
        <v>34683</v>
      </c>
      <c r="H56" s="157"/>
      <c r="I56" s="157"/>
      <c r="J56" s="157">
        <f>'将来負担比率（分子）の構造'!K$52</f>
        <v>37744</v>
      </c>
      <c r="K56" s="157"/>
      <c r="L56" s="157"/>
      <c r="M56" s="157">
        <f>'将来負担比率（分子）の構造'!L$52</f>
        <v>38399</v>
      </c>
      <c r="N56" s="157"/>
      <c r="O56" s="157"/>
      <c r="P56" s="157">
        <f>'将来負担比率（分子）の構造'!M$52</f>
        <v>37708</v>
      </c>
    </row>
    <row r="57" spans="1:16" x14ac:dyDescent="0.2">
      <c r="A57" s="157" t="s">
        <v>42</v>
      </c>
      <c r="B57" s="157"/>
      <c r="C57" s="157"/>
      <c r="D57" s="157">
        <f>'将来負担比率（分子）の構造'!I$51</f>
        <v>6723</v>
      </c>
      <c r="E57" s="157"/>
      <c r="F57" s="157"/>
      <c r="G57" s="157">
        <f>'将来負担比率（分子）の構造'!J$51</f>
        <v>6694</v>
      </c>
      <c r="H57" s="157"/>
      <c r="I57" s="157"/>
      <c r="J57" s="157">
        <f>'将来負担比率（分子）の構造'!K$51</f>
        <v>6869</v>
      </c>
      <c r="K57" s="157"/>
      <c r="L57" s="157"/>
      <c r="M57" s="157">
        <f>'将来負担比率（分子）の構造'!L$51</f>
        <v>6796</v>
      </c>
      <c r="N57" s="157"/>
      <c r="O57" s="157"/>
      <c r="P57" s="157">
        <f>'将来負担比率（分子）の構造'!M$51</f>
        <v>6908</v>
      </c>
    </row>
    <row r="58" spans="1:16" x14ac:dyDescent="0.2">
      <c r="A58" s="157" t="s">
        <v>41</v>
      </c>
      <c r="B58" s="157"/>
      <c r="C58" s="157"/>
      <c r="D58" s="157">
        <f>'将来負担比率（分子）の構造'!I$50</f>
        <v>6528</v>
      </c>
      <c r="E58" s="157"/>
      <c r="F58" s="157"/>
      <c r="G58" s="157">
        <f>'将来負担比率（分子）の構造'!J$50</f>
        <v>8212</v>
      </c>
      <c r="H58" s="157"/>
      <c r="I58" s="157"/>
      <c r="J58" s="157">
        <f>'将来負担比率（分子）の構造'!K$50</f>
        <v>8317</v>
      </c>
      <c r="K58" s="157"/>
      <c r="L58" s="157"/>
      <c r="M58" s="157">
        <f>'将来負担比率（分子）の構造'!L$50</f>
        <v>9459</v>
      </c>
      <c r="N58" s="157"/>
      <c r="O58" s="157"/>
      <c r="P58" s="157">
        <f>'将来負担比率（分子）の構造'!M$50</f>
        <v>9543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t="str">
        <f>'将来負担比率（分子）の構造'!I$45</f>
        <v>-</v>
      </c>
      <c r="C62" s="157"/>
      <c r="D62" s="157"/>
      <c r="E62" s="157" t="str">
        <f>'将来負担比率（分子）の構造'!J$45</f>
        <v>-</v>
      </c>
      <c r="F62" s="157"/>
      <c r="G62" s="157"/>
      <c r="H62" s="157" t="str">
        <f>'将来負担比率（分子）の構造'!K$45</f>
        <v>-</v>
      </c>
      <c r="I62" s="157"/>
      <c r="J62" s="157"/>
      <c r="K62" s="157" t="str">
        <f>'将来負担比率（分子）の構造'!L$45</f>
        <v>-</v>
      </c>
      <c r="L62" s="157"/>
      <c r="M62" s="157"/>
      <c r="N62" s="157" t="str">
        <f>'将来負担比率（分子）の構造'!M$45</f>
        <v>-</v>
      </c>
      <c r="O62" s="157"/>
      <c r="P62" s="157"/>
    </row>
    <row r="63" spans="1:16" x14ac:dyDescent="0.2">
      <c r="A63" s="157" t="s">
        <v>34</v>
      </c>
      <c r="B63" s="157">
        <f>'将来負担比率（分子）の構造'!I$44</f>
        <v>83</v>
      </c>
      <c r="C63" s="157"/>
      <c r="D63" s="157"/>
      <c r="E63" s="157">
        <f>'将来負担比率（分子）の構造'!J$44</f>
        <v>72</v>
      </c>
      <c r="F63" s="157"/>
      <c r="G63" s="157"/>
      <c r="H63" s="157">
        <f>'将来負担比率（分子）の構造'!K$44</f>
        <v>55</v>
      </c>
      <c r="I63" s="157"/>
      <c r="J63" s="157"/>
      <c r="K63" s="157">
        <f>'将来負担比率（分子）の構造'!L$44</f>
        <v>46</v>
      </c>
      <c r="L63" s="157"/>
      <c r="M63" s="157"/>
      <c r="N63" s="157">
        <f>'将来負担比率（分子）の構造'!M$44</f>
        <v>37</v>
      </c>
      <c r="O63" s="157"/>
      <c r="P63" s="157"/>
    </row>
    <row r="64" spans="1:16" x14ac:dyDescent="0.2">
      <c r="A64" s="157" t="s">
        <v>33</v>
      </c>
      <c r="B64" s="157">
        <f>'将来負担比率（分子）の構造'!I$43</f>
        <v>6234</v>
      </c>
      <c r="C64" s="157"/>
      <c r="D64" s="157"/>
      <c r="E64" s="157">
        <f>'将来負担比率（分子）の構造'!J$43</f>
        <v>6330</v>
      </c>
      <c r="F64" s="157"/>
      <c r="G64" s="157"/>
      <c r="H64" s="157">
        <f>'将来負担比率（分子）の構造'!K$43</f>
        <v>6319</v>
      </c>
      <c r="I64" s="157"/>
      <c r="J64" s="157"/>
      <c r="K64" s="157">
        <f>'将来負担比率（分子）の構造'!L$43</f>
        <v>6395</v>
      </c>
      <c r="L64" s="157"/>
      <c r="M64" s="157"/>
      <c r="N64" s="157">
        <f>'将来負担比率（分子）の構造'!M$43</f>
        <v>6810</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44075</v>
      </c>
      <c r="C66" s="157"/>
      <c r="D66" s="157"/>
      <c r="E66" s="157">
        <f>'将来負担比率（分子）の構造'!J$41</f>
        <v>45938</v>
      </c>
      <c r="F66" s="157"/>
      <c r="G66" s="157"/>
      <c r="H66" s="157">
        <f>'将来負担比率（分子）の構造'!K$41</f>
        <v>48842</v>
      </c>
      <c r="I66" s="157"/>
      <c r="J66" s="157"/>
      <c r="K66" s="157">
        <f>'将来負担比率（分子）の構造'!L$41</f>
        <v>49854</v>
      </c>
      <c r="L66" s="157"/>
      <c r="M66" s="157"/>
      <c r="N66" s="157">
        <f>'将来負担比率（分子）の構造'!M$41</f>
        <v>50276</v>
      </c>
      <c r="O66" s="157"/>
      <c r="P66" s="157"/>
    </row>
    <row r="67" spans="1:16" x14ac:dyDescent="0.2">
      <c r="A67" s="157" t="s">
        <v>71</v>
      </c>
      <c r="B67" s="157" t="e">
        <f>NA()</f>
        <v>#N/A</v>
      </c>
      <c r="C67" s="157">
        <f>IF(ISNUMBER('将来負担比率（分子）の構造'!I$53), IF('将来負担比率（分子）の構造'!I$53 &lt; 0, 0, '将来負担比率（分子）の構造'!I$53), NA())</f>
        <v>2244</v>
      </c>
      <c r="D67" s="157" t="e">
        <f>NA()</f>
        <v>#N/A</v>
      </c>
      <c r="E67" s="157" t="e">
        <f>NA()</f>
        <v>#N/A</v>
      </c>
      <c r="F67" s="157">
        <f>IF(ISNUMBER('将来負担比率（分子）の構造'!J$53), IF('将来負担比率（分子）の構造'!J$53 &lt; 0, 0, '将来負担比率（分子）の構造'!J$53), NA())</f>
        <v>2751</v>
      </c>
      <c r="G67" s="157" t="e">
        <f>NA()</f>
        <v>#N/A</v>
      </c>
      <c r="H67" s="157" t="e">
        <f>NA()</f>
        <v>#N/A</v>
      </c>
      <c r="I67" s="157">
        <f>IF(ISNUMBER('将来負担比率（分子）の構造'!K$53), IF('将来負担比率（分子）の構造'!K$53 &lt; 0, 0, '将来負担比率（分子）の構造'!K$53), NA())</f>
        <v>2287</v>
      </c>
      <c r="J67" s="157" t="e">
        <f>NA()</f>
        <v>#N/A</v>
      </c>
      <c r="K67" s="157" t="e">
        <f>NA()</f>
        <v>#N/A</v>
      </c>
      <c r="L67" s="157">
        <f>IF(ISNUMBER('将来負担比率（分子）の構造'!L$53), IF('将来負担比率（分子）の構造'!L$53 &lt; 0, 0, '将来負担比率（分子）の構造'!L$53), NA())</f>
        <v>1640</v>
      </c>
      <c r="M67" s="157" t="e">
        <f>NA()</f>
        <v>#N/A</v>
      </c>
      <c r="N67" s="157" t="e">
        <f>NA()</f>
        <v>#N/A</v>
      </c>
      <c r="O67" s="157">
        <f>IF(ISNUMBER('将来負担比率（分子）の構造'!M$53), IF('将来負担比率（分子）の構造'!M$53 &lt; 0, 0, '将来負担比率（分子）の構造'!M$53), NA())</f>
        <v>2964</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1121</v>
      </c>
      <c r="C72" s="161">
        <f>基金残高に係る経年分析!G55</f>
        <v>1122</v>
      </c>
      <c r="D72" s="161">
        <f>基金残高に係る経年分析!H55</f>
        <v>1123</v>
      </c>
    </row>
    <row r="73" spans="1:16" x14ac:dyDescent="0.2">
      <c r="A73" s="160" t="s">
        <v>74</v>
      </c>
      <c r="B73" s="161">
        <f>基金残高に係る経年分析!F56</f>
        <v>1836</v>
      </c>
      <c r="C73" s="161">
        <f>基金残高に係る経年分析!G56</f>
        <v>2271</v>
      </c>
      <c r="D73" s="161">
        <f>基金残高に係る経年分析!H56</f>
        <v>2464</v>
      </c>
    </row>
    <row r="74" spans="1:16" x14ac:dyDescent="0.2">
      <c r="A74" s="160" t="s">
        <v>75</v>
      </c>
      <c r="B74" s="161">
        <f>基金残高に係る経年分析!F57</f>
        <v>4821</v>
      </c>
      <c r="C74" s="161">
        <f>基金残高に係る経年分析!G57</f>
        <v>5477</v>
      </c>
      <c r="D74" s="161">
        <f>基金残高に係る経年分析!H57</f>
        <v>4976</v>
      </c>
    </row>
  </sheetData>
  <sheetProtection algorithmName="SHA-512" hashValue="QtD3nVOV2c3JF3sFm+t5Uch7UnVFjuF4Pt9aXZXYy4vXAy/+95OQ4RAr2iT4CZOfhsHcmxWf5OeRwWwZ6p1VOw==" saltValue="TZBMkGk/NsWfxOnIx95NeA=="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 </vt:lpstr>
      <vt:lpstr>施設類型別ストック情報分析表① </vt:lpstr>
      <vt:lpstr>施設類型別ストック情報分析表② </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2250201</cp:lastModifiedBy>
  <cp:lastPrinted>2026-03-16T01:34:51Z</cp:lastPrinted>
  <dcterms:created xsi:type="dcterms:W3CDTF">2026-02-26T10:17:18Z</dcterms:created>
  <dcterms:modified xsi:type="dcterms:W3CDTF">2026-09-17T06:46:24Z</dcterms:modified>
  <cp:category/>
</cp:coreProperties>
</file>