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FDCCE632-7D95-40DD-9B3B-19A4ACF9F9FC}" xr6:coauthVersionLast="47" xr6:coauthVersionMax="47" xr10:uidLastSave="{00000000-0000-0000-0000-000000000000}"/>
  <bookViews>
    <workbookView xWindow="28695" yWindow="1965" windowWidth="14610" windowHeight="15585" firstSheet="15"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O34" i="10"/>
  <c r="BW34" i="10"/>
  <c r="BW35" i="10" s="1"/>
  <c r="BW36" i="10" s="1"/>
  <c r="BW37" i="10" s="1"/>
  <c r="BW38" i="10" s="1"/>
  <c r="BW39" i="10" s="1"/>
  <c r="BW40" i="10" s="1"/>
  <c r="BE34" i="10"/>
  <c r="C34" i="10"/>
  <c r="C35" i="10" s="1"/>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<sst xmlns="http://schemas.openxmlformats.org/spreadsheetml/2006/main" count="1107" uniqueCount="571">
  <si>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</si>
  <si>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</si>
  <si>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</si>
  <si>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</si>
  <si>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</si>
  <si>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</si>
  <si>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</si>
  <si>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</si>
  <si>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</si>
  <si>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</si>
  <si>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</si>
  <si>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</si>
  <si>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</si>
  <si>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</si>
  <si>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</si>
  <si>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</si>
  <si>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</si>
  <si>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</si>
  <si>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</si>
  <si>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</si>
  <si>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</si>
  <si>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</si>
  <si>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</si>
  <si>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</si>
  <si>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</si>
  <si>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</si>
  <si>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</si>
  <si>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</si>
  <si>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</si>
  <si>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</si>
  <si>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</si>
  <si>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</si>
  <si>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</si>
  <si>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</si>
  <si>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</si>
  <si>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</si>
  <si>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</si>
  <si>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</si>
  <si>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</si>
  <si>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</si>
  <si>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</si>
  <si>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</si>
  <si>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</si>
  <si>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</si>
  <si>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</si>
  <si>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</si>
  <si>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</si>
  <si>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</si>
  <si>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</si>
  <si>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</si>
  <si>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</si>
  <si>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</si>
  <si>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</si>
  <si>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</si>
  <si>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</si>
  <si>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</si>
  <si>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</si>
  <si>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</si>
  <si>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</si>
  <si>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</si>
  <si>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</si>
  <si>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</si>
  <si>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</si>
  <si>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</si>
  <si>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</si>
  <si>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</si>
  <si>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</si>
  <si>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</si>
  <si>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</si>
  <si>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</si>
  <si>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</si>
  <si>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</si>
  <si>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</si>
  <si>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</si>
  <si>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</si>
  <si>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</si>
  <si>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</si>
  <si>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</si>
  <si>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</si>
  <si>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</si>
  <si>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</si>
  <si>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</si>
  <si>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</si>
  <si>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</si>
  <si>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</si>
  <si>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</si>
  <si>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</si>
  <si>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</si>
  <si>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</si>
  <si>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</si>
  <si>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</si>
  <si>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</si>
  <si>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</si>
  <si>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</si>
  <si>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嘉島町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</si>
  <si>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</si>
  <si>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</si>
  <si>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</si>
  <si>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</si>
  <si>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</si>
  <si>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</si>
  <si>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</si>
  <si>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</si>
  <si>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</si>
  <si>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</si>
  <si>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</si>
  <si>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</si>
  <si>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</si>
  <si>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</si>
  <si>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</si>
  <si>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</si>
  <si>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</si>
  <si>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</si>
  <si>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</si>
  <si>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</si>
  <si>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</si>
  <si>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</si>
  <si>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</si>
  <si>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</si>
  <si>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</si>
  <si>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</si>
  <si>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</si>
  <si>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</si>
  <si>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</si>
  <si>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</si>
  <si>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</si>
  <si>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</si>
  <si>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</si>
  <si>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</si>
  <si>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</si>
  <si>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</si>
  <si>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</si>
  <si>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</si>
  <si>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</si>
  <si>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</si>
  <si>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</si>
  <si>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</si>
  <si>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</si>
  <si>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</si>
  <si>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</si>
  <si>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</si>
  <si>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</si>
  <si>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</si>
  <si>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</si>
  <si>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</si>
  <si>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</si>
  <si>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</si>
  <si>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</si>
  <si>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</si>
  <si>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</si>
  <si>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</si>
  <si>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</si>
  <si>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</si>
  <si>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</si>
  <si>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</si>
  <si>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</si>
  <si>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</si>
  <si>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</si>
  <si>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</si>
  <si>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</si>
  <si>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</si>
  <si>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</si>
  <si>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</si>
  <si>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</si>
  <si>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</si>
  <si>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</si>
  <si>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</si>
  <si>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</si>
  <si>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</si>
  <si>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</si>
  <si>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</si>
  <si>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</si>
  <si>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</si>
  <si>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</si>
  <si>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</si>
  <si>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</si>
  <si>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</si>
  <si>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</si>
  <si>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</si>
  <si>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</si>
  <si>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</si>
  <si>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</si>
  <si>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</si>
  <si>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</si>
  <si>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</si>
  <si>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</si>
  <si>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</si>
  <si>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</si>
  <si>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</si>
  <si>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</si>
  <si>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</si>
  <si>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</si>
  <si>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</si>
  <si>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</si>
  <si>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</si>
  <si>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</si>
  <si>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</si>
  <si>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</si>
  <si>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</si>
  <si>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</si>
  <si>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</si>
  <si>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</si>
  <si>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</si>
  <si>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熊本県嘉島町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</si>
  <si>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</si>
  <si>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</si>
  <si>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</si>
  <si>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</si>
  <si>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</si>
  <si>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</si>
  <si>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</si>
  <si>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</si>
  <si>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</si>
  <si>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</si>
  <si>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</si>
  <si>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</si>
  <si>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</si>
  <si>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</si>
  <si>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</si>
  <si>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</si>
  <si>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</si>
  <si>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</si>
  <si>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</si>
  <si>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</si>
  <si>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</si>
  <si>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</si>
  <si>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</si>
  <si>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</si>
  <si>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</si>
  <si>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</si>
  <si>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</si>
  <si>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</si>
  <si>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</si>
  <si>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</si>
  <si>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</si>
  <si>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</si>
  <si>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</si>
  <si>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</si>
  <si>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</si>
  <si>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</si>
  <si>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</si>
  <si>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</si>
  <si>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</si>
  <si>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</si>
  <si>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</si>
  <si>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</si>
  <si>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</si>
  <si>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</si>
  <si>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</si>
  <si>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</si>
  <si>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</si>
  <si>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</si>
  <si>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</si>
  <si>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</si>
  <si>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</si>
  <si>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</si>
  <si>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</si>
  <si>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</si>
  <si>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</si>
  <si>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</si>
  <si>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</si>
  <si>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</si>
  <si>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</si>
  <si>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</si>
  <si>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</si>
  <si>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</si>
  <si>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</si>
  <si>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</si>
  <si>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</si>
  <si>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</si>
  <si>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</si>
  <si>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</si>
  <si>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</si>
  <si>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</si>
  <si>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</si>
  <si>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</si>
  <si>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</si>
  <si>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</si>
  <si>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</si>
  <si>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</si>
  <si>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</si>
  <si>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</si>
  <si>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</si>
  <si>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</si>
  <si>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</si>
  <si>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</si>
  <si>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</si>
  <si>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</si>
  <si>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</si>
  <si>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</si>
  <si>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</si>
  <si>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</si>
  <si>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</si>
  <si>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</si>
  <si>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</si>
  <si>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</si>
  <si>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</si>
  <si>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</si>
  <si>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</si>
  <si>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</si>
  <si>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</si>
  <si>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</si>
  <si>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</si>
  <si>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</si>
  <si>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</si>
  <si>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</si>
  <si>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</si>
  <si>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</si>
  <si>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</si>
  <si>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</si>
  <si>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</si>
  <si>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</si>
  <si>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</si>
  <si>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</si>
  <si>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</si>
  <si>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</si>
  <si>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</si>
  <si>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</si>
  <si>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</si>
  <si>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</si>
  <si>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</si>
  <si>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</si>
  <si>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</si>
  <si>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</si>
  <si>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</si>
  <si>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</si>
  <si>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</si>
  <si>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</si>
  <si>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</si>
  <si>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</si>
  <si>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</si>
  <si>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</si>
  <si>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</si>
  <si>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</si>
  <si>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</si>
  <si>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</si>
  <si>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</si>
  <si>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</si>
  <si>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</si>
  <si>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</si>
  <si>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</si>
  <si>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</si>
  <si>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</si>
  <si>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</si>
  <si>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</si>
  <si>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</si>
  <si>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</si>
  <si>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</si>
  <si>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</si>
  <si>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</si>
  <si>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</si>
  <si>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</si>
  <si>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</si>
  <si>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</si>
  <si>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熊本県嘉島町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</si>
  <si>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</si>
  <si>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</si>
  <si>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</si>
  <si>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</si>
  <si>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</si>
  <si>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</si>
  <si>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</si>
  <si>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</si>
  <si>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</si>
  <si>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</si>
  <si>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</si>
  <si>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</si>
  <si>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</si>
  <si>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</si>
  <si>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</si>
  <si>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</si>
  <si>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</si>
  <si>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</si>
  <si>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</si>
  <si>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</si>
  <si>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</si>
  <si>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</si>
  <si>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</si>
  <si>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</si>
  <si>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</si>
  <si>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</si>
  <si>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</si>
  <si>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</si>
  <si>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</si>
  <si>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</si>
  <si>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</si>
  <si>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</si>
  <si>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</si>
  <si>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</si>
  <si>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</si>
  <si>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</si>
  <si>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</si>
  <si>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</si>
  <si>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</si>
  <si>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</si>
  <si>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</si>
  <si>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</si>
  <si>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</si>
  <si>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</si>
  <si>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</si>
  <si>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</si>
  <si>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</si>
  <si>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</si>
  <si>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</si>
  <si>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</si>
  <si>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</si>
  <si>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</si>
  <si>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</si>
  <si>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</si>
  <si>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</si>
  <si>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</si>
  <si>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</si>
  <si>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</si>
  <si>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</si>
  <si>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</si>
  <si>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</si>
  <si>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</si>
  <si>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</si>
  <si>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</si>
  <si>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</si>
  <si>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</si>
  <si>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</si>
  <si>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</si>
  <si>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</si>
  <si>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</si>
  <si>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</si>
  <si>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</si>
  <si>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</si>
  <si>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</si>
  <si>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</si>
  <si>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</si>
  <si>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</si>
  <si>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</si>
  <si>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</si>
  <si>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</si>
  <si>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</si>
  <si>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</si>
  <si>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</si>
  <si>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</si>
  <si>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</si>
  <si>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</si>
  <si>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</si>
  <si>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</si>
  <si>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</si>
  <si>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</si>
  <si>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</si>
  <si>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</si>
  <si>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</si>
  <si>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</si>
  <si>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</si>
  <si>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</si>
  <si>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</si>
  <si>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</si>
  <si>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</si>
  <si>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</si>
  <si>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</si>
  <si>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</si>
  <si>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</si>
  <si>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</si>
  <si>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</si>
  <si>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</si>
  <si>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</si>
  <si>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</si>
  <si>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</si>
  <si>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</si>
  <si>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</si>
  <si>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</si>
  <si>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</si>
  <si>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</si>
  <si>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</si>
  <si>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</si>
  <si>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</si>
  <si>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</si>
  <si>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</si>
  <si>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</si>
  <si>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</si>
  <si>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</si>
  <si>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</si>
  <si>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</si>
  <si>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</si>
  <si>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</si>
  <si>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</si>
  <si>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</si>
  <si>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</si>
  <si>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</si>
  <si>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</si>
  <si>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</si>
  <si>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</si>
  <si>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</si>
  <si>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</si>
  <si>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</si>
  <si>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</si>
  <si>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</si>
  <si>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</si>
  <si>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</si>
  <si>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</si>
  <si>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</si>
  <si>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</si>
  <si>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</si>
  <si>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</si>
  <si>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</si>
  <si>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</si>
  <si>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</si>
  <si>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</si>
  <si>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</si>
  <si>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</si>
  <si>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</si>
  <si>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</si>
  <si>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</si>
  <si>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</si>
  <si>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</si>
  <si>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</si>
  <si>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</si>
  <si>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</si>
  <si>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</si>
  <si>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</si>
  <si>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</si>
  <si>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</si>
  <si>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</si>
  <si>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</si>
  <si>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</si>
  <si>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</si>
  <si>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</si>
  <si>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</si>
  <si>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</si>
  <si>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</si>
  <si>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</si>
  <si>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</si>
  <si>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</si>
  <si>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</si>
  <si>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0.17</t>
  </si>
  <si>
    <t>▲ 7.68</t>
  </si>
  <si>
    <t>下水道事業会計</t>
  </si>
  <si>
    <t>簡易水道事業会計</t>
  </si>
  <si>
    <t>介護保険特別会計</t>
  </si>
  <si>
    <t>一般会計</t>
  </si>
  <si>
    <t>国民健康保険特別会計</t>
  </si>
  <si>
    <t>後期高齢者医療特別会計</t>
  </si>
  <si>
    <t>住宅新築資金等貸付特別会計</t>
  </si>
  <si>
    <t>その他会計（赤字）</t>
  </si>
  <si>
    <t>その他会計（黒字）</t>
  </si>
  <si>
    <t>R02</t>
    <phoneticPr fontId="5"/>
  </si>
  <si>
    <t>R03</t>
    <phoneticPr fontId="5"/>
  </si>
  <si>
    <t>R04</t>
    <phoneticPr fontId="5"/>
  </si>
  <si>
    <t>R05</t>
    <phoneticPr fontId="5"/>
  </si>
  <si>
    <t>R06</t>
    <phoneticPr fontId="5"/>
  </si>
  <si>
    <t>ふるさと応援寄附基金</t>
    <rPh sb="6" eb="8">
      <t>キフ</t>
    </rPh>
    <phoneticPr fontId="5"/>
  </si>
  <si>
    <t>公共施設等整備基金</t>
    <rPh sb="0" eb="2">
      <t>コウキョウ</t>
    </rPh>
    <rPh sb="2" eb="4">
      <t>シセツ</t>
    </rPh>
    <rPh sb="4" eb="5">
      <t>トウ</t>
    </rPh>
    <rPh sb="5" eb="7">
      <t>セイビ</t>
    </rPh>
    <rPh sb="7" eb="9">
      <t>キキン</t>
    </rPh>
    <phoneticPr fontId="5"/>
  </si>
  <si>
    <t>地域福祉基金</t>
    <rPh sb="0" eb="2">
      <t>チイキ</t>
    </rPh>
    <rPh sb="2" eb="4">
      <t>フクシ</t>
    </rPh>
    <rPh sb="4" eb="6">
      <t>キキン</t>
    </rPh>
    <phoneticPr fontId="5"/>
  </si>
  <si>
    <t>平成２８年熊本地震復興基金</t>
    <rPh sb="0" eb="2">
      <t>ヘイセイ</t>
    </rPh>
    <rPh sb="4" eb="5">
      <t>ネン</t>
    </rPh>
    <rPh sb="5" eb="7">
      <t>クマモト</t>
    </rPh>
    <rPh sb="7" eb="9">
      <t>ジシン</t>
    </rPh>
    <rPh sb="9" eb="11">
      <t>フッコウ</t>
    </rPh>
    <rPh sb="11" eb="13">
      <t>キキン</t>
    </rPh>
    <phoneticPr fontId="5"/>
  </si>
  <si>
    <t>中山間ふるさと水と土保全基金</t>
    <rPh sb="0" eb="1">
      <t>チュウ</t>
    </rPh>
    <rPh sb="1" eb="3">
      <t>サンカン</t>
    </rPh>
    <rPh sb="7" eb="8">
      <t>ミズ</t>
    </rPh>
    <rPh sb="9" eb="10">
      <t>ツチ</t>
    </rPh>
    <rPh sb="10" eb="12">
      <t>ホゼン</t>
    </rPh>
    <rPh sb="12" eb="14">
      <t>キキン</t>
    </rPh>
    <phoneticPr fontId="5"/>
  </si>
  <si>
    <t>熊本県市町村総合事務組合</t>
    <rPh sb="0" eb="3">
      <t>クマモトケン</t>
    </rPh>
    <rPh sb="3" eb="6">
      <t>シチョウソン</t>
    </rPh>
    <rPh sb="6" eb="8">
      <t>ソウゴウ</t>
    </rPh>
    <rPh sb="8" eb="10">
      <t>ジム</t>
    </rPh>
    <rPh sb="10" eb="12">
      <t>クミアイ</t>
    </rPh>
    <phoneticPr fontId="2"/>
  </si>
  <si>
    <t>御船地区衛生施設組合</t>
    <rPh sb="0" eb="2">
      <t>ミフネ</t>
    </rPh>
    <rPh sb="2" eb="4">
      <t>チク</t>
    </rPh>
    <rPh sb="4" eb="6">
      <t>エイセイ</t>
    </rPh>
    <rPh sb="6" eb="8">
      <t>シセツ</t>
    </rPh>
    <rPh sb="8" eb="10">
      <t>クミアイ</t>
    </rPh>
    <phoneticPr fontId="2"/>
  </si>
  <si>
    <t>-</t>
    <phoneticPr fontId="38"/>
  </si>
  <si>
    <t>益城、嘉島、西原環境衛生施設組合</t>
    <rPh sb="0" eb="2">
      <t>マシキ</t>
    </rPh>
    <rPh sb="3" eb="5">
      <t>カシマ</t>
    </rPh>
    <rPh sb="6" eb="8">
      <t>ニシハラ</t>
    </rPh>
    <rPh sb="8" eb="10">
      <t>カンキョウ</t>
    </rPh>
    <rPh sb="10" eb="12">
      <t>エイセイ</t>
    </rPh>
    <rPh sb="12" eb="14">
      <t>シセツ</t>
    </rPh>
    <rPh sb="14" eb="16">
      <t>クミアイ</t>
    </rPh>
    <phoneticPr fontId="2"/>
  </si>
  <si>
    <t>上益城消防組合</t>
    <rPh sb="0" eb="3">
      <t>カミマシキ</t>
    </rPh>
    <rPh sb="3" eb="5">
      <t>ショウボウ</t>
    </rPh>
    <rPh sb="5" eb="7">
      <t>クミアイ</t>
    </rPh>
    <phoneticPr fontId="2"/>
  </si>
  <si>
    <t>上益城広域連合</t>
    <rPh sb="0" eb="3">
      <t>カミマシキ</t>
    </rPh>
    <rPh sb="3" eb="5">
      <t>コウイキ</t>
    </rPh>
    <rPh sb="5" eb="7">
      <t>レンゴウ</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</si>
  <si>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7">
      <t>イッパン</t>
    </rPh>
    <rPh sb="17" eb="19">
      <t>カイケイ</t>
    </rPh>
    <phoneticPr fontId="2"/>
  </si>
  <si>
    <t>熊本県後期高齢者医療広域連合（特別会計）</t>
    <rPh sb="0" eb="3">
      <t>クマモトケン</t>
    </rPh>
    <rPh sb="3" eb="5">
      <t>コウキ</t>
    </rPh>
    <rPh sb="5" eb="8">
      <t>コウレイシャ</t>
    </rPh>
    <rPh sb="8" eb="10">
      <t>イリョウ</t>
    </rPh>
    <rPh sb="10" eb="12">
      <t>コウイキ</t>
    </rPh>
    <rPh sb="12" eb="14">
      <t>レンゴウ</t>
    </rPh>
    <rPh sb="15" eb="17">
      <t>トクベツ</t>
    </rPh>
    <rPh sb="17" eb="19">
      <t>カイケイ</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</si>
  <si>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</si>
  <si>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</si>
  <si>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</si>
  <si>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おいては、類似団体内平均を上回っているが、これは近年において災害公営住宅、ふれあいセンター、総合運動公園、給食センター、学校施設、役場庁舎改修などの整備を行ったためであり、その影響もあって有形固定資産減価償却率は類似団体よりも低い水準である。
今後は、公共施設等総合管理計画に基づき、老朽化した施設の除却や公共施設等の集約・複合化を積極的に進めていき、公共施設等の維持管理に要する経費が減少するよう努める。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</si>
  <si>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</si>
  <si>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</si>
  <si>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</si>
  <si>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</si>
  <si>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</si>
  <si>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</si>
  <si>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較して低い水準にあったが上昇傾向にあり、将来負担比率については、災害公営住宅整備や運動公園整備、給食センター建築、学校施設、役場庁舎の改修整備などにより数値が発生し類似団体平均より高い水準で推移している。
令和5年度に引き続き、令和6年度決算においても地方債の新規発行額が年度償還額を大きく下回ったことで、61.1％まで減少した。
実質公債費率の上昇の原因としては、災害公営住宅整備を含む震災関係の地方債元利金償還、下水道や簡易水道の整備が区画整理に併せて行われていること、学校施設の改修事業の影響などである。
これまで以上に、公債費の適正化に取り組むと同時に、定住促進や企業誘致による税収の確保に努め、将来負担比率の抑制に取り組む。</t>
    <rPh sb="118" eb="120">
      <t>レイワ</t>
    </rPh>
    <rPh sb="121" eb="123">
      <t>ネンド</t>
    </rPh>
    <rPh sb="124" eb="125">
      <t>ヒ</t>
    </rPh>
    <rPh sb="126" eb="127">
      <t>ツヅ</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</si>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</sst>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9"/>
      <color rgb="FF00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40"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1"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363D401-3784-4398-BECB-5D3D031180E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9EB2-4C30-9D0A-9E076CE1F18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118560</c:v>
                </c:pt>
                <c:pt idx="1">
                  <c:v>192611</c:v>
                </c:pt>
                <c:pt idx="2">
                  <c:v>211878</c:v>
                </c:pt>
                <c:pt idx="3">
                  <c:v>82721</c:v>
                </c:pt>
                <c:pt idx="4">
                  <c:v>92456</c:v>
                </c:pt>
              </c:numCache>
            </c:numRef>
          </c:val>
          <c:smooth val="0"/>
          <c:extLst>
            <c:ext xmlns:c16="http://schemas.microsoft.com/office/drawing/2014/chart" uri="{C3380CC4-5D6E-409C-BE32-E72D297353CC}">
              <c16:uniqueId val="{00000001-9EB2-4C30-9D0A-9E076CE1F18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4.03</c:v>
                </c:pt>
                <c:pt idx="1">
                  <c:v>1.03</c:v>
                </c:pt>
                <c:pt idx="2">
                  <c:v>6.19</c:v>
                </c:pt>
                <c:pt idx="3">
                  <c:v>1.37</c:v>
                </c:pt>
                <c:pt idx="4">
                  <c:v>1.0900000000000001</c:v>
                </c:pt>
              </c:numCache>
            </c:numRef>
          </c:val>
          <c:extLst>
            <c:ext xmlns:c16="http://schemas.microsoft.com/office/drawing/2014/chart" uri="{C3380CC4-5D6E-409C-BE32-E72D297353CC}">
              <c16:uniqueId val="{00000000-2C0A-438C-8BA5-885FB330844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46.1</c:v>
                </c:pt>
                <c:pt idx="1">
                  <c:v>47.71</c:v>
                </c:pt>
                <c:pt idx="2">
                  <c:v>52.72</c:v>
                </c:pt>
                <c:pt idx="3">
                  <c:v>55.57</c:v>
                </c:pt>
                <c:pt idx="4">
                  <c:v>45.48</c:v>
                </c:pt>
              </c:numCache>
            </c:numRef>
          </c:val>
          <c:extLst>
            <c:ext xmlns:c16="http://schemas.microsoft.com/office/drawing/2014/chart" uri="{C3380CC4-5D6E-409C-BE32-E72D297353CC}">
              <c16:uniqueId val="{00000001-2C0A-438C-8BA5-885FB330844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2.4700000000000002</c:v>
                </c:pt>
                <c:pt idx="1">
                  <c:v>0.72</c:v>
                </c:pt>
                <c:pt idx="2">
                  <c:v>9.6999999999999993</c:v>
                </c:pt>
                <c:pt idx="3">
                  <c:v>-0.17</c:v>
                </c:pt>
                <c:pt idx="4">
                  <c:v>-7.68</c:v>
                </c:pt>
              </c:numCache>
            </c:numRef>
          </c:val>
          <c:smooth val="0"/>
          <c:extLst>
            <c:ext xmlns:c16="http://schemas.microsoft.com/office/drawing/2014/chart" uri="{C3380CC4-5D6E-409C-BE32-E72D297353CC}">
              <c16:uniqueId val="{00000002-2C0A-438C-8BA5-885FB330844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0.72</c:v>
                </c:pt>
                <c:pt idx="2">
                  <c:v>#N/A</c:v>
                </c:pt>
                <c:pt idx="3">
                  <c:v>0.57999999999999996</c:v>
                </c:pt>
                <c:pt idx="4">
                  <c:v>#N/A</c:v>
                </c:pt>
                <c:pt idx="5">
                  <c:v>0.7</c:v>
                </c:pt>
                <c:pt idx="6">
                  <c:v>0</c:v>
                </c:pt>
                <c:pt idx="7">
                  <c:v>0</c:v>
                </c:pt>
                <c:pt idx="8">
                  <c:v>0</c:v>
                </c:pt>
                <c:pt idx="9">
                  <c:v>0</c:v>
                </c:pt>
              </c:numCache>
            </c:numRef>
          </c:val>
          <c:extLst>
            <c:ext xmlns:c16="http://schemas.microsoft.com/office/drawing/2014/chart" uri="{C3380CC4-5D6E-409C-BE32-E72D297353CC}">
              <c16:uniqueId val="{00000000-CA9B-4C13-AAA3-8DBDCDC15C3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A9B-4C13-AAA3-8DBDCDC15C3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A9B-4C13-AAA3-8DBDCDC15C3A}"/>
            </c:ext>
          </c:extLst>
        </c:ser>
        <c:ser>
          <c:idx val="3"/>
          <c:order val="3"/>
          <c:tx>
            <c:strRef>
              <c:f>データシート!$A$30</c:f>
              <c:strCache>
                <c:ptCount val="1"/>
                <c:pt idx="0">
                  <c:v>住宅新築資金等貸付特別会計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0.01</c:v>
                </c:pt>
                <c:pt idx="6">
                  <c:v>#N/A</c:v>
                </c:pt>
                <c:pt idx="7">
                  <c:v>0.02</c:v>
                </c:pt>
                <c:pt idx="8">
                  <c:v>#N/A</c:v>
                </c:pt>
                <c:pt idx="9">
                  <c:v>0.01</c:v>
                </c:pt>
              </c:numCache>
            </c:numRef>
          </c:val>
          <c:extLst>
            <c:ext xmlns:c16="http://schemas.microsoft.com/office/drawing/2014/chart" uri="{C3380CC4-5D6E-409C-BE32-E72D297353CC}">
              <c16:uniqueId val="{00000003-CA9B-4C13-AAA3-8DBDCDC15C3A}"/>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c:v>
                </c:pt>
                <c:pt idx="2">
                  <c:v>#N/A</c:v>
                </c:pt>
                <c:pt idx="3">
                  <c:v>0.12</c:v>
                </c:pt>
                <c:pt idx="4">
                  <c:v>#N/A</c:v>
                </c:pt>
                <c:pt idx="5">
                  <c:v>0.15</c:v>
                </c:pt>
                <c:pt idx="6">
                  <c:v>#N/A</c:v>
                </c:pt>
                <c:pt idx="7">
                  <c:v>0.16</c:v>
                </c:pt>
                <c:pt idx="8">
                  <c:v>#N/A</c:v>
                </c:pt>
                <c:pt idx="9">
                  <c:v>0.17</c:v>
                </c:pt>
              </c:numCache>
            </c:numRef>
          </c:val>
          <c:extLst>
            <c:ext xmlns:c16="http://schemas.microsoft.com/office/drawing/2014/chart" uri="{C3380CC4-5D6E-409C-BE32-E72D297353CC}">
              <c16:uniqueId val="{00000004-CA9B-4C13-AAA3-8DBDCDC15C3A}"/>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1.02</c:v>
                </c:pt>
                <c:pt idx="2">
                  <c:v>#N/A</c:v>
                </c:pt>
                <c:pt idx="3">
                  <c:v>0.96</c:v>
                </c:pt>
                <c:pt idx="4">
                  <c:v>#N/A</c:v>
                </c:pt>
                <c:pt idx="5">
                  <c:v>0.87</c:v>
                </c:pt>
                <c:pt idx="6">
                  <c:v>#N/A</c:v>
                </c:pt>
                <c:pt idx="7">
                  <c:v>0.73</c:v>
                </c:pt>
                <c:pt idx="8">
                  <c:v>#N/A</c:v>
                </c:pt>
                <c:pt idx="9">
                  <c:v>0.39</c:v>
                </c:pt>
              </c:numCache>
            </c:numRef>
          </c:val>
          <c:extLst>
            <c:ext xmlns:c16="http://schemas.microsoft.com/office/drawing/2014/chart" uri="{C3380CC4-5D6E-409C-BE32-E72D297353CC}">
              <c16:uniqueId val="{00000005-CA9B-4C13-AAA3-8DBDCDC15C3A}"/>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8.4</c:v>
                </c:pt>
                <c:pt idx="2">
                  <c:v>#N/A</c:v>
                </c:pt>
                <c:pt idx="3">
                  <c:v>1.01</c:v>
                </c:pt>
                <c:pt idx="4">
                  <c:v>#N/A</c:v>
                </c:pt>
                <c:pt idx="5">
                  <c:v>6.17</c:v>
                </c:pt>
                <c:pt idx="6">
                  <c:v>#N/A</c:v>
                </c:pt>
                <c:pt idx="7">
                  <c:v>1.34</c:v>
                </c:pt>
                <c:pt idx="8">
                  <c:v>#N/A</c:v>
                </c:pt>
                <c:pt idx="9">
                  <c:v>1.07</c:v>
                </c:pt>
              </c:numCache>
            </c:numRef>
          </c:val>
          <c:extLst>
            <c:ext xmlns:c16="http://schemas.microsoft.com/office/drawing/2014/chart" uri="{C3380CC4-5D6E-409C-BE32-E72D297353CC}">
              <c16:uniqueId val="{00000006-CA9B-4C13-AAA3-8DBDCDC15C3A}"/>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1.79</c:v>
                </c:pt>
                <c:pt idx="2">
                  <c:v>#N/A</c:v>
                </c:pt>
                <c:pt idx="3">
                  <c:v>1.69</c:v>
                </c:pt>
                <c:pt idx="4">
                  <c:v>#N/A</c:v>
                </c:pt>
                <c:pt idx="5">
                  <c:v>1.79</c:v>
                </c:pt>
                <c:pt idx="6">
                  <c:v>#N/A</c:v>
                </c:pt>
                <c:pt idx="7">
                  <c:v>3.05</c:v>
                </c:pt>
                <c:pt idx="8">
                  <c:v>#N/A</c:v>
                </c:pt>
                <c:pt idx="9">
                  <c:v>1.35</c:v>
                </c:pt>
              </c:numCache>
            </c:numRef>
          </c:val>
          <c:extLst>
            <c:ext xmlns:c16="http://schemas.microsoft.com/office/drawing/2014/chart" uri="{C3380CC4-5D6E-409C-BE32-E72D297353CC}">
              <c16:uniqueId val="{00000007-CA9B-4C13-AAA3-8DBDCDC15C3A}"/>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#N/A</c:v>
                </c:pt>
                <c:pt idx="3">
                  <c:v>1.71</c:v>
                </c:pt>
                <c:pt idx="4">
                  <c:v>#N/A</c:v>
                </c:pt>
                <c:pt idx="5">
                  <c:v>2.2599999999999998</c:v>
                </c:pt>
                <c:pt idx="6">
                  <c:v>#N/A</c:v>
                </c:pt>
                <c:pt idx="7">
                  <c:v>2.39</c:v>
                </c:pt>
                <c:pt idx="8">
                  <c:v>#N/A</c:v>
                </c:pt>
                <c:pt idx="9">
                  <c:v>2.3199999999999998</c:v>
                </c:pt>
              </c:numCache>
            </c:numRef>
          </c:val>
          <c:extLst>
            <c:ext xmlns:c16="http://schemas.microsoft.com/office/drawing/2014/chart" uri="{C3380CC4-5D6E-409C-BE32-E72D297353CC}">
              <c16:uniqueId val="{00000008-CA9B-4C13-AAA3-8DBDCDC15C3A}"/>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#N/A</c:v>
                </c:pt>
                <c:pt idx="7">
                  <c:v>2.2599999999999998</c:v>
                </c:pt>
                <c:pt idx="8">
                  <c:v>#N/A</c:v>
                </c:pt>
                <c:pt idx="9">
                  <c:v>2.57</c:v>
                </c:pt>
              </c:numCache>
            </c:numRef>
          </c:val>
          <c:extLst>
            <c:ext xmlns:c16="http://schemas.microsoft.com/office/drawing/2014/chart" uri="{C3380CC4-5D6E-409C-BE32-E72D297353CC}">
              <c16:uniqueId val="{00000009-CA9B-4C13-AAA3-8DBDCDC15C3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442</c:v>
                </c:pt>
                <c:pt idx="5">
                  <c:v>497</c:v>
                </c:pt>
                <c:pt idx="8">
                  <c:v>544</c:v>
                </c:pt>
                <c:pt idx="11">
                  <c:v>549</c:v>
                </c:pt>
                <c:pt idx="14">
                  <c:v>562</c:v>
                </c:pt>
              </c:numCache>
            </c:numRef>
          </c:val>
          <c:extLst>
            <c:ext xmlns:c16="http://schemas.microsoft.com/office/drawing/2014/chart" uri="{C3380CC4-5D6E-409C-BE32-E72D297353CC}">
              <c16:uniqueId val="{00000000-4AA6-4C9C-93DC-75AB945F137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AA6-4C9C-93DC-75AB945F137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AA6-4C9C-93DC-75AB945F137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20</c:v>
                </c:pt>
                <c:pt idx="3">
                  <c:v>22</c:v>
                </c:pt>
                <c:pt idx="6">
                  <c:v>25</c:v>
                </c:pt>
                <c:pt idx="9">
                  <c:v>27</c:v>
                </c:pt>
                <c:pt idx="12">
                  <c:v>28</c:v>
                </c:pt>
              </c:numCache>
            </c:numRef>
          </c:val>
          <c:extLst>
            <c:ext xmlns:c16="http://schemas.microsoft.com/office/drawing/2014/chart" uri="{C3380CC4-5D6E-409C-BE32-E72D297353CC}">
              <c16:uniqueId val="{00000003-4AA6-4C9C-93DC-75AB945F137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145</c:v>
                </c:pt>
                <c:pt idx="3">
                  <c:v>152</c:v>
                </c:pt>
                <c:pt idx="6">
                  <c:v>152</c:v>
                </c:pt>
                <c:pt idx="9">
                  <c:v>173</c:v>
                </c:pt>
                <c:pt idx="12">
                  <c:v>161</c:v>
                </c:pt>
              </c:numCache>
            </c:numRef>
          </c:val>
          <c:extLst>
            <c:ext xmlns:c16="http://schemas.microsoft.com/office/drawing/2014/chart" uri="{C3380CC4-5D6E-409C-BE32-E72D297353CC}">
              <c16:uniqueId val="{00000004-4AA6-4C9C-93DC-75AB945F137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AA6-4C9C-93DC-75AB945F137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AA6-4C9C-93DC-75AB945F137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521</c:v>
                </c:pt>
                <c:pt idx="3">
                  <c:v>624</c:v>
                </c:pt>
                <c:pt idx="6">
                  <c:v>648</c:v>
                </c:pt>
                <c:pt idx="9">
                  <c:v>684</c:v>
                </c:pt>
                <c:pt idx="12">
                  <c:v>715</c:v>
                </c:pt>
              </c:numCache>
            </c:numRef>
          </c:val>
          <c:extLst>
            <c:ext xmlns:c16="http://schemas.microsoft.com/office/drawing/2014/chart" uri="{C3380CC4-5D6E-409C-BE32-E72D297353CC}">
              <c16:uniqueId val="{00000007-4AA6-4C9C-93DC-75AB945F137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244</c:v>
                </c:pt>
                <c:pt idx="2">
                  <c:v>#N/A</c:v>
                </c:pt>
                <c:pt idx="3">
                  <c:v>#N/A</c:v>
                </c:pt>
                <c:pt idx="4">
                  <c:v>301</c:v>
                </c:pt>
                <c:pt idx="5">
                  <c:v>#N/A</c:v>
                </c:pt>
                <c:pt idx="6">
                  <c:v>#N/A</c:v>
                </c:pt>
                <c:pt idx="7">
                  <c:v>281</c:v>
                </c:pt>
                <c:pt idx="8">
                  <c:v>#N/A</c:v>
                </c:pt>
                <c:pt idx="9">
                  <c:v>#N/A</c:v>
                </c:pt>
                <c:pt idx="10">
                  <c:v>335</c:v>
                </c:pt>
                <c:pt idx="11">
                  <c:v>#N/A</c:v>
                </c:pt>
                <c:pt idx="12">
                  <c:v>#N/A</c:v>
                </c:pt>
                <c:pt idx="13">
                  <c:v>342</c:v>
                </c:pt>
                <c:pt idx="14">
                  <c:v>#N/A</c:v>
                </c:pt>
              </c:numCache>
            </c:numRef>
          </c:val>
          <c:smooth val="0"/>
          <c:extLst>
            <c:ext xmlns:c16="http://schemas.microsoft.com/office/drawing/2014/chart" uri="{C3380CC4-5D6E-409C-BE32-E72D297353CC}">
              <c16:uniqueId val="{00000008-4AA6-4C9C-93DC-75AB945F137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6773</c:v>
                </c:pt>
                <c:pt idx="5">
                  <c:v>6668</c:v>
                </c:pt>
                <c:pt idx="8">
                  <c:v>6168</c:v>
                </c:pt>
                <c:pt idx="11">
                  <c:v>5905</c:v>
                </c:pt>
                <c:pt idx="14">
                  <c:v>5565</c:v>
                </c:pt>
              </c:numCache>
            </c:numRef>
          </c:val>
          <c:extLst>
            <c:ext xmlns:c16="http://schemas.microsoft.com/office/drawing/2014/chart" uri="{C3380CC4-5D6E-409C-BE32-E72D297353CC}">
              <c16:uniqueId val="{00000000-8745-4A9B-8BEF-8B25F0A9560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177</c:v>
                </c:pt>
                <c:pt idx="11">
                  <c:v>332</c:v>
                </c:pt>
                <c:pt idx="14">
                  <c:v>465</c:v>
                </c:pt>
              </c:numCache>
            </c:numRef>
          </c:val>
          <c:extLst>
            <c:ext xmlns:c16="http://schemas.microsoft.com/office/drawing/2014/chart" uri="{C3380CC4-5D6E-409C-BE32-E72D297353CC}">
              <c16:uniqueId val="{00000001-8745-4A9B-8BEF-8B25F0A9560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2489</c:v>
                </c:pt>
                <c:pt idx="5">
                  <c:v>2709</c:v>
                </c:pt>
                <c:pt idx="8">
                  <c:v>2891</c:v>
                </c:pt>
                <c:pt idx="11">
                  <c:v>3435</c:v>
                </c:pt>
                <c:pt idx="14">
                  <c:v>3326</c:v>
                </c:pt>
              </c:numCache>
            </c:numRef>
          </c:val>
          <c:extLst>
            <c:ext xmlns:c16="http://schemas.microsoft.com/office/drawing/2014/chart" uri="{C3380CC4-5D6E-409C-BE32-E72D297353CC}">
              <c16:uniqueId val="{00000002-8745-4A9B-8BEF-8B25F0A9560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745-4A9B-8BEF-8B25F0A9560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745-4A9B-8BEF-8B25F0A9560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745-4A9B-8BEF-8B25F0A9560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388</c:v>
                </c:pt>
                <c:pt idx="3">
                  <c:v>417</c:v>
                </c:pt>
                <c:pt idx="6">
                  <c:v>268</c:v>
                </c:pt>
                <c:pt idx="9">
                  <c:v>297</c:v>
                </c:pt>
                <c:pt idx="12">
                  <c:v>242</c:v>
                </c:pt>
              </c:numCache>
            </c:numRef>
          </c:val>
          <c:extLst>
            <c:ext xmlns:c16="http://schemas.microsoft.com/office/drawing/2014/chart" uri="{C3380CC4-5D6E-409C-BE32-E72D297353CC}">
              <c16:uniqueId val="{00000006-8745-4A9B-8BEF-8B25F0A9560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115</c:v>
                </c:pt>
                <c:pt idx="3">
                  <c:v>110</c:v>
                </c:pt>
                <c:pt idx="6">
                  <c:v>99</c:v>
                </c:pt>
                <c:pt idx="9">
                  <c:v>77</c:v>
                </c:pt>
                <c:pt idx="12">
                  <c:v>60</c:v>
                </c:pt>
              </c:numCache>
            </c:numRef>
          </c:val>
          <c:extLst>
            <c:ext xmlns:c16="http://schemas.microsoft.com/office/drawing/2014/chart" uri="{C3380CC4-5D6E-409C-BE32-E72D297353CC}">
              <c16:uniqueId val="{00000007-8745-4A9B-8BEF-8B25F0A9560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2334</c:v>
                </c:pt>
                <c:pt idx="3">
                  <c:v>2702</c:v>
                </c:pt>
                <c:pt idx="6">
                  <c:v>2886</c:v>
                </c:pt>
                <c:pt idx="9">
                  <c:v>2876</c:v>
                </c:pt>
                <c:pt idx="12">
                  <c:v>2821</c:v>
                </c:pt>
              </c:numCache>
            </c:numRef>
          </c:val>
          <c:extLst>
            <c:ext xmlns:c16="http://schemas.microsoft.com/office/drawing/2014/chart" uri="{C3380CC4-5D6E-409C-BE32-E72D297353CC}">
              <c16:uniqueId val="{00000008-8745-4A9B-8BEF-8B25F0A9560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745-4A9B-8BEF-8B25F0A9560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8003</c:v>
                </c:pt>
                <c:pt idx="3">
                  <c:v>8327</c:v>
                </c:pt>
                <c:pt idx="6">
                  <c:v>8627</c:v>
                </c:pt>
                <c:pt idx="9">
                  <c:v>8353</c:v>
                </c:pt>
                <c:pt idx="12">
                  <c:v>8099</c:v>
                </c:pt>
              </c:numCache>
            </c:numRef>
          </c:val>
          <c:extLst>
            <c:ext xmlns:c16="http://schemas.microsoft.com/office/drawing/2014/chart" uri="{C3380CC4-5D6E-409C-BE32-E72D297353CC}">
              <c16:uniqueId val="{0000000A-8745-4A9B-8BEF-8B25F0A9560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1579</c:v>
                </c:pt>
                <c:pt idx="2">
                  <c:v>#N/A</c:v>
                </c:pt>
                <c:pt idx="3">
                  <c:v>#N/A</c:v>
                </c:pt>
                <c:pt idx="4">
                  <c:v>2179</c:v>
                </c:pt>
                <c:pt idx="5">
                  <c:v>#N/A</c:v>
                </c:pt>
                <c:pt idx="6">
                  <c:v>#N/A</c:v>
                </c:pt>
                <c:pt idx="7">
                  <c:v>2646</c:v>
                </c:pt>
                <c:pt idx="8">
                  <c:v>#N/A</c:v>
                </c:pt>
                <c:pt idx="9">
                  <c:v>#N/A</c:v>
                </c:pt>
                <c:pt idx="10">
                  <c:v>1931</c:v>
                </c:pt>
                <c:pt idx="11">
                  <c:v>#N/A</c:v>
                </c:pt>
                <c:pt idx="12">
                  <c:v>#N/A</c:v>
                </c:pt>
                <c:pt idx="13">
                  <c:v>1865</c:v>
                </c:pt>
                <c:pt idx="14">
                  <c:v>#N/A</c:v>
                </c:pt>
              </c:numCache>
            </c:numRef>
          </c:val>
          <c:smooth val="0"/>
          <c:extLst>
            <c:ext xmlns:c16="http://schemas.microsoft.com/office/drawing/2014/chart" uri="{C3380CC4-5D6E-409C-BE32-E72D297353CC}">
              <c16:uniqueId val="{0000000B-8745-4A9B-8BEF-8B25F0A9560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1739</c:v>
                </c:pt>
                <c:pt idx="1">
                  <c:v>1891</c:v>
                </c:pt>
                <c:pt idx="2">
                  <c:v>1624</c:v>
                </c:pt>
              </c:numCache>
            </c:numRef>
          </c:val>
          <c:extLst>
            <c:ext xmlns:c16="http://schemas.microsoft.com/office/drawing/2014/chart" uri="{C3380CC4-5D6E-409C-BE32-E72D297353CC}">
              <c16:uniqueId val="{00000000-F34A-40D9-A721-12D6931D8A4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129</c:v>
                </c:pt>
                <c:pt idx="1">
                  <c:v>189</c:v>
                </c:pt>
                <c:pt idx="2">
                  <c:v>189</c:v>
                </c:pt>
              </c:numCache>
            </c:numRef>
          </c:val>
          <c:extLst>
            <c:ext xmlns:c16="http://schemas.microsoft.com/office/drawing/2014/chart" uri="{C3380CC4-5D6E-409C-BE32-E72D297353CC}">
              <c16:uniqueId val="{00000001-F34A-40D9-A721-12D6931D8A4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675</c:v>
                </c:pt>
                <c:pt idx="1">
                  <c:v>1043</c:v>
                </c:pt>
                <c:pt idx="2">
                  <c:v>1174</c:v>
                </c:pt>
              </c:numCache>
            </c:numRef>
          </c:val>
          <c:extLst>
            <c:ext xmlns:c16="http://schemas.microsoft.com/office/drawing/2014/chart" uri="{C3380CC4-5D6E-409C-BE32-E72D297353CC}">
              <c16:uniqueId val="{00000002-F34A-40D9-A721-12D6931D8A4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0"/>
                  <c:y val="-6.5390890673805383E-3"/>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{0E35E00A-0BC3-40C4-AF0D-761C654EB474}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62E-4AF7-AD2F-F89C4945536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{23D36983-67E0-4073-89BD-9CA804E66D1B}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62E-4AF7-AD2F-F89C4945536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{1EAB8F6E-54E3-422B-80EA-99A44989AC6D}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62E-4AF7-AD2F-F89C4945536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{0D3E8CF2-F6A0-4EAF-896A-5E0AE248C6B0}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62E-4AF7-AD2F-F89C4945536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{E63001FC-A1C3-4E1C-A85B-0D88A1FDD38B}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62E-4AF7-AD2F-F89C49455361}"/>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{F13266D9-95B2-4803-B57B-CC0DDF3051EC}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62E-4AF7-AD2F-F89C49455361}"/>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{702770B9-0654-4360-BAA0-830206C26BC1}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62E-4AF7-AD2F-F89C49455361}"/>
                </c:ext>
              </c:extLst>
            </c:dLbl>
            <c:dLbl>
              <c:idx val="24"/>
              <c:layout>
                <c:manualLayout>
                  <c:x val="0"/>
                  <c:y val="6.5390890673804559E-3"/>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{2E834A63-21E1-4337-8323-5C6AD10FF197}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62E-4AF7-AD2F-F89C49455361}"/>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{707A70C4-46F8-4631-9D55-6ADF8D89FFD2}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62E-4AF7-AD2F-F89C4945536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c:v>
                </c:pt>
                <c:pt idx="8">
                  <c:v>49.9</c:v>
                </c:pt>
                <c:pt idx="16">
                  <c:v>49.5</c:v>
                </c:pt>
                <c:pt idx="24">
                  <c:v>51.1</c:v>
                </c:pt>
                <c:pt idx="32">
                  <c:v>52.8</c:v>
                </c:pt>
              </c:numCache>
            </c:numRef>
          </c:xVal>
          <c:yVal>
            <c:numRef>
              <c:f>公会計指標分析・財政指標組合せ分析表!$BP$51:$DC$51</c:f>
              <c:numCache>
                <c:formatCode>#,##0.0;"▲ "#,##0.0</c:formatCode>
                <c:ptCount val="40"/>
                <c:pt idx="0">
                  <c:v>62</c:v>
                </c:pt>
                <c:pt idx="8">
                  <c:v>76.900000000000006</c:v>
                </c:pt>
                <c:pt idx="16">
                  <c:v>94.6</c:v>
                </c:pt>
                <c:pt idx="24">
                  <c:v>66.7</c:v>
                </c:pt>
                <c:pt idx="32">
                  <c:v>61.1</c:v>
                </c:pt>
              </c:numCache>
            </c:numRef>
          </c:yVal>
          <c:smooth val="0"/>
          <c:extLst>
            <c:ext xmlns:c16="http://schemas.microsoft.com/office/drawing/2014/chart" uri="{C3380CC4-5D6E-409C-BE32-E72D297353CC}">
              <c16:uniqueId val="{00000009-962E-4AF7-AD2F-F89C4945536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4109043052767472E-2"/>
                  <c:y val="-2.7697347597982473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{045EBE54-3373-40E3-9B6D-9981395D06C6}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62E-4AF7-AD2F-F89C4945536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{5526A1A9-B90B-4259-9825-A12615F06282}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62E-4AF7-AD2F-F89C4945536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{14102244-7A5B-48F1-AC38-9EC2A3421295}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62E-4AF7-AD2F-F89C4945536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{A0D610C8-B9C0-4936-AE9A-838B28634D0D}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62E-4AF7-AD2F-F89C4945536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{3AB5776D-5195-441A-ADEA-73467CAEBFDC}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62E-4AF7-AD2F-F89C49455361}"/>
                </c:ext>
              </c:extLst>
            </c:dLbl>
            <c:dLbl>
              <c:idx val="8"/>
              <c:layout>
                <c:manualLayout>
                  <c:x val="-1.9922458247700912E-2"/>
                  <c:y val="-5.6996963842119809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{70A32997-906D-4AF6-B5D8-DD4B85CC4401}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62E-4AF7-AD2F-F89C49455361}"/>
                </c:ext>
              </c:extLst>
            </c:dLbl>
            <c:dLbl>
              <c:idx val="16"/>
              <c:layout>
                <c:manualLayout>
                  <c:x val="-3.2015750650234161E-2"/>
                  <c:y val="-0.11796629640957546"/>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{3EAB97F9-AB50-4B29-AE05-700C4C59497E}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62E-4AF7-AD2F-F89C49455361}"/>
                </c:ext>
              </c:extLst>
            </c:dLbl>
            <c:dLbl>
              <c:idx val="24"/>
              <c:layout>
                <c:manualLayout>
                  <c:x val="-3.2015750650234161E-2"/>
                  <c:y val="-4.08918638286565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{A498D696-3F39-4CFE-BABE-6F961689C346}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62E-4AF7-AD2F-F89C49455361}"/>
                </c:ext>
              </c:extLst>
            </c:dLbl>
            <c:dLbl>
              <c:idx val="32"/>
              <c:layout>
                <c:manualLayout>
                  <c:x val="-3.2015750650234161E-2"/>
                  <c:y val="-8.014131792768282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{350F0B01-C983-4A5E-BDA0-462C26D13468}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62E-4AF7-AD2F-F89C4945536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962E-4AF7-AD2F-F89C49455361}"/>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{63C5DA79-1E26-4C57-B724-7BC7356430BA}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676-4052-8257-78BAC4A047C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{99687153-AF3E-4989-AEE0-BEE441E74009}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676-4052-8257-78BAC4A047C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{BD3D639A-BECA-4F66-BF11-62D8A83DE41B}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676-4052-8257-78BAC4A047C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{98EF660C-BD74-4B72-A155-6A6EB1451F32}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676-4052-8257-78BAC4A047C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{61589B81-50E2-4162-95F4-E3354BE167FE}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676-4052-8257-78BAC4A047C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{3AA5E930-46DB-42AC-AC8B-AB9B3E30CE62}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676-4052-8257-78BAC4A047C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{71E6008C-D942-4462-8353-C6E9278D3521}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676-4052-8257-78BAC4A047C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{DF733B03-2889-483C-8627-30BCEA664133}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676-4052-8257-78BAC4A047C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{7B2E60C9-BAB2-4BED-AD27-48A4433F0FD4}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676-4052-8257-78BAC4A047C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8.5</c:v>
                </c:pt>
                <c:pt idx="8">
                  <c:v>9.4</c:v>
                </c:pt>
                <c:pt idx="16">
                  <c:v>10.1</c:v>
                </c:pt>
                <c:pt idx="24">
                  <c:v>10.7</c:v>
                </c:pt>
                <c:pt idx="32">
                  <c:v>10.9</c:v>
                </c:pt>
              </c:numCache>
            </c:numRef>
          </c:xVal>
          <c:yVal>
            <c:numRef>
              <c:f>公会計指標分析・財政指標組合せ分析表!$BP$73:$DC$73</c:f>
              <c:numCache>
                <c:formatCode>#,##0.0;"▲ "#,##0.0</c:formatCode>
                <c:ptCount val="40"/>
                <c:pt idx="0">
                  <c:v>62</c:v>
                </c:pt>
                <c:pt idx="8">
                  <c:v>76.900000000000006</c:v>
                </c:pt>
                <c:pt idx="16">
                  <c:v>94.6</c:v>
                </c:pt>
                <c:pt idx="24">
                  <c:v>66.7</c:v>
                </c:pt>
                <c:pt idx="32">
                  <c:v>61.1</c:v>
                </c:pt>
              </c:numCache>
            </c:numRef>
          </c:yVal>
          <c:smooth val="0"/>
          <c:extLst>
            <c:ext xmlns:c16="http://schemas.microsoft.com/office/drawing/2014/chart" uri="{C3380CC4-5D6E-409C-BE32-E72D297353CC}">
              <c16:uniqueId val="{00000009-6676-4052-8257-78BAC4A047C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{FF5E6399-26A6-4E50-81E9-64F1E5F6D9D3}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676-4052-8257-78BAC4A047C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{9685E36F-5A6C-432E-9A1F-F4F5CF86D8F9}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676-4052-8257-78BAC4A047C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{8A29A11A-65C7-48C5-9DC9-29D96B761589}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676-4052-8257-78BAC4A047C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{026152C7-6CAF-4C17-A038-2A47A8F214E4}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676-4052-8257-78BAC4A047C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{ACAD857B-4FF8-4E77-BF9F-215D01CD2354}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676-4052-8257-78BAC4A047C9}"/>
                </c:ext>
              </c:extLst>
            </c:dLbl>
            <c:dLbl>
              <c:idx val="8"/>
              <c:layout>
                <c:manualLayout>
                  <c:x val="-3.6429687715380583E-2"/>
                  <c:y val="-9.545385425235991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{AFEFE33A-B5C8-4F60-AC0B-5331ECA5F527}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676-4052-8257-78BAC4A047C9}"/>
                </c:ext>
              </c:extLst>
            </c:dLbl>
            <c:dLbl>
              <c:idx val="16"/>
              <c:layout>
                <c:manualLayout>
                  <c:x val="-2.4281361136382434E-2"/>
                  <c:y val="-7.660727703887990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{8C396A80-5357-40D2-9DCE-769164441263}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676-4052-8257-78BAC4A047C9}"/>
                </c:ext>
              </c:extLst>
            </c:dLbl>
            <c:dLbl>
              <c:idx val="24"/>
              <c:layout>
                <c:manualLayout>
                  <c:x val="-3.400005111699244E-2"/>
                  <c:y val="-1.98817458920328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{ADF51D66-325A-41E4-B02A-60327138273B}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676-4052-8257-78BAC4A047C9}"/>
                </c:ext>
              </c:extLst>
            </c:dLbl>
            <c:dLbl>
              <c:idx val="32"/>
              <c:layout>
                <c:manualLayout>
                  <c:x val="-3.1570342725075584E-2"/>
                  <c:y val="-5.772319743654904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{87883312-EDCD-469C-B09C-CB5F36DB55B9}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676-4052-8257-78BAC4A047C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6676-4052-8257-78BAC4A047C9}"/>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熊本県嘉島町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10,254
10,078
16.65
7,500,459
6,945,050
38,957
3,570,843
8,099,440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積極的な企業誘致や土地区画整理事業による定住促進対策により、人口は増加傾向にあり、一定の財政基盤は確保している。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財政力指数は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0.60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と近年</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微減</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傾向にあるものの、類似団体内平均値を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0.23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上回っている。引き続き、企業誘致及び定住促進対策を推進し、課税客体の増加を図りたい。</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また、令和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年度の町税の徴収率は現年度で</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99.5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％、全体で</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98.9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％と、県下でも高い収納率を維持しており、今後においても収納率の更なる向上を目指し、取組みをしていきたい。</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113595</xdr:rowOff>
    </xdr:from>
    <xdr:to>
      <xdr:col>23</xdr:col>
      <xdr:colOff>133350</xdr:colOff>
      <xdr:row>40</xdr:row>
      <xdr:rowOff>127000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6971595"/>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13705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14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86783</xdr:rowOff>
    </xdr:from>
    <xdr:to>
      <xdr:col>19</xdr:col>
      <xdr:colOff>133350</xdr:colOff>
      <xdr:row>40</xdr:row>
      <xdr:rowOff>113595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694478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128005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328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33161</xdr:rowOff>
    </xdr:from>
    <xdr:to>
      <xdr:col>15</xdr:col>
      <xdr:colOff>82550</xdr:colOff>
      <xdr:row>40</xdr:row>
      <xdr:rowOff>86783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6891161"/>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114599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164395</xdr:rowOff>
    </xdr:from>
    <xdr:to>
      <xdr:col>11</xdr:col>
      <xdr:colOff>31750</xdr:colOff>
      <xdr:row>40</xdr:row>
      <xdr:rowOff>33161</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685094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74382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92727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62795</xdr:rowOff>
    </xdr:from>
    <xdr:to>
      <xdr:col>19</xdr:col>
      <xdr:colOff>184150</xdr:colOff>
      <xdr:row>40</xdr:row>
      <xdr:rowOff>164395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69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3122</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689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35983</xdr:rowOff>
    </xdr:from>
    <xdr:to>
      <xdr:col>15</xdr:col>
      <xdr:colOff>133350</xdr:colOff>
      <xdr:row>40</xdr:row>
      <xdr:rowOff>137583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147760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153811</xdr:rowOff>
    </xdr:from>
    <xdr:to>
      <xdr:col>11</xdr:col>
      <xdr:colOff>82550</xdr:colOff>
      <xdr:row>40</xdr:row>
      <xdr:rowOff>83961</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94138</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113595</xdr:rowOff>
    </xdr:from>
    <xdr:to>
      <xdr:col>7</xdr:col>
      <xdr:colOff>31750</xdr:colOff>
      <xdr:row>40</xdr:row>
      <xdr:rowOff>43745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53922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本町が条例で定めている職員の定員は</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人で、令和</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人減の</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95</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人の職員となっているが職員の定員管理により新規職員採用により増員を予定している。</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人件費、物件費の抑制に努めており、、近年の人口増に伴う児童生徒数の増加により、福祉関係や保育施設等への扶助費の額が増加傾向にあり、熊本地震に伴う地方債の元金償還時期も重なり経常的な経費は増加しているものの、令和</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年度決算において分子要因で</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人事院勧告による人件</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物価高騰による物件費</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の増加、分母要因では地方税、地方交付税等の経常的な収入の増加などにより、前年度から</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％増加の</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88.8</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％となり、類似団体内平均値を</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上</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回る結果となった。</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今後においても、継続して人件費の維持に努め、扶助費の事業見直しや起債の抑制等に努め、より弾力性のある財政構造になるよう努める。</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56388</xdr:rowOff>
    </xdr:from>
    <xdr:to>
      <xdr:col>23</xdr:col>
      <xdr:colOff>133350</xdr:colOff>
      <xdr:row>64</xdr:row>
      <xdr:rowOff>5588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857738"/>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150622</xdr:rowOff>
    </xdr:from>
    <xdr:to>
      <xdr:col>19</xdr:col>
      <xdr:colOff>133350</xdr:colOff>
      <xdr:row>63</xdr:row>
      <xdr:rowOff>56388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780522"/>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164355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6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150622</xdr:rowOff>
    </xdr:from>
    <xdr:to>
      <xdr:col>15</xdr:col>
      <xdr:colOff>82550</xdr:colOff>
      <xdr:row>62</xdr:row>
      <xdr:rowOff>150622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7805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150622</xdr:rowOff>
    </xdr:from>
    <xdr:to>
      <xdr:col>11</xdr:col>
      <xdr:colOff>31750</xdr:colOff>
      <xdr:row>66</xdr:row>
      <xdr:rowOff>116332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780522"/>
          <a:ext cx="889000" cy="65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126238</xdr:rowOff>
    </xdr:from>
    <xdr:to>
      <xdr:col>23</xdr:col>
      <xdr:colOff>184150</xdr:colOff>
      <xdr:row>64</xdr:row>
      <xdr:rowOff>56388</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2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98315</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899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5588</xdr:rowOff>
    </xdr:from>
    <xdr:to>
      <xdr:col>19</xdr:col>
      <xdr:colOff>184150</xdr:colOff>
      <xdr:row>63</xdr:row>
      <xdr:rowOff>107188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80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117365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575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99822</xdr:rowOff>
    </xdr:from>
    <xdr:to>
      <xdr:col>15</xdr:col>
      <xdr:colOff>133350</xdr:colOff>
      <xdr:row>63</xdr:row>
      <xdr:rowOff>29972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72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40149</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498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99822</xdr:rowOff>
    </xdr:from>
    <xdr:to>
      <xdr:col>11</xdr:col>
      <xdr:colOff>82550</xdr:colOff>
      <xdr:row>63</xdr:row>
      <xdr:rowOff>29972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72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14749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816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65532</xdr:rowOff>
    </xdr:from>
    <xdr:to>
      <xdr:col>7</xdr:col>
      <xdr:colOff>31750</xdr:colOff>
      <xdr:row>66</xdr:row>
      <xdr:rowOff>167132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38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151909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467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[180,809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人口１人当たりの人件費・物件費等決算額は、</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180,809</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円であり、昨年度より</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15,536</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円増加しているものの、類似団体内平均と比較すると</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179,827</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円下回っている。</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これは、コロナ禍に減少していた町主催のイベントなどの再開により、それに充てるべき委員報酬や職員の出張費、公共施設等の管理費用の増加などが要因としてあげられる。</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また、ふるさと寄附金が増加したことによる代行業務委託やシステム手数料が大幅に増えたことや、物価高騰による施設の光熱水費等の維持管理費の増加等も影響している。</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一部事務組合の人件費や物件費等に充てる繰出金も上昇傾向にあり、人口１人当たりの金額は増加している。</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今後は、これらの経費について抑制していく必要があるが、現状は厳しい状況と思われる。郡内での話し合い等で少しでも抑制に努めたい。</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73411</xdr:rowOff>
    </xdr:from>
    <xdr:to>
      <xdr:col>23</xdr:col>
      <xdr:colOff>133350</xdr:colOff>
      <xdr:row>81</xdr:row>
      <xdr:rowOff>80908</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3960861"/>
          <a:ext cx="838200" cy="7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88971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9764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70968</xdr:rowOff>
    </xdr:from>
    <xdr:to>
      <xdr:col>19</xdr:col>
      <xdr:colOff>133350</xdr:colOff>
      <xdr:row>81</xdr:row>
      <xdr:rowOff>73411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3958418"/>
          <a:ext cx="889000" cy="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70231</xdr:rowOff>
    </xdr:from>
    <xdr:to>
      <xdr:col>15</xdr:col>
      <xdr:colOff>82550</xdr:colOff>
      <xdr:row>81</xdr:row>
      <xdr:rowOff>70968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3957681"/>
          <a:ext cx="889000" cy="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69954</xdr:rowOff>
    </xdr:from>
    <xdr:to>
      <xdr:col>11</xdr:col>
      <xdr:colOff>31750</xdr:colOff>
      <xdr:row>81</xdr:row>
      <xdr:rowOff>70231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957404"/>
          <a:ext cx="889000" cy="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30108</xdr:rowOff>
    </xdr:from>
    <xdr:to>
      <xdr:col>23</xdr:col>
      <xdr:colOff>184150</xdr:colOff>
      <xdr:row>81</xdr:row>
      <xdr:rowOff>131708</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1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122835</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38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22611</xdr:rowOff>
    </xdr:from>
    <xdr:to>
      <xdr:col>19</xdr:col>
      <xdr:colOff>184150</xdr:colOff>
      <xdr:row>81</xdr:row>
      <xdr:rowOff>124211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1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134388</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678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20168</xdr:rowOff>
    </xdr:from>
    <xdr:to>
      <xdr:col>15</xdr:col>
      <xdr:colOff>133350</xdr:colOff>
      <xdr:row>81</xdr:row>
      <xdr:rowOff>121768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0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131945</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676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19431</xdr:rowOff>
    </xdr:from>
    <xdr:to>
      <xdr:col>11</xdr:col>
      <xdr:colOff>82550</xdr:colOff>
      <xdr:row>81</xdr:row>
      <xdr:rowOff>121031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06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131208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675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19154</xdr:rowOff>
    </xdr:from>
    <xdr:to>
      <xdr:col>7</xdr:col>
      <xdr:colOff>31750</xdr:colOff>
      <xdr:row>81</xdr:row>
      <xdr:rowOff>120754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0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130931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67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従来の職員採用においては「高卒程度」を実施しており、また、採用者の大半を占める「大卒者」の初任給が抑えられているため、類似団体内平均</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95.5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下回り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92.4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今後は、国の水準を踏まえ給与の適正化を図っていきたい。</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133350</xdr:rowOff>
    </xdr:from>
    <xdr:to>
      <xdr:col>81</xdr:col>
      <xdr:colOff>44450</xdr:colOff>
      <xdr:row>84</xdr:row>
      <xdr:rowOff>122766</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363700"/>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122766</xdr:rowOff>
    </xdr:from>
    <xdr:to>
      <xdr:col>77</xdr:col>
      <xdr:colOff>44450</xdr:colOff>
      <xdr:row>84</xdr:row>
      <xdr:rowOff>157238</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524566"/>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42334</xdr:rowOff>
    </xdr:from>
    <xdr:to>
      <xdr:col>72</xdr:col>
      <xdr:colOff>203200</xdr:colOff>
      <xdr:row>84</xdr:row>
      <xdr:rowOff>157238</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444134"/>
          <a:ext cx="889000" cy="11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42334</xdr:rowOff>
    </xdr:from>
    <xdr:to>
      <xdr:col>68</xdr:col>
      <xdr:colOff>152400</xdr:colOff>
      <xdr:row>84</xdr:row>
      <xdr:rowOff>53823</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444134"/>
          <a:ext cx="8890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99077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15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71966</xdr:rowOff>
    </xdr:from>
    <xdr:to>
      <xdr:col>77</xdr:col>
      <xdr:colOff>95250</xdr:colOff>
      <xdr:row>85</xdr:row>
      <xdr:rowOff>2116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106438</xdr:rowOff>
    </xdr:from>
    <xdr:to>
      <xdr:col>73</xdr:col>
      <xdr:colOff>44450</xdr:colOff>
      <xdr:row>85</xdr:row>
      <xdr:rowOff>36588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50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46765</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27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162984</xdr:rowOff>
    </xdr:from>
    <xdr:to>
      <xdr:col>68</xdr:col>
      <xdr:colOff>203200</xdr:colOff>
      <xdr:row>84</xdr:row>
      <xdr:rowOff>93134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103311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3023</xdr:rowOff>
    </xdr:from>
    <xdr:to>
      <xdr:col>64</xdr:col>
      <xdr:colOff>152400</xdr:colOff>
      <xdr:row>84</xdr:row>
      <xdr:rowOff>104623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40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114800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173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これまで、課の統廃合や退職者補充のための新規採用職員を抑制してきたが、職員の条例定数を改正し新規採用を増やしたり再任用制度の活用により職員数は増傾向にあるものの、人口増加により昨年度比</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0.12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の微増</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となり、類似団体内平均の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14.51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6.32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人下回り、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8.19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人となっている。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近年は、急激な人口増や物価高騰対策等の新たな事務の発生等により事務量が増加傾向である。更なる事務の効率化や組織の見直し、人員の配置等を行っていきたい。</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また、国・県からの権限移譲の事務により事務量は増えてきている。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これらを鑑みると、職員数の更なる抑制は難しい状況であると思われる。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現在の推移を維持しつつも住民のニーズに応えらえる体制を整えていきたい。</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122047</xdr:rowOff>
    </xdr:from>
    <xdr:to>
      <xdr:col>81</xdr:col>
      <xdr:colOff>44450</xdr:colOff>
      <xdr:row>59</xdr:row>
      <xdr:rowOff>131699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237597"/>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122047</xdr:rowOff>
    </xdr:from>
    <xdr:to>
      <xdr:col>77</xdr:col>
      <xdr:colOff>44450</xdr:colOff>
      <xdr:row>59</xdr:row>
      <xdr:rowOff>143764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237597"/>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143764</xdr:rowOff>
    </xdr:from>
    <xdr:to>
      <xdr:col>72</xdr:col>
      <xdr:colOff>203200</xdr:colOff>
      <xdr:row>59</xdr:row>
      <xdr:rowOff>147786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259314"/>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147786</xdr:rowOff>
    </xdr:from>
    <xdr:to>
      <xdr:col>68</xdr:col>
      <xdr:colOff>152400</xdr:colOff>
      <xdr:row>59</xdr:row>
      <xdr:rowOff>156633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3512800" y="10263336"/>
          <a:ext cx="889000" cy="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80899</xdr:rowOff>
    </xdr:from>
    <xdr:to>
      <xdr:col>81</xdr:col>
      <xdr:colOff>95250</xdr:colOff>
      <xdr:row>60</xdr:row>
      <xdr:rowOff>11049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19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2176</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117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71247</xdr:rowOff>
    </xdr:from>
    <xdr:to>
      <xdr:col>77</xdr:col>
      <xdr:colOff>95250</xdr:colOff>
      <xdr:row>60</xdr:row>
      <xdr:rowOff>1397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18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11574</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99556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92964</xdr:rowOff>
    </xdr:from>
    <xdr:to>
      <xdr:col>73</xdr:col>
      <xdr:colOff>44450</xdr:colOff>
      <xdr:row>60</xdr:row>
      <xdr:rowOff>23114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20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33291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99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96986</xdr:rowOff>
    </xdr:from>
    <xdr:to>
      <xdr:col>68</xdr:col>
      <xdr:colOff>203200</xdr:colOff>
      <xdr:row>60</xdr:row>
      <xdr:rowOff>27136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21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37313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9981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105833</xdr:rowOff>
    </xdr:from>
    <xdr:to>
      <xdr:col>64</xdr:col>
      <xdr:colOff>152400</xdr:colOff>
      <xdr:row>60</xdr:row>
      <xdr:rowOff>35983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46160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999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過去からの起債抑制対策により類似団体平均を下回ってきたが、令和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％上回り、令和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年度は更に上昇し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％上回る結果となった。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これは、人口増加に伴う児童数増に対応するため、学校施設の整備や土地区画整理事業に関連する土地造成や道路整備によるものが大きいと思われる。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学校関連施設の整備に係る比率が大幅に上昇する見込みのため、今後予定されている大規模な事業を再検討し、緊急性や住民のニーズ等を主に反映した事業の選択により、起債に大きく頼ることない財政運営に努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92964</xdr:rowOff>
    </xdr:from>
    <xdr:to>
      <xdr:col>81</xdr:col>
      <xdr:colOff>44450</xdr:colOff>
      <xdr:row>42</xdr:row>
      <xdr:rowOff>112268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293864"/>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35052</xdr:rowOff>
    </xdr:from>
    <xdr:to>
      <xdr:col>77</xdr:col>
      <xdr:colOff>44450</xdr:colOff>
      <xdr:row>42</xdr:row>
      <xdr:rowOff>92964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235952"/>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138938</xdr:rowOff>
    </xdr:from>
    <xdr:to>
      <xdr:col>72</xdr:col>
      <xdr:colOff>203200</xdr:colOff>
      <xdr:row>42</xdr:row>
      <xdr:rowOff>35052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168388"/>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52070</xdr:rowOff>
    </xdr:from>
    <xdr:to>
      <xdr:col>68</xdr:col>
      <xdr:colOff>152400</xdr:colOff>
      <xdr:row>41</xdr:row>
      <xdr:rowOff>138938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08152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61468</xdr:rowOff>
    </xdr:from>
    <xdr:to>
      <xdr:col>81</xdr:col>
      <xdr:colOff>95250</xdr:colOff>
      <xdr:row>42</xdr:row>
      <xdr:rowOff>163068</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26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33545</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234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42164</xdr:rowOff>
    </xdr:from>
    <xdr:to>
      <xdr:col>77</xdr:col>
      <xdr:colOff>95250</xdr:colOff>
      <xdr:row>42</xdr:row>
      <xdr:rowOff>143764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128541</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329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155702</xdr:rowOff>
    </xdr:from>
    <xdr:to>
      <xdr:col>73</xdr:col>
      <xdr:colOff>44450</xdr:colOff>
      <xdr:row>42</xdr:row>
      <xdr:rowOff>85852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70629</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27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88138</xdr:rowOff>
    </xdr:from>
    <xdr:to>
      <xdr:col>68</xdr:col>
      <xdr:colOff>203200</xdr:colOff>
      <xdr:row>42</xdr:row>
      <xdr:rowOff>18288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11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3065</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20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年度から発生した将</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来</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負担比率ですが、平成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年熊本地震で発生した災害廃棄物処理事業に係る起債の償還が令和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年度から始まり、令和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年度について公共施設の整備及び学校教育施設改修事業等の起債発行により</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94.6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％まで上昇する結果となった</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が、ここ数年間は微減傾向にある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年度については年度償還額が</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起債額を上回ったことにより、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61.1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％に減少した。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小</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中学校校舎の整備が予定されており、将来負担の増加が見込まれるため、さらに厳しい財政状況が予想されるので、より一層の事業実施の適正化を図り、財政の健全化に努めていく。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21</xdr:row>
      <xdr:rowOff>151947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13214"/>
          <a:ext cx="0" cy="14391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124024</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724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151947</xdr:rowOff>
    </xdr:from>
    <xdr:to>
      <xdr:col>81</xdr:col>
      <xdr:colOff>133350</xdr:colOff>
      <xdr:row>21</xdr:row>
      <xdr:rowOff>151947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752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108767</xdr:rowOff>
    </xdr:from>
    <xdr:to>
      <xdr:col>81</xdr:col>
      <xdr:colOff>44450</xdr:colOff>
      <xdr:row>20</xdr:row>
      <xdr:rowOff>33836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6179800" y="3366317"/>
          <a:ext cx="8382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33836</xdr:rowOff>
    </xdr:from>
    <xdr:to>
      <xdr:col>77</xdr:col>
      <xdr:colOff>44450</xdr:colOff>
      <xdr:row>23</xdr:row>
      <xdr:rowOff>363</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5290800" y="3462836"/>
          <a:ext cx="889000" cy="480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38191</xdr:rowOff>
    </xdr:from>
    <xdr:to>
      <xdr:col>72</xdr:col>
      <xdr:colOff>203200</xdr:colOff>
      <xdr:row>23</xdr:row>
      <xdr:rowOff>363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4401800" y="3638641"/>
          <a:ext cx="889000" cy="305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124278</xdr:rowOff>
    </xdr:from>
    <xdr:to>
      <xdr:col>68</xdr:col>
      <xdr:colOff>152400</xdr:colOff>
      <xdr:row>21</xdr:row>
      <xdr:rowOff>38191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3512800" y="3381828"/>
          <a:ext cx="889000" cy="256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92166</xdr:rowOff>
    </xdr:from>
    <xdr:to>
      <xdr:col>64</xdr:col>
      <xdr:colOff>152400</xdr:colOff>
      <xdr:row>14</xdr:row>
      <xdr:rowOff>22316</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32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32493</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08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57967</xdr:rowOff>
    </xdr:from>
    <xdr:to>
      <xdr:col>81</xdr:col>
      <xdr:colOff>95250</xdr:colOff>
      <xdr:row>19</xdr:row>
      <xdr:rowOff>159567</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331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30044</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328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154486</xdr:rowOff>
    </xdr:from>
    <xdr:to>
      <xdr:col>77</xdr:col>
      <xdr:colOff>95250</xdr:colOff>
      <xdr:row>20</xdr:row>
      <xdr:rowOff>84636</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3412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69413</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3498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22</xdr:row>
      <xdr:rowOff>121013</xdr:rowOff>
    </xdr:from>
    <xdr:to>
      <xdr:col>73</xdr:col>
      <xdr:colOff>44450</xdr:colOff>
      <xdr:row>23</xdr:row>
      <xdr:rowOff>51163</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389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23</xdr:row>
      <xdr:rowOff>35940</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3979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158841</xdr:rowOff>
    </xdr:from>
    <xdr:to>
      <xdr:col>68</xdr:col>
      <xdr:colOff>203200</xdr:colOff>
      <xdr:row>21</xdr:row>
      <xdr:rowOff>88991</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358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73768</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3674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73478</xdr:rowOff>
    </xdr:from>
    <xdr:to>
      <xdr:col>64</xdr:col>
      <xdr:colOff>152400</xdr:colOff>
      <xdr:row>20</xdr:row>
      <xdr:rowOff>3628</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333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159855</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341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熊本県嘉島町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10,254
10,078
16.65
7,500,459
6,945,050
38,957
3,570,843
8,099,440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類似団体と同程度に推移して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若干差が膨ら</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んだものの、令和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20.1%</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と若干差が縮んだ</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本町は、ごみ処理施設や消防業務を一部事務組合で行っており、一部事務組合の人件費に充てる繰出金といった人件費に準ずる経費を合計した場合、人口１人当たりの割合は大きい。</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年度については、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人事院勧告による給与改定による増や</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退職手当負担金の負担率の変更</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等に伴い、人件費の割合が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今後も、諸経費について抑制していきたい。</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74422</xdr:rowOff>
    </xdr:from>
    <xdr:to>
      <xdr:col>24</xdr:col>
      <xdr:colOff>25400</xdr:colOff>
      <xdr:row>36</xdr:row>
      <xdr:rowOff>17272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075172"/>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74422</xdr:rowOff>
    </xdr:from>
    <xdr:to>
      <xdr:col>19</xdr:col>
      <xdr:colOff>187325</xdr:colOff>
      <xdr:row>35</xdr:row>
      <xdr:rowOff>143002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07517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110998</xdr:rowOff>
    </xdr:from>
    <xdr:to>
      <xdr:col>15</xdr:col>
      <xdr:colOff>98425</xdr:colOff>
      <xdr:row>35</xdr:row>
      <xdr:rowOff>143002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1174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110998</xdr:rowOff>
    </xdr:from>
    <xdr:to>
      <xdr:col>11</xdr:col>
      <xdr:colOff>9525</xdr:colOff>
      <xdr:row>36</xdr:row>
      <xdr:rowOff>35560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1174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137922</xdr:rowOff>
    </xdr:from>
    <xdr:to>
      <xdr:col>24</xdr:col>
      <xdr:colOff>76200</xdr:colOff>
      <xdr:row>36</xdr:row>
      <xdr:rowOff>68072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154449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8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23622</xdr:rowOff>
    </xdr:from>
    <xdr:to>
      <xdr:col>20</xdr:col>
      <xdr:colOff>38100</xdr:colOff>
      <xdr:row>35</xdr:row>
      <xdr:rowOff>125222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135399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793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92202</xdr:rowOff>
    </xdr:from>
    <xdr:to>
      <xdr:col>15</xdr:col>
      <xdr:colOff>149225</xdr:colOff>
      <xdr:row>36</xdr:row>
      <xdr:rowOff>22352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32529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60198</xdr:rowOff>
    </xdr:from>
    <xdr:to>
      <xdr:col>11</xdr:col>
      <xdr:colOff>60325</xdr:colOff>
      <xdr:row>35</xdr:row>
      <xdr:rowOff>161798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525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96537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本町は、類似団体と同推移を維持していたが、令和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年度に類似団体を上回り、令和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年度には類似団体との差が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これは、物価高騰対策等による需用費の増加、施設の老朽化による維持管理に伴う修繕費等に費用かかったためである。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また、今後は更に物価高騰対策等経費の増加や、老朽化が進んでいる施設の維持管理費用等の増加が見込まれるため、各施設において適正な運営管理を行っていく必要がある。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104140</xdr:rowOff>
    </xdr:from>
    <xdr:to>
      <xdr:col>82</xdr:col>
      <xdr:colOff>107950</xdr:colOff>
      <xdr:row>16</xdr:row>
      <xdr:rowOff>130810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84734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24130</xdr:rowOff>
    </xdr:from>
    <xdr:to>
      <xdr:col>78</xdr:col>
      <xdr:colOff>69850</xdr:colOff>
      <xdr:row>16</xdr:row>
      <xdr:rowOff>130810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76733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24130</xdr:rowOff>
    </xdr:from>
    <xdr:to>
      <xdr:col>73</xdr:col>
      <xdr:colOff>180975</xdr:colOff>
      <xdr:row>16</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76733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47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107950</xdr:rowOff>
    </xdr:from>
    <xdr:to>
      <xdr:col>69</xdr:col>
      <xdr:colOff>92075</xdr:colOff>
      <xdr:row>17</xdr:row>
      <xdr:rowOff>138430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51150"/>
          <a:ext cx="88900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42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54627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53340</xdr:rowOff>
    </xdr:from>
    <xdr:to>
      <xdr:col>82</xdr:col>
      <xdr:colOff>158750</xdr:colOff>
      <xdr:row>16</xdr:row>
      <xdr:rowOff>154940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25417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80010</xdr:rowOff>
    </xdr:from>
    <xdr:to>
      <xdr:col>78</xdr:col>
      <xdr:colOff>120650</xdr:colOff>
      <xdr:row>17</xdr:row>
      <xdr:rowOff>10160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2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166387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909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144780</xdr:rowOff>
    </xdr:from>
    <xdr:to>
      <xdr:col>74</xdr:col>
      <xdr:colOff>31750</xdr:colOff>
      <xdr:row>16</xdr:row>
      <xdr:rowOff>74930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1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59707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80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57150</xdr:rowOff>
    </xdr:from>
    <xdr:to>
      <xdr:col>69</xdr:col>
      <xdr:colOff>142875</xdr:colOff>
      <xdr:row>16</xdr:row>
      <xdr:rowOff>158750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143527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87630</xdr:rowOff>
    </xdr:from>
    <xdr:to>
      <xdr:col>65</xdr:col>
      <xdr:colOff>53975</xdr:colOff>
      <xdr:row>18</xdr:row>
      <xdr:rowOff>17780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2557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過去</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年間の類似団体との割合を比較しても、扶助費の本町に占める割合は大きい。</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年度については、減少傾向</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だった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年度は定額減税調整給付金や</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近年の人口増加</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に伴う</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児童数増加による保育施設等への施設型給付費扶助や児童手当扶助等の増</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7.8</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人口増による扶助費の増は今後も続く見込みであり、削減できることろは削減しつつ、社会保障費の確保も継続しながら、現在の比率を維持又は改善していく。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127000</xdr:rowOff>
    </xdr:from>
    <xdr:to>
      <xdr:col>24</xdr:col>
      <xdr:colOff>25400</xdr:colOff>
      <xdr:row>59</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899650"/>
          <a:ext cx="8382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127000</xdr:rowOff>
    </xdr:from>
    <xdr:to>
      <xdr:col>19</xdr:col>
      <xdr:colOff>187325</xdr:colOff>
      <xdr:row>59</xdr:row>
      <xdr:rowOff>50800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989965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50800</xdr:rowOff>
    </xdr:from>
    <xdr:to>
      <xdr:col>15</xdr:col>
      <xdr:colOff>98425</xdr:colOff>
      <xdr:row>59</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101663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165100</xdr:rowOff>
    </xdr:from>
    <xdr:to>
      <xdr:col>11</xdr:col>
      <xdr:colOff>9525</xdr:colOff>
      <xdr:row>60</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10280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19050</xdr:rowOff>
    </xdr:from>
    <xdr:to>
      <xdr:col>24</xdr:col>
      <xdr:colOff>76200</xdr:colOff>
      <xdr:row>59</xdr:row>
      <xdr:rowOff>120650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162577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76200</xdr:rowOff>
    </xdr:from>
    <xdr:to>
      <xdr:col>20</xdr:col>
      <xdr:colOff>38100</xdr:colOff>
      <xdr:row>58</xdr:row>
      <xdr:rowOff>6350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162577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935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0</xdr:rowOff>
    </xdr:from>
    <xdr:to>
      <xdr:col>15</xdr:col>
      <xdr:colOff>149225</xdr:colOff>
      <xdr:row>59</xdr:row>
      <xdr:rowOff>101600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86377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114300</xdr:rowOff>
    </xdr:from>
    <xdr:to>
      <xdr:col>11</xdr:col>
      <xdr:colOff>60325</xdr:colOff>
      <xdr:row>60</xdr:row>
      <xdr:rowOff>44450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102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29227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0</xdr:rowOff>
    </xdr:from>
    <xdr:to>
      <xdr:col>6</xdr:col>
      <xdr:colOff>171450</xdr:colOff>
      <xdr:row>60</xdr:row>
      <xdr:rowOff>101600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86377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その他については、例年、類似団体と同程度で推移しており、今年度は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回った。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全般的には、他会計への繰出金は増加傾向にあり、特に公営企業会計（下水道・簡易水道）への繰出金の額が増加している。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簡易水道事業については、これから共用開始が本格化していくため、次年度以降も繰出等が増加する見込みである。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146050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5671800" y="98425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58</xdr:row>
      <xdr:rowOff>142240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984250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1004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104140</xdr:rowOff>
    </xdr:from>
    <xdr:to>
      <xdr:col>73</xdr:col>
      <xdr:colOff>180975</xdr:colOff>
      <xdr:row>58</xdr:row>
      <xdr:rowOff>142240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100482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104140</xdr:rowOff>
    </xdr:from>
    <xdr:to>
      <xdr:col>69</xdr:col>
      <xdr:colOff>92075</xdr:colOff>
      <xdr:row>58</xdr:row>
      <xdr:rowOff>142240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100482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67327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91440</xdr:rowOff>
    </xdr:from>
    <xdr:to>
      <xdr:col>74</xdr:col>
      <xdr:colOff>31750</xdr:colOff>
      <xdr:row>59</xdr:row>
      <xdr:rowOff>21590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6367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12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53340</xdr:rowOff>
    </xdr:from>
    <xdr:to>
      <xdr:col>69</xdr:col>
      <xdr:colOff>142875</xdr:colOff>
      <xdr:row>58</xdr:row>
      <xdr:rowOff>154940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139717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08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91440</xdr:rowOff>
    </xdr:from>
    <xdr:to>
      <xdr:col>65</xdr:col>
      <xdr:colOff>53975</xdr:colOff>
      <xdr:row>59</xdr:row>
      <xdr:rowOff>21590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31767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80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類似団体と同程度で推移していたが、令和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％上回ったものの、令和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ついては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農業関係の補助事業の減により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15.2</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回った。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今後も、各種団体等への補助金などの精査を各課ごとに行い、各種団体等の活動内容や実績に見合う補助金額等を算出するなど、事業の適正化をはかりたい</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78994</xdr:rowOff>
    </xdr:from>
    <xdr:to>
      <xdr:col>82</xdr:col>
      <xdr:colOff>107950</xdr:colOff>
      <xdr:row>37</xdr:row>
      <xdr:rowOff>138430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422644"/>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99568</xdr:rowOff>
    </xdr:from>
    <xdr:to>
      <xdr:col>78</xdr:col>
      <xdr:colOff>69850</xdr:colOff>
      <xdr:row>37</xdr:row>
      <xdr:rowOff>138430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271768"/>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99568</xdr:rowOff>
    </xdr:from>
    <xdr:to>
      <xdr:col>73</xdr:col>
      <xdr:colOff>180975</xdr:colOff>
      <xdr:row>36</xdr:row>
      <xdr:rowOff>122428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893800" y="627176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122428</xdr:rowOff>
    </xdr:from>
    <xdr:to>
      <xdr:col>69</xdr:col>
      <xdr:colOff>92075</xdr:colOff>
      <xdr:row>37</xdr:row>
      <xdr:rowOff>143002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294628"/>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162831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28194</xdr:rowOff>
    </xdr:from>
    <xdr:to>
      <xdr:col>82</xdr:col>
      <xdr:colOff>158750</xdr:colOff>
      <xdr:row>37</xdr:row>
      <xdr:rowOff>129794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44721</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21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87630</xdr:rowOff>
    </xdr:from>
    <xdr:to>
      <xdr:col>78</xdr:col>
      <xdr:colOff>120650</xdr:colOff>
      <xdr:row>38</xdr:row>
      <xdr:rowOff>17780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2557</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51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48768</xdr:rowOff>
    </xdr:from>
    <xdr:to>
      <xdr:col>74</xdr:col>
      <xdr:colOff>31750</xdr:colOff>
      <xdr:row>36</xdr:row>
      <xdr:rowOff>150368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160545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71628</xdr:rowOff>
    </xdr:from>
    <xdr:to>
      <xdr:col>69</xdr:col>
      <xdr:colOff>142875</xdr:colOff>
      <xdr:row>37</xdr:row>
      <xdr:rowOff>1778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11955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92202</xdr:rowOff>
    </xdr:from>
    <xdr:to>
      <xdr:col>65</xdr:col>
      <xdr:colOff>53975</xdr:colOff>
      <xdr:row>38</xdr:row>
      <xdr:rowOff>22352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7129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過去からの起債抑制により、これまでは類似団体平均を下回っていたが、令和</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年度にかけて普通建設事業費の増加により上昇し、現在は</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％上回っている。</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これは、</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H28</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熊本地震関連の起債の元金償還の開始、学校教育施設の整備事業等による新規起債発行などによるもので、今後も増加する見込でである。</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また、公共下水道事業、簡易水道事業や土地区画整理事業、</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小</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中学校増築事業など、今後起債発行が見込まれる事業も多い。</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今後は、住民のニーズを優先した事業の選択に重点を置き、起債の発行に努めたい</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5080</xdr:rowOff>
    </xdr:from>
    <xdr:to>
      <xdr:col>24</xdr:col>
      <xdr:colOff>25400</xdr:colOff>
      <xdr:row>77</xdr:row>
      <xdr:rowOff>24130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20673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12700</xdr:rowOff>
    </xdr:from>
    <xdr:to>
      <xdr:col>19</xdr:col>
      <xdr:colOff>187325</xdr:colOff>
      <xdr:row>77</xdr:row>
      <xdr:rowOff>24130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2143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104139</xdr:rowOff>
    </xdr:from>
    <xdr:to>
      <xdr:col>15</xdr:col>
      <xdr:colOff>98425</xdr:colOff>
      <xdr:row>77</xdr:row>
      <xdr:rowOff>12700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134339"/>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104139</xdr:rowOff>
    </xdr:from>
    <xdr:to>
      <xdr:col>11</xdr:col>
      <xdr:colOff>9525</xdr:colOff>
      <xdr:row>76</xdr:row>
      <xdr:rowOff>146050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1343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125730</xdr:rowOff>
    </xdr:from>
    <xdr:to>
      <xdr:col>24</xdr:col>
      <xdr:colOff>76200</xdr:colOff>
      <xdr:row>77</xdr:row>
      <xdr:rowOff>55880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97807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12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144780</xdr:rowOff>
    </xdr:from>
    <xdr:to>
      <xdr:col>20</xdr:col>
      <xdr:colOff>38100</xdr:colOff>
      <xdr:row>77</xdr:row>
      <xdr:rowOff>74930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59707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3261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133350</xdr:rowOff>
    </xdr:from>
    <xdr:to>
      <xdr:col>15</xdr:col>
      <xdr:colOff>149225</xdr:colOff>
      <xdr:row>77</xdr:row>
      <xdr:rowOff>63500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48277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53339</xdr:rowOff>
    </xdr:from>
    <xdr:to>
      <xdr:col>11</xdr:col>
      <xdr:colOff>60325</xdr:colOff>
      <xdr:row>76</xdr:row>
      <xdr:rowOff>154939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139716</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95250</xdr:rowOff>
    </xdr:from>
    <xdr:to>
      <xdr:col>6</xdr:col>
      <xdr:colOff>171450</xdr:colOff>
      <xdr:row>77</xdr:row>
      <xdr:rowOff>25400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70.5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％と昨年度より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％増加し、類似団体を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％下回る結果となった。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これは、基金への積立金の大幅な増加や物価高騰対応重点支援交付金事業による臨時的な補助費及び扶助費が増加したことがあげられる。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今後は、自主財源の確保に努めるほか、事務の効率化や経常的経費の削減に努めたい。</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146050</xdr:rowOff>
    </xdr:from>
    <xdr:to>
      <xdr:col>82</xdr:col>
      <xdr:colOff>107950</xdr:colOff>
      <xdr:row>77</xdr:row>
      <xdr:rowOff>88900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17625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55897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257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96520</xdr:rowOff>
    </xdr:from>
    <xdr:to>
      <xdr:col>78</xdr:col>
      <xdr:colOff>69850</xdr:colOff>
      <xdr:row>76</xdr:row>
      <xdr:rowOff>146050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12672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96520</xdr:rowOff>
    </xdr:from>
    <xdr:to>
      <xdr:col>73</xdr:col>
      <xdr:colOff>180975</xdr:colOff>
      <xdr:row>77</xdr:row>
      <xdr:rowOff>5080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893800" y="1312672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5080</xdr:rowOff>
    </xdr:from>
    <xdr:to>
      <xdr:col>69</xdr:col>
      <xdr:colOff>92075</xdr:colOff>
      <xdr:row>79</xdr:row>
      <xdr:rowOff>134620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206730"/>
          <a:ext cx="889000" cy="47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123207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38100</xdr:rowOff>
    </xdr:from>
    <xdr:to>
      <xdr:col>82</xdr:col>
      <xdr:colOff>158750</xdr:colOff>
      <xdr:row>77</xdr:row>
      <xdr:rowOff>139700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54627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08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95250</xdr:rowOff>
    </xdr:from>
    <xdr:to>
      <xdr:col>78</xdr:col>
      <xdr:colOff>120650</xdr:colOff>
      <xdr:row>77</xdr:row>
      <xdr:rowOff>25400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35577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89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45720</xdr:rowOff>
    </xdr:from>
    <xdr:to>
      <xdr:col>74</xdr:col>
      <xdr:colOff>31750</xdr:colOff>
      <xdr:row>76</xdr:row>
      <xdr:rowOff>147320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157497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125730</xdr:rowOff>
    </xdr:from>
    <xdr:to>
      <xdr:col>69</xdr:col>
      <xdr:colOff>142875</xdr:colOff>
      <xdr:row>77</xdr:row>
      <xdr:rowOff>55880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40657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83820</xdr:rowOff>
    </xdr:from>
    <xdr:to>
      <xdr:col>65</xdr:col>
      <xdr:colOff>53975</xdr:colOff>
      <xdr:row>80</xdr:row>
      <xdr:rowOff>13970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62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170197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71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熊本県嘉島町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90493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95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80316</xdr:rowOff>
    </xdr:from>
    <xdr:to>
      <xdr:col>29</xdr:col>
      <xdr:colOff>127000</xdr:colOff>
      <xdr:row>19</xdr:row>
      <xdr:rowOff>129168</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385491"/>
          <a:ext cx="647700" cy="488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129168</xdr:rowOff>
    </xdr:from>
    <xdr:to>
      <xdr:col>26</xdr:col>
      <xdr:colOff>50800</xdr:colOff>
      <xdr:row>19</xdr:row>
      <xdr:rowOff>140169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434343"/>
          <a:ext cx="698500" cy="110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140169</xdr:rowOff>
    </xdr:from>
    <xdr:to>
      <xdr:col>22</xdr:col>
      <xdr:colOff>114300</xdr:colOff>
      <xdr:row>19</xdr:row>
      <xdr:rowOff>144027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445344"/>
          <a:ext cx="698500" cy="38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144027</xdr:rowOff>
    </xdr:from>
    <xdr:to>
      <xdr:col>18</xdr:col>
      <xdr:colOff>177800</xdr:colOff>
      <xdr:row>19</xdr:row>
      <xdr:rowOff>154245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449202"/>
          <a:ext cx="698500" cy="102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9494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0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29516</xdr:rowOff>
    </xdr:from>
    <xdr:to>
      <xdr:col>29</xdr:col>
      <xdr:colOff>177800</xdr:colOff>
      <xdr:row>19</xdr:row>
      <xdr:rowOff>131116</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3346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109543</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243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78368</xdr:rowOff>
    </xdr:from>
    <xdr:to>
      <xdr:col>26</xdr:col>
      <xdr:colOff>101600</xdr:colOff>
      <xdr:row>20</xdr:row>
      <xdr:rowOff>8518</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3835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164745</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469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89369</xdr:rowOff>
    </xdr:from>
    <xdr:to>
      <xdr:col>22</xdr:col>
      <xdr:colOff>165100</xdr:colOff>
      <xdr:row>20</xdr:row>
      <xdr:rowOff>19519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3945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4296</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480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93227</xdr:rowOff>
    </xdr:from>
    <xdr:to>
      <xdr:col>19</xdr:col>
      <xdr:colOff>38100</xdr:colOff>
      <xdr:row>20</xdr:row>
      <xdr:rowOff>23377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3984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8154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484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103445</xdr:rowOff>
    </xdr:from>
    <xdr:to>
      <xdr:col>15</xdr:col>
      <xdr:colOff>101600</xdr:colOff>
      <xdr:row>20</xdr:row>
      <xdr:rowOff>33595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4086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18372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49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7404</xdr:rowOff>
    </xdr:from>
    <xdr:to>
      <xdr:col>29</xdr:col>
      <xdr:colOff>127000</xdr:colOff>
      <xdr:row>37</xdr:row>
      <xdr:rowOff>15024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7132104"/>
          <a:ext cx="647700" cy="76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15024</xdr:rowOff>
    </xdr:from>
    <xdr:to>
      <xdr:col>26</xdr:col>
      <xdr:colOff>50800</xdr:colOff>
      <xdr:row>37</xdr:row>
      <xdr:rowOff>76124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139724"/>
          <a:ext cx="698500" cy="61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44945</xdr:rowOff>
    </xdr:from>
    <xdr:to>
      <xdr:col>22</xdr:col>
      <xdr:colOff>114300</xdr:colOff>
      <xdr:row>37</xdr:row>
      <xdr:rowOff>76124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3606800" y="7169645"/>
          <a:ext cx="698500" cy="311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44945</xdr:rowOff>
    </xdr:from>
    <xdr:to>
      <xdr:col>18</xdr:col>
      <xdr:colOff>177800</xdr:colOff>
      <xdr:row>37</xdr:row>
      <xdr:rowOff>114262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169645"/>
          <a:ext cx="698500" cy="693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7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128054</xdr:rowOff>
    </xdr:from>
    <xdr:to>
      <xdr:col>29</xdr:col>
      <xdr:colOff>177800</xdr:colOff>
      <xdr:row>37</xdr:row>
      <xdr:rowOff>58204</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0813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100131</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0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135674</xdr:rowOff>
    </xdr:from>
    <xdr:to>
      <xdr:col>26</xdr:col>
      <xdr:colOff>101600</xdr:colOff>
      <xdr:row>37</xdr:row>
      <xdr:rowOff>65824</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0889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50601</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1753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25324</xdr:rowOff>
    </xdr:from>
    <xdr:to>
      <xdr:col>22</xdr:col>
      <xdr:colOff>165100</xdr:colOff>
      <xdr:row>37</xdr:row>
      <xdr:rowOff>126924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1500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111701</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2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165595</xdr:rowOff>
    </xdr:from>
    <xdr:to>
      <xdr:col>19</xdr:col>
      <xdr:colOff>38100</xdr:colOff>
      <xdr:row>37</xdr:row>
      <xdr:rowOff>95745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1188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80522</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20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63462</xdr:rowOff>
    </xdr:from>
    <xdr:to>
      <xdr:col>15</xdr:col>
      <xdr:colOff>101600</xdr:colOff>
      <xdr:row>37</xdr:row>
      <xdr:rowOff>165062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1881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149839</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274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熊本県嘉島町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10,254
10,078
16.65
7,500,459
6,945,050
38,957
3,570,843
8,099,440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162209</xdr:rowOff>
    </xdr:from>
    <xdr:to>
      <xdr:col>24</xdr:col>
      <xdr:colOff>63500</xdr:colOff>
      <xdr:row>38</xdr:row>
      <xdr:rowOff>73254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05859"/>
          <a:ext cx="838200" cy="82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54600</xdr:rowOff>
    </xdr:from>
    <xdr:to>
      <xdr:col>19</xdr:col>
      <xdr:colOff>177800</xdr:colOff>
      <xdr:row>38</xdr:row>
      <xdr:rowOff>73254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569700"/>
          <a:ext cx="889000" cy="18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54600</xdr:rowOff>
    </xdr:from>
    <xdr:to>
      <xdr:col>15</xdr:col>
      <xdr:colOff>50800</xdr:colOff>
      <xdr:row>38</xdr:row>
      <xdr:rowOff>58996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69700"/>
          <a:ext cx="889000" cy="4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58996</xdr:rowOff>
    </xdr:from>
    <xdr:to>
      <xdr:col>10</xdr:col>
      <xdr:colOff>114300</xdr:colOff>
      <xdr:row>38</xdr:row>
      <xdr:rowOff>61984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74096"/>
          <a:ext cx="889000" cy="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163029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111409</xdr:rowOff>
    </xdr:from>
    <xdr:to>
      <xdr:col>24</xdr:col>
      <xdr:colOff>114300</xdr:colOff>
      <xdr:row>38</xdr:row>
      <xdr:rowOff>41559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5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26336</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69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22454</xdr:rowOff>
    </xdr:from>
    <xdr:to>
      <xdr:col>20</xdr:col>
      <xdr:colOff>38100</xdr:colOff>
      <xdr:row>38</xdr:row>
      <xdr:rowOff>124054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37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115181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3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3800</xdr:rowOff>
    </xdr:from>
    <xdr:to>
      <xdr:col>15</xdr:col>
      <xdr:colOff>101600</xdr:colOff>
      <xdr:row>38</xdr:row>
      <xdr:rowOff>105400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1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96527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11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8196</xdr:rowOff>
    </xdr:from>
    <xdr:to>
      <xdr:col>10</xdr:col>
      <xdr:colOff>165100</xdr:colOff>
      <xdr:row>38</xdr:row>
      <xdr:rowOff>109796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2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100923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1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11184</xdr:rowOff>
    </xdr:from>
    <xdr:to>
      <xdr:col>6</xdr:col>
      <xdr:colOff>38100</xdr:colOff>
      <xdr:row>38</xdr:row>
      <xdr:rowOff>112784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26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103911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19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97307</xdr:rowOff>
    </xdr:from>
    <xdr:to>
      <xdr:col>24</xdr:col>
      <xdr:colOff>63500</xdr:colOff>
      <xdr:row>58</xdr:row>
      <xdr:rowOff>99228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41407"/>
          <a:ext cx="838200" cy="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99228</xdr:rowOff>
    </xdr:from>
    <xdr:to>
      <xdr:col>19</xdr:col>
      <xdr:colOff>177800</xdr:colOff>
      <xdr:row>58</xdr:row>
      <xdr:rowOff>101232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43328"/>
          <a:ext cx="889000" cy="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101232</xdr:rowOff>
    </xdr:from>
    <xdr:to>
      <xdr:col>15</xdr:col>
      <xdr:colOff>50800</xdr:colOff>
      <xdr:row>58</xdr:row>
      <xdr:rowOff>101717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45332"/>
          <a:ext cx="889000" cy="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98199</xdr:rowOff>
    </xdr:from>
    <xdr:to>
      <xdr:col>10</xdr:col>
      <xdr:colOff>114300</xdr:colOff>
      <xdr:row>58</xdr:row>
      <xdr:rowOff>101717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1130300" y="10042299"/>
          <a:ext cx="889000" cy="3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46507</xdr:rowOff>
    </xdr:from>
    <xdr:to>
      <xdr:col>24</xdr:col>
      <xdr:colOff>114300</xdr:colOff>
      <xdr:row>58</xdr:row>
      <xdr:rowOff>148107</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9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149171</xdr:rowOff>
    </xdr:from>
    <xdr:ext cx="534377"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48428</xdr:rowOff>
    </xdr:from>
    <xdr:to>
      <xdr:col>20</xdr:col>
      <xdr:colOff>38100</xdr:colOff>
      <xdr:row>58</xdr:row>
      <xdr:rowOff>150028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9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141155</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1008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50432</xdr:rowOff>
    </xdr:from>
    <xdr:to>
      <xdr:col>15</xdr:col>
      <xdr:colOff>101600</xdr:colOff>
      <xdr:row>58</xdr:row>
      <xdr:rowOff>152032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9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143159</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1008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50917</xdr:rowOff>
    </xdr:from>
    <xdr:to>
      <xdr:col>10</xdr:col>
      <xdr:colOff>165100</xdr:colOff>
      <xdr:row>58</xdr:row>
      <xdr:rowOff>152517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95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143644</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1008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47399</xdr:rowOff>
    </xdr:from>
    <xdr:to>
      <xdr:col>6</xdr:col>
      <xdr:colOff>38100</xdr:colOff>
      <xdr:row>58</xdr:row>
      <xdr:rowOff>148999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9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140126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10084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6389</xdr:rowOff>
    </xdr:from>
    <xdr:to>
      <xdr:col>24</xdr:col>
      <xdr:colOff>63500</xdr:colOff>
      <xdr:row>78</xdr:row>
      <xdr:rowOff>100171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379489"/>
          <a:ext cx="838200" cy="9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84703</xdr:rowOff>
    </xdr:from>
    <xdr:to>
      <xdr:col>19</xdr:col>
      <xdr:colOff>177800</xdr:colOff>
      <xdr:row>78</xdr:row>
      <xdr:rowOff>100171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457803"/>
          <a:ext cx="889000" cy="1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83922</xdr:rowOff>
    </xdr:from>
    <xdr:to>
      <xdr:col>15</xdr:col>
      <xdr:colOff>50800</xdr:colOff>
      <xdr:row>78</xdr:row>
      <xdr:rowOff>84703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457022"/>
          <a:ext cx="889000" cy="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83922</xdr:rowOff>
    </xdr:from>
    <xdr:to>
      <xdr:col>10</xdr:col>
      <xdr:colOff>114300</xdr:colOff>
      <xdr:row>79</xdr:row>
      <xdr:rowOff>25609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457022"/>
          <a:ext cx="889000" cy="11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127039</xdr:rowOff>
    </xdr:from>
    <xdr:to>
      <xdr:col>24</xdr:col>
      <xdr:colOff>114300</xdr:colOff>
      <xdr:row>78</xdr:row>
      <xdr:rowOff>57189</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2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105466</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0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49371</xdr:rowOff>
    </xdr:from>
    <xdr:to>
      <xdr:col>20</xdr:col>
      <xdr:colOff>38100</xdr:colOff>
      <xdr:row>78</xdr:row>
      <xdr:rowOff>150971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2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142098</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15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33903</xdr:rowOff>
    </xdr:from>
    <xdr:to>
      <xdr:col>15</xdr:col>
      <xdr:colOff>101600</xdr:colOff>
      <xdr:row>78</xdr:row>
      <xdr:rowOff>135503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0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126630</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9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33122</xdr:rowOff>
    </xdr:from>
    <xdr:to>
      <xdr:col>10</xdr:col>
      <xdr:colOff>165100</xdr:colOff>
      <xdr:row>78</xdr:row>
      <xdr:rowOff>134722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0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125849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98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146259</xdr:rowOff>
    </xdr:from>
    <xdr:to>
      <xdr:col>6</xdr:col>
      <xdr:colOff>38100</xdr:colOff>
      <xdr:row>79</xdr:row>
      <xdr:rowOff>76409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51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67536</xdr:rowOff>
    </xdr:from>
    <xdr:ext cx="378565"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941017" y="136120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92143</xdr:rowOff>
    </xdr:from>
    <xdr:to>
      <xdr:col>24</xdr:col>
      <xdr:colOff>63500</xdr:colOff>
      <xdr:row>95</xdr:row>
      <xdr:rowOff>62829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208443"/>
          <a:ext cx="838200" cy="142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154142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613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62829</xdr:rowOff>
    </xdr:from>
    <xdr:to>
      <xdr:col>19</xdr:col>
      <xdr:colOff>177800</xdr:colOff>
      <xdr:row>95</xdr:row>
      <xdr:rowOff>152113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350579"/>
          <a:ext cx="889000" cy="8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140288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77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161821</xdr:rowOff>
    </xdr:from>
    <xdr:to>
      <xdr:col>15</xdr:col>
      <xdr:colOff>50800</xdr:colOff>
      <xdr:row>95</xdr:row>
      <xdr:rowOff>152113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278121"/>
          <a:ext cx="889000" cy="16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161821</xdr:rowOff>
    </xdr:from>
    <xdr:to>
      <xdr:col>10</xdr:col>
      <xdr:colOff>114300</xdr:colOff>
      <xdr:row>96</xdr:row>
      <xdr:rowOff>39847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278121"/>
          <a:ext cx="889000" cy="220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103948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0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41343</xdr:rowOff>
    </xdr:from>
    <xdr:to>
      <xdr:col>24</xdr:col>
      <xdr:colOff>114300</xdr:colOff>
      <xdr:row>94</xdr:row>
      <xdr:rowOff>142943</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15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64220</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009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12029</xdr:rowOff>
    </xdr:from>
    <xdr:to>
      <xdr:col>20</xdr:col>
      <xdr:colOff>38100</xdr:colOff>
      <xdr:row>95</xdr:row>
      <xdr:rowOff>113629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29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130156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6075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101313</xdr:rowOff>
    </xdr:from>
    <xdr:to>
      <xdr:col>15</xdr:col>
      <xdr:colOff>101600</xdr:colOff>
      <xdr:row>96</xdr:row>
      <xdr:rowOff>31463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38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47990</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6164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111021</xdr:rowOff>
    </xdr:from>
    <xdr:to>
      <xdr:col>10</xdr:col>
      <xdr:colOff>165100</xdr:colOff>
      <xdr:row>95</xdr:row>
      <xdr:rowOff>41171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22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57698</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600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160497</xdr:rowOff>
    </xdr:from>
    <xdr:to>
      <xdr:col>6</xdr:col>
      <xdr:colOff>38100</xdr:colOff>
      <xdr:row>96</xdr:row>
      <xdr:rowOff>90647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448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107174</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30795" y="16223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160921</xdr:rowOff>
    </xdr:from>
    <xdr:to>
      <xdr:col>54</xdr:col>
      <xdr:colOff>189865</xdr:colOff>
      <xdr:row>38</xdr:row>
      <xdr:rowOff>16077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32971"/>
          <a:ext cx="1270" cy="1398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19904</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3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16077</xdr:rowOff>
    </xdr:from>
    <xdr:to>
      <xdr:col>55</xdr:col>
      <xdr:colOff>88900</xdr:colOff>
      <xdr:row>38</xdr:row>
      <xdr:rowOff>16077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3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107598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08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160921</xdr:rowOff>
    </xdr:from>
    <xdr:to>
      <xdr:col>55</xdr:col>
      <xdr:colOff>88900</xdr:colOff>
      <xdr:row>29</xdr:row>
      <xdr:rowOff>160921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2151</xdr:rowOff>
    </xdr:from>
    <xdr:to>
      <xdr:col>55</xdr:col>
      <xdr:colOff>0</xdr:colOff>
      <xdr:row>38</xdr:row>
      <xdr:rowOff>5407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517251"/>
          <a:ext cx="838200" cy="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4048</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047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152621</xdr:rowOff>
    </xdr:from>
    <xdr:to>
      <xdr:col>55</xdr:col>
      <xdr:colOff>50800</xdr:colOff>
      <xdr:row>36</xdr:row>
      <xdr:rowOff>82771</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153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2151</xdr:rowOff>
    </xdr:from>
    <xdr:to>
      <xdr:col>50</xdr:col>
      <xdr:colOff>114300</xdr:colOff>
      <xdr:row>38</xdr:row>
      <xdr:rowOff>49805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517251"/>
          <a:ext cx="889000" cy="47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43059</xdr:rowOff>
    </xdr:from>
    <xdr:to>
      <xdr:col>50</xdr:col>
      <xdr:colOff>165100</xdr:colOff>
      <xdr:row>36</xdr:row>
      <xdr:rowOff>144659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15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161186</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5990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42931</xdr:rowOff>
    </xdr:from>
    <xdr:to>
      <xdr:col>45</xdr:col>
      <xdr:colOff>177800</xdr:colOff>
      <xdr:row>38</xdr:row>
      <xdr:rowOff>49805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558031"/>
          <a:ext cx="889000" cy="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70070</xdr:rowOff>
    </xdr:from>
    <xdr:to>
      <xdr:col>46</xdr:col>
      <xdr:colOff>38100</xdr:colOff>
      <xdr:row>37</xdr:row>
      <xdr:rowOff>220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24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16747</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1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2168</xdr:rowOff>
    </xdr:from>
    <xdr:to>
      <xdr:col>41</xdr:col>
      <xdr:colOff>50800</xdr:colOff>
      <xdr:row>38</xdr:row>
      <xdr:rowOff>42931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74368"/>
          <a:ext cx="889000" cy="383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106081</xdr:rowOff>
    </xdr:from>
    <xdr:to>
      <xdr:col>41</xdr:col>
      <xdr:colOff>101600</xdr:colOff>
      <xdr:row>37</xdr:row>
      <xdr:rowOff>36231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27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52758</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053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139649</xdr:rowOff>
    </xdr:from>
    <xdr:to>
      <xdr:col>36</xdr:col>
      <xdr:colOff>165100</xdr:colOff>
      <xdr:row>35</xdr:row>
      <xdr:rowOff>69799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68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86326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44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126057</xdr:rowOff>
    </xdr:from>
    <xdr:to>
      <xdr:col>55</xdr:col>
      <xdr:colOff>50800</xdr:colOff>
      <xdr:row>38</xdr:row>
      <xdr:rowOff>56207</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69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40984</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84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122801</xdr:rowOff>
    </xdr:from>
    <xdr:to>
      <xdr:col>50</xdr:col>
      <xdr:colOff>165100</xdr:colOff>
      <xdr:row>38</xdr:row>
      <xdr:rowOff>52952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6645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44078</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55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170455</xdr:rowOff>
    </xdr:from>
    <xdr:to>
      <xdr:col>46</xdr:col>
      <xdr:colOff>38100</xdr:colOff>
      <xdr:row>38</xdr:row>
      <xdr:rowOff>100605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51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91732</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606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163581</xdr:rowOff>
    </xdr:from>
    <xdr:to>
      <xdr:col>41</xdr:col>
      <xdr:colOff>101600</xdr:colOff>
      <xdr:row>38</xdr:row>
      <xdr:rowOff>93731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50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84858</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99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122818</xdr:rowOff>
    </xdr:from>
    <xdr:to>
      <xdr:col>36</xdr:col>
      <xdr:colOff>165100</xdr:colOff>
      <xdr:row>36</xdr:row>
      <xdr:rowOff>52968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2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44095</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216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97429</xdr:rowOff>
    </xdr:from>
    <xdr:to>
      <xdr:col>55</xdr:col>
      <xdr:colOff>0</xdr:colOff>
      <xdr:row>58</xdr:row>
      <xdr:rowOff>101880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10041529"/>
          <a:ext cx="838200" cy="4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42829</xdr:rowOff>
    </xdr:from>
    <xdr:to>
      <xdr:col>50</xdr:col>
      <xdr:colOff>114300</xdr:colOff>
      <xdr:row>58</xdr:row>
      <xdr:rowOff>101880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986929"/>
          <a:ext cx="889000" cy="5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42829</xdr:rowOff>
    </xdr:from>
    <xdr:to>
      <xdr:col>45</xdr:col>
      <xdr:colOff>177800</xdr:colOff>
      <xdr:row>58</xdr:row>
      <xdr:rowOff>51638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986929"/>
          <a:ext cx="889000" cy="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114708</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50795" y="1005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51638</xdr:rowOff>
    </xdr:from>
    <xdr:to>
      <xdr:col>41</xdr:col>
      <xdr:colOff>50800</xdr:colOff>
      <xdr:row>58</xdr:row>
      <xdr:rowOff>85494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995738"/>
          <a:ext cx="889000" cy="3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118349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61795" y="1006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46629</xdr:rowOff>
    </xdr:from>
    <xdr:to>
      <xdr:col>55</xdr:col>
      <xdr:colOff>50800</xdr:colOff>
      <xdr:row>58</xdr:row>
      <xdr:rowOff>148229</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99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162775</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93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51080</xdr:rowOff>
    </xdr:from>
    <xdr:to>
      <xdr:col>50</xdr:col>
      <xdr:colOff>165100</xdr:colOff>
      <xdr:row>58</xdr:row>
      <xdr:rowOff>152680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99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143807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10087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163479</xdr:rowOff>
    </xdr:from>
    <xdr:to>
      <xdr:col>46</xdr:col>
      <xdr:colOff>38100</xdr:colOff>
      <xdr:row>58</xdr:row>
      <xdr:rowOff>93629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93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110156</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50795" y="9711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838</xdr:rowOff>
    </xdr:from>
    <xdr:to>
      <xdr:col>41</xdr:col>
      <xdr:colOff>101600</xdr:colOff>
      <xdr:row>58</xdr:row>
      <xdr:rowOff>102438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94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118965</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9720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34694</xdr:rowOff>
    </xdr:from>
    <xdr:to>
      <xdr:col>36</xdr:col>
      <xdr:colOff>165100</xdr:colOff>
      <xdr:row>58</xdr:row>
      <xdr:rowOff>136294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97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127421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1007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6" name="普通建設事業費 （ うち新規整備　）最小値テキスト">
          <a:extLst>
            <a:ext uri="{FF2B5EF4-FFF2-40B4-BE49-F238E27FC236}">
              <a16:creationId xmlns:a16="http://schemas.microsoft.com/office/drawing/2014/main" id="{00000000-0008-0000-0600-00008C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8" name="普通建設事業費 （ うち新規整備　）最大値テキスト">
          <a:extLst>
            <a:ext uri="{FF2B5EF4-FFF2-40B4-BE49-F238E27FC236}">
              <a16:creationId xmlns:a16="http://schemas.microsoft.com/office/drawing/2014/main" id="{00000000-0008-0000-0600-00008E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119194</xdr:rowOff>
    </xdr:from>
    <xdr:to>
      <xdr:col>55</xdr:col>
      <xdr:colOff>0</xdr:colOff>
      <xdr:row>78</xdr:row>
      <xdr:rowOff>135889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9639300" y="13492294"/>
          <a:ext cx="838200" cy="1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1" name="普通建設事業費 （ うち新規整備　）平均値テキスト">
          <a:extLst>
            <a:ext uri="{FF2B5EF4-FFF2-40B4-BE49-F238E27FC236}">
              <a16:creationId xmlns:a16="http://schemas.microsoft.com/office/drawing/2014/main" id="{00000000-0008-0000-0600-000091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98551</xdr:rowOff>
    </xdr:from>
    <xdr:to>
      <xdr:col>50</xdr:col>
      <xdr:colOff>114300</xdr:colOff>
      <xdr:row>78</xdr:row>
      <xdr:rowOff>135889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8750300" y="13471651"/>
          <a:ext cx="8890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98551</xdr:rowOff>
    </xdr:from>
    <xdr:to>
      <xdr:col>45</xdr:col>
      <xdr:colOff>177800</xdr:colOff>
      <xdr:row>78</xdr:row>
      <xdr:rowOff>105497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7861300" y="13471651"/>
          <a:ext cx="889000" cy="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155973</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83111" y="1352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105497</xdr:rowOff>
    </xdr:from>
    <xdr:to>
      <xdr:col>41</xdr:col>
      <xdr:colOff>50800</xdr:colOff>
      <xdr:row>78</xdr:row>
      <xdr:rowOff>113466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6972300" y="13478597"/>
          <a:ext cx="889000" cy="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162518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594111" y="1353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163772</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6705111" y="1353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68394</xdr:rowOff>
    </xdr:from>
    <xdr:to>
      <xdr:col>55</xdr:col>
      <xdr:colOff>50800</xdr:colOff>
      <xdr:row>78</xdr:row>
      <xdr:rowOff>169994</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10426700" y="1344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534377" cy="259045"/>
    <xdr:sp macro="" textlink="">
      <xdr:nvSpPr>
        <xdr:cNvPr id="420" name="普通建設事業費 （ うち新規整備　）該当値テキスト">
          <a:extLst>
            <a:ext uri="{FF2B5EF4-FFF2-40B4-BE49-F238E27FC236}">
              <a16:creationId xmlns:a16="http://schemas.microsoft.com/office/drawing/2014/main" id="{00000000-0008-0000-0600-0000A4010000}"/>
            </a:ext>
          </a:extLst>
        </xdr:cNvPr>
        <xdr:cNvSpPr txBox="1"/>
      </xdr:nvSpPr>
      <xdr:spPr>
        <a:xfrm>
          <a:off x="10528300" y="1341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85089</xdr:rowOff>
    </xdr:from>
    <xdr:to>
      <xdr:col>50</xdr:col>
      <xdr:colOff>165100</xdr:colOff>
      <xdr:row>79</xdr:row>
      <xdr:rowOff>15239</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9588500" y="1345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6366</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04428" y="1355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47751</xdr:rowOff>
    </xdr:from>
    <xdr:to>
      <xdr:col>46</xdr:col>
      <xdr:colOff>38100</xdr:colOff>
      <xdr:row>78</xdr:row>
      <xdr:rowOff>149351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8699500" y="1342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165878</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483111" y="1319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54697</xdr:rowOff>
    </xdr:from>
    <xdr:to>
      <xdr:col>41</xdr:col>
      <xdr:colOff>101600</xdr:colOff>
      <xdr:row>78</xdr:row>
      <xdr:rowOff>156297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7810500" y="1342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1374</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94111" y="1320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62666</xdr:rowOff>
    </xdr:from>
    <xdr:to>
      <xdr:col>36</xdr:col>
      <xdr:colOff>165100</xdr:colOff>
      <xdr:row>78</xdr:row>
      <xdr:rowOff>164266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6921500" y="13435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9343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05111" y="13210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普通建設事業費 （ うち更新整備　）グラフ枠">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1" name="普通建設事業費 （ うち更新整備　）最小値テキスト">
          <a:extLst>
            <a:ext uri="{FF2B5EF4-FFF2-40B4-BE49-F238E27FC236}">
              <a16:creationId xmlns:a16="http://schemas.microsoft.com/office/drawing/2014/main" id="{00000000-0008-0000-0600-0000C3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3" name="普通建設事業費 （ うち更新整備　）最大値テキスト">
          <a:extLst>
            <a:ext uri="{FF2B5EF4-FFF2-40B4-BE49-F238E27FC236}">
              <a16:creationId xmlns:a16="http://schemas.microsoft.com/office/drawing/2014/main" id="{00000000-0008-0000-0600-0000C5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158255</xdr:rowOff>
    </xdr:from>
    <xdr:to>
      <xdr:col>55</xdr:col>
      <xdr:colOff>0</xdr:colOff>
      <xdr:row>98</xdr:row>
      <xdr:rowOff>38686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9639300" y="16788905"/>
          <a:ext cx="838200" cy="51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6" name="普通建設事業費 （ うち更新整備　）平均値テキスト">
          <a:extLst>
            <a:ext uri="{FF2B5EF4-FFF2-40B4-BE49-F238E27FC236}">
              <a16:creationId xmlns:a16="http://schemas.microsoft.com/office/drawing/2014/main" id="{00000000-0008-0000-0600-0000C8010000}"/>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44831</xdr:rowOff>
    </xdr:from>
    <xdr:to>
      <xdr:col>50</xdr:col>
      <xdr:colOff>114300</xdr:colOff>
      <xdr:row>97</xdr:row>
      <xdr:rowOff>158255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8750300" y="16675481"/>
          <a:ext cx="889000" cy="11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44831</xdr:rowOff>
    </xdr:from>
    <xdr:to>
      <xdr:col>45</xdr:col>
      <xdr:colOff>177800</xdr:colOff>
      <xdr:row>97</xdr:row>
      <xdr:rowOff>53666</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7861300" y="16675481"/>
          <a:ext cx="889000" cy="8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8483111" y="1680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53666</xdr:rowOff>
    </xdr:from>
    <xdr:to>
      <xdr:col>41</xdr:col>
      <xdr:colOff>50800</xdr:colOff>
      <xdr:row>98</xdr:row>
      <xdr:rowOff>18802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6972300" y="16684316"/>
          <a:ext cx="889000" cy="13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7594111" y="1680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159336</xdr:rowOff>
    </xdr:from>
    <xdr:to>
      <xdr:col>55</xdr:col>
      <xdr:colOff>50800</xdr:colOff>
      <xdr:row>98</xdr:row>
      <xdr:rowOff>89486</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10426700" y="1678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74263</xdr:rowOff>
    </xdr:from>
    <xdr:ext cx="534377" cy="259045"/>
    <xdr:sp macro="" textlink="">
      <xdr:nvSpPr>
        <xdr:cNvPr id="475" name="普通建設事業費 （ うち更新整備　）該当値テキスト">
          <a:extLst>
            <a:ext uri="{FF2B5EF4-FFF2-40B4-BE49-F238E27FC236}">
              <a16:creationId xmlns:a16="http://schemas.microsoft.com/office/drawing/2014/main" id="{00000000-0008-0000-0600-0000DB010000}"/>
            </a:ext>
          </a:extLst>
        </xdr:cNvPr>
        <xdr:cNvSpPr txBox="1"/>
      </xdr:nvSpPr>
      <xdr:spPr>
        <a:xfrm>
          <a:off x="10528300" y="1670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107455</xdr:rowOff>
    </xdr:from>
    <xdr:to>
      <xdr:col>50</xdr:col>
      <xdr:colOff>165100</xdr:colOff>
      <xdr:row>98</xdr:row>
      <xdr:rowOff>37605</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9588500" y="167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28732</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830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165481</xdr:rowOff>
    </xdr:from>
    <xdr:to>
      <xdr:col>46</xdr:col>
      <xdr:colOff>38100</xdr:colOff>
      <xdr:row>97</xdr:row>
      <xdr:rowOff>95631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8699500" y="1662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112158</xdr:rowOff>
    </xdr:from>
    <xdr:ext cx="59901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50795" y="16399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2866</xdr:rowOff>
    </xdr:from>
    <xdr:to>
      <xdr:col>41</xdr:col>
      <xdr:colOff>101600</xdr:colOff>
      <xdr:row>97</xdr:row>
      <xdr:rowOff>104466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7810500" y="166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120993</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561795" y="164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139452</xdr:rowOff>
    </xdr:from>
    <xdr:to>
      <xdr:col>36</xdr:col>
      <xdr:colOff>165100</xdr:colOff>
      <xdr:row>98</xdr:row>
      <xdr:rowOff>69602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6921500" y="1677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60729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05111" y="16862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災害復旧事業費グラフ枠">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6" name="災害復旧事業費最小値テキスト">
          <a:extLst>
            <a:ext uri="{FF2B5EF4-FFF2-40B4-BE49-F238E27FC236}">
              <a16:creationId xmlns:a16="http://schemas.microsoft.com/office/drawing/2014/main" id="{00000000-0008-0000-0600-0000FA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8" name="災害復旧事業費最大値テキスト">
          <a:extLst>
            <a:ext uri="{FF2B5EF4-FFF2-40B4-BE49-F238E27FC236}">
              <a16:creationId xmlns:a16="http://schemas.microsoft.com/office/drawing/2014/main" id="{00000000-0008-0000-0600-0000FC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1" name="災害復旧事業費平均値テキスト">
          <a:extLst>
            <a:ext uri="{FF2B5EF4-FFF2-40B4-BE49-F238E27FC236}">
              <a16:creationId xmlns:a16="http://schemas.microsoft.com/office/drawing/2014/main" id="{00000000-0008-0000-0600-0000FF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137693</xdr:rowOff>
    </xdr:from>
    <xdr:to>
      <xdr:col>76</xdr:col>
      <xdr:colOff>114300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3703300" y="6652793"/>
          <a:ext cx="889000" cy="2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137693</xdr:rowOff>
    </xdr:from>
    <xdr:to>
      <xdr:col>71</xdr:col>
      <xdr:colOff>177800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2814300" y="6652793"/>
          <a:ext cx="889000" cy="2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9" name="楕円 528">
          <a:extLst>
            <a:ext uri="{FF2B5EF4-FFF2-40B4-BE49-F238E27FC236}">
              <a16:creationId xmlns:a16="http://schemas.microsoft.com/office/drawing/2014/main" id="{00000000-0008-0000-0600-000011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249299" cy="259045"/>
    <xdr:sp macro="" textlink="">
      <xdr:nvSpPr>
        <xdr:cNvPr id="530" name="災害復旧事業費該当値テキスト">
          <a:extLst>
            <a:ext uri="{FF2B5EF4-FFF2-40B4-BE49-F238E27FC236}">
              <a16:creationId xmlns:a16="http://schemas.microsoft.com/office/drawing/2014/main" id="{00000000-0008-0000-0600-000012020000}"/>
            </a:ext>
          </a:extLst>
        </xdr:cNvPr>
        <xdr:cNvSpPr txBox="1"/>
      </xdr:nvSpPr>
      <xdr:spPr>
        <a:xfrm>
          <a:off x="16370300" y="6521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86893</xdr:rowOff>
    </xdr:from>
    <xdr:to>
      <xdr:col>72</xdr:col>
      <xdr:colOff>38100</xdr:colOff>
      <xdr:row>39</xdr:row>
      <xdr:rowOff>17043</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3652500" y="660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8170</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4017" y="66947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3" name="失業対策事業費グラフ枠">
          <a:extLst>
            <a:ext uri="{FF2B5EF4-FFF2-40B4-BE49-F238E27FC236}">
              <a16:creationId xmlns:a16="http://schemas.microsoft.com/office/drawing/2014/main" id="{00000000-0008-0000-0600-00002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5" name="失業対策事業費最小値テキスト">
          <a:extLst>
            <a:ext uri="{FF2B5EF4-FFF2-40B4-BE49-F238E27FC236}">
              <a16:creationId xmlns:a16="http://schemas.microsoft.com/office/drawing/2014/main" id="{00000000-0008-0000-0600-00002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7" name="失業対策事業費最大値テキスト">
          <a:extLst>
            <a:ext uri="{FF2B5EF4-FFF2-40B4-BE49-F238E27FC236}">
              <a16:creationId xmlns:a16="http://schemas.microsoft.com/office/drawing/2014/main" id="{00000000-0008-0000-0600-00002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0" name="失業対策事業費平均値テキスト">
          <a:extLst>
            <a:ext uri="{FF2B5EF4-FFF2-40B4-BE49-F238E27FC236}">
              <a16:creationId xmlns:a16="http://schemas.microsoft.com/office/drawing/2014/main" id="{00000000-0008-0000-0600-00003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楕円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9" name="失業対策事業費該当値テキスト">
          <a:extLst>
            <a:ext uri="{FF2B5EF4-FFF2-40B4-BE49-F238E27FC236}">
              <a16:creationId xmlns:a16="http://schemas.microsoft.com/office/drawing/2014/main" id="{00000000-0008-0000-0600-00004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8" name="公債費グラフ枠">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10" name="公債費最小値テキスト">
          <a:extLst>
            <a:ext uri="{FF2B5EF4-FFF2-40B4-BE49-F238E27FC236}">
              <a16:creationId xmlns:a16="http://schemas.microsoft.com/office/drawing/2014/main" id="{00000000-0008-0000-0600-000062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2" name="公債費最大値テキスト">
          <a:extLst>
            <a:ext uri="{FF2B5EF4-FFF2-40B4-BE49-F238E27FC236}">
              <a16:creationId xmlns:a16="http://schemas.microsoft.com/office/drawing/2014/main" id="{00000000-0008-0000-0600-000064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151788</xdr:rowOff>
    </xdr:from>
    <xdr:to>
      <xdr:col>85</xdr:col>
      <xdr:colOff>127000</xdr:colOff>
      <xdr:row>77</xdr:row>
      <xdr:rowOff>157331</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flipV="1">
          <a:off x="15481300" y="13353438"/>
          <a:ext cx="838200" cy="5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5" name="公債費平均値テキスト">
          <a:extLst>
            <a:ext uri="{FF2B5EF4-FFF2-40B4-BE49-F238E27FC236}">
              <a16:creationId xmlns:a16="http://schemas.microsoft.com/office/drawing/2014/main" id="{00000000-0008-0000-0600-000067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157331</xdr:rowOff>
    </xdr:from>
    <xdr:to>
      <xdr:col>81</xdr:col>
      <xdr:colOff>50800</xdr:colOff>
      <xdr:row>77</xdr:row>
      <xdr:rowOff>164170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4592300" y="13358981"/>
          <a:ext cx="889000" cy="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164170</xdr:rowOff>
    </xdr:from>
    <xdr:to>
      <xdr:col>76</xdr:col>
      <xdr:colOff>114300</xdr:colOff>
      <xdr:row>77</xdr:row>
      <xdr:rowOff>166928</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3703300" y="13365820"/>
          <a:ext cx="889000" cy="2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166928</xdr:rowOff>
    </xdr:from>
    <xdr:to>
      <xdr:col>71</xdr:col>
      <xdr:colOff>177800</xdr:colOff>
      <xdr:row>78</xdr:row>
      <xdr:rowOff>7302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2814300" y="13368578"/>
          <a:ext cx="889000" cy="11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2547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100988</xdr:rowOff>
    </xdr:from>
    <xdr:to>
      <xdr:col>85</xdr:col>
      <xdr:colOff>177800</xdr:colOff>
      <xdr:row>78</xdr:row>
      <xdr:rowOff>31138</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6268700" y="1330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79415</xdr:rowOff>
    </xdr:from>
    <xdr:ext cx="534377" cy="259045"/>
    <xdr:sp macro="" textlink="">
      <xdr:nvSpPr>
        <xdr:cNvPr id="634" name="公債費該当値テキスト">
          <a:extLst>
            <a:ext uri="{FF2B5EF4-FFF2-40B4-BE49-F238E27FC236}">
              <a16:creationId xmlns:a16="http://schemas.microsoft.com/office/drawing/2014/main" id="{00000000-0008-0000-0600-00007A020000}"/>
            </a:ext>
          </a:extLst>
        </xdr:cNvPr>
        <xdr:cNvSpPr txBox="1"/>
      </xdr:nvSpPr>
      <xdr:spPr>
        <a:xfrm>
          <a:off x="16370300" y="1328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106531</xdr:rowOff>
    </xdr:from>
    <xdr:to>
      <xdr:col>81</xdr:col>
      <xdr:colOff>101600</xdr:colOff>
      <xdr:row>78</xdr:row>
      <xdr:rowOff>36681</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5430500" y="1330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27808</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3400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113370</xdr:rowOff>
    </xdr:from>
    <xdr:to>
      <xdr:col>76</xdr:col>
      <xdr:colOff>165100</xdr:colOff>
      <xdr:row>78</xdr:row>
      <xdr:rowOff>43520</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4541500" y="1331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34647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3407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116128</xdr:rowOff>
    </xdr:from>
    <xdr:to>
      <xdr:col>72</xdr:col>
      <xdr:colOff>38100</xdr:colOff>
      <xdr:row>78</xdr:row>
      <xdr:rowOff>46278</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3652500" y="1331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37405</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3410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127952</xdr:rowOff>
    </xdr:from>
    <xdr:to>
      <xdr:col>67</xdr:col>
      <xdr:colOff>101600</xdr:colOff>
      <xdr:row>78</xdr:row>
      <xdr:rowOff>58102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2763500" y="1332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49229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422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積立金グラフ枠">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9" name="積立金最小値テキスト">
          <a:extLst>
            <a:ext uri="{FF2B5EF4-FFF2-40B4-BE49-F238E27FC236}">
              <a16:creationId xmlns:a16="http://schemas.microsoft.com/office/drawing/2014/main" id="{00000000-0008-0000-0600-00009D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1" name="積立金最大値テキスト">
          <a:extLst>
            <a:ext uri="{FF2B5EF4-FFF2-40B4-BE49-F238E27FC236}">
              <a16:creationId xmlns:a16="http://schemas.microsoft.com/office/drawing/2014/main" id="{00000000-0008-0000-0600-00009F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163807</xdr:rowOff>
    </xdr:from>
    <xdr:to>
      <xdr:col>85</xdr:col>
      <xdr:colOff>127000</xdr:colOff>
      <xdr:row>98</xdr:row>
      <xdr:rowOff>98561</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5481300" y="16794457"/>
          <a:ext cx="838200" cy="10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4" name="積立金平均値テキスト">
          <a:extLst>
            <a:ext uri="{FF2B5EF4-FFF2-40B4-BE49-F238E27FC236}">
              <a16:creationId xmlns:a16="http://schemas.microsoft.com/office/drawing/2014/main" id="{00000000-0008-0000-0600-0000A2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163807</xdr:rowOff>
    </xdr:from>
    <xdr:to>
      <xdr:col>81</xdr:col>
      <xdr:colOff>50800</xdr:colOff>
      <xdr:row>98</xdr:row>
      <xdr:rowOff>112872</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4592300" y="16794457"/>
          <a:ext cx="889000" cy="12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68572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5214111" y="1687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150954</xdr:rowOff>
    </xdr:from>
    <xdr:to>
      <xdr:col>76</xdr:col>
      <xdr:colOff>114300</xdr:colOff>
      <xdr:row>98</xdr:row>
      <xdr:rowOff>112872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3703300" y="16781604"/>
          <a:ext cx="889000" cy="13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150954</xdr:rowOff>
    </xdr:from>
    <xdr:to>
      <xdr:col>71</xdr:col>
      <xdr:colOff>177800</xdr:colOff>
      <xdr:row>98</xdr:row>
      <xdr:rowOff>138334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2814300" y="16781604"/>
          <a:ext cx="889000" cy="158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51250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436111" y="1685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47761</xdr:rowOff>
    </xdr:from>
    <xdr:to>
      <xdr:col>85</xdr:col>
      <xdr:colOff>177800</xdr:colOff>
      <xdr:row>98</xdr:row>
      <xdr:rowOff>149361</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6268700" y="1684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26188</xdr:rowOff>
    </xdr:from>
    <xdr:ext cx="534377" cy="259045"/>
    <xdr:sp macro="" textlink="">
      <xdr:nvSpPr>
        <xdr:cNvPr id="693" name="積立金該当値テキスト">
          <a:extLst>
            <a:ext uri="{FF2B5EF4-FFF2-40B4-BE49-F238E27FC236}">
              <a16:creationId xmlns:a16="http://schemas.microsoft.com/office/drawing/2014/main" id="{00000000-0008-0000-0600-0000B5020000}"/>
            </a:ext>
          </a:extLst>
        </xdr:cNvPr>
        <xdr:cNvSpPr txBox="1"/>
      </xdr:nvSpPr>
      <xdr:spPr>
        <a:xfrm>
          <a:off x="16370300" y="16828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113007</xdr:rowOff>
    </xdr:from>
    <xdr:to>
      <xdr:col>81</xdr:col>
      <xdr:colOff>101600</xdr:colOff>
      <xdr:row>98</xdr:row>
      <xdr:rowOff>43157</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5430500" y="1674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59684</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518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62072</xdr:rowOff>
    </xdr:from>
    <xdr:to>
      <xdr:col>76</xdr:col>
      <xdr:colOff>165100</xdr:colOff>
      <xdr:row>98</xdr:row>
      <xdr:rowOff>163672</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4541500" y="1686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154799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956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100154</xdr:rowOff>
    </xdr:from>
    <xdr:to>
      <xdr:col>72</xdr:col>
      <xdr:colOff>38100</xdr:colOff>
      <xdr:row>98</xdr:row>
      <xdr:rowOff>30304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3652500" y="1673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46831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506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87534</xdr:rowOff>
    </xdr:from>
    <xdr:to>
      <xdr:col>67</xdr:col>
      <xdr:colOff>101600</xdr:colOff>
      <xdr:row>99</xdr:row>
      <xdr:rowOff>17684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2763500" y="1688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8811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982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4" name="投資及び出資金グラフ枠">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6" name="投資及び出資金最小値テキスト">
          <a:extLst>
            <a:ext uri="{FF2B5EF4-FFF2-40B4-BE49-F238E27FC236}">
              <a16:creationId xmlns:a16="http://schemas.microsoft.com/office/drawing/2014/main" id="{00000000-0008-0000-0600-0000D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8" name="投資及び出資金最大値テキスト">
          <a:extLst>
            <a:ext uri="{FF2B5EF4-FFF2-40B4-BE49-F238E27FC236}">
              <a16:creationId xmlns:a16="http://schemas.microsoft.com/office/drawing/2014/main" id="{00000000-0008-0000-0600-0000D8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143320</xdr:rowOff>
    </xdr:from>
    <xdr:to>
      <xdr:col>116</xdr:col>
      <xdr:colOff>63500</xdr:colOff>
      <xdr:row>38</xdr:row>
      <xdr:rowOff>111278</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1323300" y="6486970"/>
          <a:ext cx="838200" cy="13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109923</xdr:rowOff>
    </xdr:from>
    <xdr:ext cx="469744" cy="259045"/>
    <xdr:sp macro="" textlink="">
      <xdr:nvSpPr>
        <xdr:cNvPr id="731" name="投資及び出資金平均値テキスト">
          <a:extLst>
            <a:ext uri="{FF2B5EF4-FFF2-40B4-BE49-F238E27FC236}">
              <a16:creationId xmlns:a16="http://schemas.microsoft.com/office/drawing/2014/main" id="{00000000-0008-0000-0600-0000DB020000}"/>
            </a:ext>
          </a:extLst>
        </xdr:cNvPr>
        <xdr:cNvSpPr txBox="1"/>
      </xdr:nvSpPr>
      <xdr:spPr>
        <a:xfrm>
          <a:off x="22212300" y="6453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111278</xdr:rowOff>
    </xdr:from>
    <xdr:to>
      <xdr:col>111</xdr:col>
      <xdr:colOff>177800</xdr:colOff>
      <xdr:row>39</xdr:row>
      <xdr:rowOff>25324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0434300" y="6626378"/>
          <a:ext cx="889000" cy="8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25324</xdr:rowOff>
    </xdr:from>
    <xdr:to>
      <xdr:col>107</xdr:col>
      <xdr:colOff>50800</xdr:colOff>
      <xdr:row>39</xdr:row>
      <xdr:rowOff>33248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9545300" y="6711874"/>
          <a:ext cx="889000" cy="7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33248</xdr:rowOff>
    </xdr:from>
    <xdr:to>
      <xdr:col>102</xdr:col>
      <xdr:colOff>114300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18656300" y="6719798"/>
          <a:ext cx="889000" cy="1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92520</xdr:rowOff>
    </xdr:from>
    <xdr:to>
      <xdr:col>116</xdr:col>
      <xdr:colOff>114300</xdr:colOff>
      <xdr:row>38</xdr:row>
      <xdr:rowOff>22670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2110700" y="643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115397</xdr:rowOff>
    </xdr:from>
    <xdr:ext cx="469744" cy="259045"/>
    <xdr:sp macro="" textlink="">
      <xdr:nvSpPr>
        <xdr:cNvPr id="750" name="投資及び出資金該当値テキスト">
          <a:extLst>
            <a:ext uri="{FF2B5EF4-FFF2-40B4-BE49-F238E27FC236}">
              <a16:creationId xmlns:a16="http://schemas.microsoft.com/office/drawing/2014/main" id="{00000000-0008-0000-0600-0000EE020000}"/>
            </a:ext>
          </a:extLst>
        </xdr:cNvPr>
        <xdr:cNvSpPr txBox="1"/>
      </xdr:nvSpPr>
      <xdr:spPr>
        <a:xfrm>
          <a:off x="22212300" y="6287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60478</xdr:rowOff>
    </xdr:from>
    <xdr:to>
      <xdr:col>112</xdr:col>
      <xdr:colOff>38100</xdr:colOff>
      <xdr:row>38</xdr:row>
      <xdr:rowOff>162078</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1272500" y="657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153205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668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145974</xdr:rowOff>
    </xdr:from>
    <xdr:to>
      <xdr:col>107</xdr:col>
      <xdr:colOff>101600</xdr:colOff>
      <xdr:row>39</xdr:row>
      <xdr:rowOff>76124</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0383500" y="66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67251</xdr:rowOff>
    </xdr:from>
    <xdr:ext cx="378565"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5017" y="67538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153898</xdr:rowOff>
    </xdr:from>
    <xdr:to>
      <xdr:col>102</xdr:col>
      <xdr:colOff>165100</xdr:colOff>
      <xdr:row>39</xdr:row>
      <xdr:rowOff>84048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9494500" y="6668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75175</xdr:rowOff>
    </xdr:from>
    <xdr:ext cx="378565"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6017" y="6761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貸付金グラフ枠">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1" name="貸付金最小値テキスト">
          <a:extLst>
            <a:ext uri="{FF2B5EF4-FFF2-40B4-BE49-F238E27FC236}">
              <a16:creationId xmlns:a16="http://schemas.microsoft.com/office/drawing/2014/main" id="{00000000-0008-0000-0600-00000D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3" name="貸付金最大値テキスト">
          <a:extLst>
            <a:ext uri="{FF2B5EF4-FFF2-40B4-BE49-F238E27FC236}">
              <a16:creationId xmlns:a16="http://schemas.microsoft.com/office/drawing/2014/main" id="{00000000-0008-0000-0600-00000F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6" name="貸付金平均値テキスト">
          <a:extLst>
            <a:ext uri="{FF2B5EF4-FFF2-40B4-BE49-F238E27FC236}">
              <a16:creationId xmlns:a16="http://schemas.microsoft.com/office/drawing/2014/main" id="{00000000-0008-0000-0600-000012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5" name="貸付金該当値テキスト">
          <a:extLst>
            <a:ext uri="{FF2B5EF4-FFF2-40B4-BE49-F238E27FC236}">
              <a16:creationId xmlns:a16="http://schemas.microsoft.com/office/drawing/2014/main" id="{00000000-0008-0000-0600-000025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16370</xdr:rowOff>
    </xdr:from>
    <xdr:to>
      <xdr:col>116</xdr:col>
      <xdr:colOff>63500</xdr:colOff>
      <xdr:row>78</xdr:row>
      <xdr:rowOff>17204</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1323300" y="13389470"/>
          <a:ext cx="838200" cy="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61011</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2748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100414</xdr:rowOff>
    </xdr:from>
    <xdr:to>
      <xdr:col>111</xdr:col>
      <xdr:colOff>177800</xdr:colOff>
      <xdr:row>78</xdr:row>
      <xdr:rowOff>16370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0434300" y="13130614"/>
          <a:ext cx="889000" cy="25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66678</xdr:rowOff>
    </xdr:from>
    <xdr:to>
      <xdr:col>107</xdr:col>
      <xdr:colOff>50800</xdr:colOff>
      <xdr:row>76</xdr:row>
      <xdr:rowOff>100414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9545300" y="13096878"/>
          <a:ext cx="889000" cy="3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142627</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248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165810</xdr:rowOff>
    </xdr:from>
    <xdr:to>
      <xdr:col>102</xdr:col>
      <xdr:colOff>114300</xdr:colOff>
      <xdr:row>76</xdr:row>
      <xdr:rowOff>66678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656300" y="13024560"/>
          <a:ext cx="889000" cy="72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118624</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24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137854</xdr:rowOff>
    </xdr:from>
    <xdr:to>
      <xdr:col>116</xdr:col>
      <xdr:colOff>114300</xdr:colOff>
      <xdr:row>78</xdr:row>
      <xdr:rowOff>68004</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3339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116281</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331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137020</xdr:rowOff>
    </xdr:from>
    <xdr:to>
      <xdr:col>112</xdr:col>
      <xdr:colOff>38100</xdr:colOff>
      <xdr:row>78</xdr:row>
      <xdr:rowOff>67170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333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58297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343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49614</xdr:rowOff>
    </xdr:from>
    <xdr:to>
      <xdr:col>107</xdr:col>
      <xdr:colOff>101600</xdr:colOff>
      <xdr:row>76</xdr:row>
      <xdr:rowOff>151214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307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142341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317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15878</xdr:rowOff>
    </xdr:from>
    <xdr:to>
      <xdr:col>102</xdr:col>
      <xdr:colOff>165100</xdr:colOff>
      <xdr:row>76</xdr:row>
      <xdr:rowOff>117478</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304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108605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13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115009</xdr:rowOff>
    </xdr:from>
    <xdr:to>
      <xdr:col>98</xdr:col>
      <xdr:colOff>38100</xdr:colOff>
      <xdr:row>76</xdr:row>
      <xdr:rowOff>45160</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297375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36287</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3066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8" name="前年度繰上充用金グラフ枠">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0" name="前年度繰上充用金最小値テキスト">
          <a:extLst>
            <a:ext uri="{FF2B5EF4-FFF2-40B4-BE49-F238E27FC236}">
              <a16:creationId xmlns:a16="http://schemas.microsoft.com/office/drawing/2014/main" id="{00000000-0008-0000-0600-00007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2" name="前年度繰上充用金最大値テキスト">
          <a:extLst>
            <a:ext uri="{FF2B5EF4-FFF2-40B4-BE49-F238E27FC236}">
              <a16:creationId xmlns:a16="http://schemas.microsoft.com/office/drawing/2014/main" id="{00000000-0008-0000-0600-00007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5" name="前年度繰上充用金平均値テキスト">
          <a:extLst>
            <a:ext uri="{FF2B5EF4-FFF2-40B4-BE49-F238E27FC236}">
              <a16:creationId xmlns:a16="http://schemas.microsoft.com/office/drawing/2014/main" id="{00000000-0008-0000-0600-00007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4" name="前年度繰上充用金該当値テキスト">
          <a:extLst>
            <a:ext uri="{FF2B5EF4-FFF2-40B4-BE49-F238E27FC236}">
              <a16:creationId xmlns:a16="http://schemas.microsoft.com/office/drawing/2014/main" id="{00000000-0008-0000-0600-00009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性質別の歳出は、例年類似団体と</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概ね</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同程度で推移している。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人件費においては類似団体と比較しても</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76,823</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円下回っており、</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補助費についても</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類似団体と比較しても</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96,866</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円下回っており、住民一人当たりのコストが抑えられている。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扶助費については、類似団体を大幅に上回っている。扶助費は年々上昇傾向にあり、人口増に伴う児童数の増による児童手当の増や保育施設等への扶助が増加しているためである。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また、普通建設事業費については令和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年度において給食センター建設事業、学校教育施設改修事業、土地区画整理事業の進捗等により類似団体の数値を上回っていたが、令和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年度決算においては事業完了に伴い減少したため類似団体数値を下回った。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今後数年間は学校施設等の整備や運動公園整備事業、土地区画整理事業の拡充により事業費増加の見込みであるため、事業の優先順位等を考え、また、扶助費・各種事業費の見直し等も含めて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担当</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課と調整していきたい。</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熊本県嘉島町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10,254
10,078
16.65
7,500,459
6,945,050
38,957
3,570,843
8,099,440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11684</xdr:rowOff>
    </xdr:from>
    <xdr:to>
      <xdr:col>24</xdr:col>
      <xdr:colOff>63500</xdr:colOff>
      <xdr:row>39</xdr:row>
      <xdr:rowOff>44704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698234"/>
          <a:ext cx="8382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8382</xdr:rowOff>
    </xdr:from>
    <xdr:to>
      <xdr:col>19</xdr:col>
      <xdr:colOff>177800</xdr:colOff>
      <xdr:row>39</xdr:row>
      <xdr:rowOff>44704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694932"/>
          <a:ext cx="889000" cy="36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8382</xdr:rowOff>
    </xdr:from>
    <xdr:to>
      <xdr:col>15</xdr:col>
      <xdr:colOff>50800</xdr:colOff>
      <xdr:row>39</xdr:row>
      <xdr:rowOff>34671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694932"/>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13462</xdr:rowOff>
    </xdr:from>
    <xdr:to>
      <xdr:col>10</xdr:col>
      <xdr:colOff>114300</xdr:colOff>
      <xdr:row>39</xdr:row>
      <xdr:rowOff>34671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700012"/>
          <a:ext cx="889000" cy="21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34307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132334</xdr:rowOff>
    </xdr:from>
    <xdr:to>
      <xdr:col>24</xdr:col>
      <xdr:colOff>114300</xdr:colOff>
      <xdr:row>39</xdr:row>
      <xdr:rowOff>62484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64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47261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56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165354</xdr:rowOff>
    </xdr:from>
    <xdr:to>
      <xdr:col>20</xdr:col>
      <xdr:colOff>38100</xdr:colOff>
      <xdr:row>39</xdr:row>
      <xdr:rowOff>95504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68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86631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773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129032</xdr:rowOff>
    </xdr:from>
    <xdr:to>
      <xdr:col>15</xdr:col>
      <xdr:colOff>101600</xdr:colOff>
      <xdr:row>39</xdr:row>
      <xdr:rowOff>59182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4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50309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736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155321</xdr:rowOff>
    </xdr:from>
    <xdr:to>
      <xdr:col>10</xdr:col>
      <xdr:colOff>165100</xdr:colOff>
      <xdr:row>39</xdr:row>
      <xdr:rowOff>85471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67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76598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763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134112</xdr:rowOff>
    </xdr:from>
    <xdr:to>
      <xdr:col>6</xdr:col>
      <xdr:colOff>38100</xdr:colOff>
      <xdr:row>39</xdr:row>
      <xdr:rowOff>64262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649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55389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741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20063</xdr:rowOff>
    </xdr:from>
    <xdr:to>
      <xdr:col>24</xdr:col>
      <xdr:colOff>63500</xdr:colOff>
      <xdr:row>58</xdr:row>
      <xdr:rowOff>47816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64163"/>
          <a:ext cx="838200" cy="27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20063</xdr:rowOff>
    </xdr:from>
    <xdr:to>
      <xdr:col>19</xdr:col>
      <xdr:colOff>177800</xdr:colOff>
      <xdr:row>58</xdr:row>
      <xdr:rowOff>44237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64163"/>
          <a:ext cx="889000" cy="2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9554</xdr:rowOff>
    </xdr:from>
    <xdr:to>
      <xdr:col>15</xdr:col>
      <xdr:colOff>50800</xdr:colOff>
      <xdr:row>58</xdr:row>
      <xdr:rowOff>44237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53654"/>
          <a:ext cx="889000" cy="3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104513</xdr:rowOff>
    </xdr:from>
    <xdr:to>
      <xdr:col>10</xdr:col>
      <xdr:colOff>114300</xdr:colOff>
      <xdr:row>58</xdr:row>
      <xdr:rowOff>9554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77163"/>
          <a:ext cx="889000" cy="76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168466</xdr:rowOff>
    </xdr:from>
    <xdr:to>
      <xdr:col>24</xdr:col>
      <xdr:colOff>114300</xdr:colOff>
      <xdr:row>58</xdr:row>
      <xdr:rowOff>98616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4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83393</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56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140713</xdr:rowOff>
    </xdr:from>
    <xdr:to>
      <xdr:col>20</xdr:col>
      <xdr:colOff>38100</xdr:colOff>
      <xdr:row>58</xdr:row>
      <xdr:rowOff>70863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1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61990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06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164887</xdr:rowOff>
    </xdr:from>
    <xdr:to>
      <xdr:col>15</xdr:col>
      <xdr:colOff>101600</xdr:colOff>
      <xdr:row>58</xdr:row>
      <xdr:rowOff>95037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37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86164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30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130204</xdr:rowOff>
    </xdr:from>
    <xdr:to>
      <xdr:col>10</xdr:col>
      <xdr:colOff>165100</xdr:colOff>
      <xdr:row>58</xdr:row>
      <xdr:rowOff>60354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0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51481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95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53713</xdr:rowOff>
    </xdr:from>
    <xdr:to>
      <xdr:col>6</xdr:col>
      <xdr:colOff>38100</xdr:colOff>
      <xdr:row>57</xdr:row>
      <xdr:rowOff>155313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2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146440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19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130674</xdr:rowOff>
    </xdr:from>
    <xdr:to>
      <xdr:col>24</xdr:col>
      <xdr:colOff>63500</xdr:colOff>
      <xdr:row>77</xdr:row>
      <xdr:rowOff>32758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60874"/>
          <a:ext cx="838200" cy="73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32758</xdr:rowOff>
    </xdr:from>
    <xdr:to>
      <xdr:col>19</xdr:col>
      <xdr:colOff>177800</xdr:colOff>
      <xdr:row>77</xdr:row>
      <xdr:rowOff>75803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34408"/>
          <a:ext cx="889000" cy="4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42675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0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151473</xdr:rowOff>
    </xdr:from>
    <xdr:to>
      <xdr:col>15</xdr:col>
      <xdr:colOff>50800</xdr:colOff>
      <xdr:row>77</xdr:row>
      <xdr:rowOff>75803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81673"/>
          <a:ext cx="889000" cy="9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94784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5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151473</xdr:rowOff>
    </xdr:from>
    <xdr:to>
      <xdr:col>10</xdr:col>
      <xdr:colOff>114300</xdr:colOff>
      <xdr:row>77</xdr:row>
      <xdr:rowOff>30780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81673"/>
          <a:ext cx="889000" cy="5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79874</xdr:rowOff>
    </xdr:from>
    <xdr:to>
      <xdr:col>24</xdr:col>
      <xdr:colOff>114300</xdr:colOff>
      <xdr:row>77</xdr:row>
      <xdr:rowOff>10024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1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58301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88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153408</xdr:rowOff>
    </xdr:from>
    <xdr:to>
      <xdr:col>20</xdr:col>
      <xdr:colOff>38100</xdr:colOff>
      <xdr:row>77</xdr:row>
      <xdr:rowOff>83558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8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74685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76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25003</xdr:rowOff>
    </xdr:from>
    <xdr:to>
      <xdr:col>15</xdr:col>
      <xdr:colOff>101600</xdr:colOff>
      <xdr:row>77</xdr:row>
      <xdr:rowOff>126603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26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117730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19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100673</xdr:rowOff>
    </xdr:from>
    <xdr:to>
      <xdr:col>10</xdr:col>
      <xdr:colOff>165100</xdr:colOff>
      <xdr:row>77</xdr:row>
      <xdr:rowOff>30823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30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47350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906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151430</xdr:rowOff>
    </xdr:from>
    <xdr:to>
      <xdr:col>6</xdr:col>
      <xdr:colOff>38100</xdr:colOff>
      <xdr:row>77</xdr:row>
      <xdr:rowOff>81580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8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98107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56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119497</xdr:rowOff>
    </xdr:from>
    <xdr:to>
      <xdr:col>24</xdr:col>
      <xdr:colOff>63500</xdr:colOff>
      <xdr:row>98</xdr:row>
      <xdr:rowOff>119712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21597"/>
          <a:ext cx="838200" cy="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119712</xdr:rowOff>
    </xdr:from>
    <xdr:to>
      <xdr:col>19</xdr:col>
      <xdr:colOff>177800</xdr:colOff>
      <xdr:row>98</xdr:row>
      <xdr:rowOff>119881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21812"/>
          <a:ext cx="889000" cy="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119439</xdr:rowOff>
    </xdr:from>
    <xdr:to>
      <xdr:col>15</xdr:col>
      <xdr:colOff>50800</xdr:colOff>
      <xdr:row>98</xdr:row>
      <xdr:rowOff>119881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21539"/>
          <a:ext cx="889000" cy="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119439</xdr:rowOff>
    </xdr:from>
    <xdr:to>
      <xdr:col>10</xdr:col>
      <xdr:colOff>114300</xdr:colOff>
      <xdr:row>98</xdr:row>
      <xdr:rowOff>123718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21539"/>
          <a:ext cx="889000" cy="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480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68697</xdr:rowOff>
    </xdr:from>
    <xdr:to>
      <xdr:col>24</xdr:col>
      <xdr:colOff>114300</xdr:colOff>
      <xdr:row>98</xdr:row>
      <xdr:rowOff>170297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7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68912</xdr:rowOff>
    </xdr:from>
    <xdr:to>
      <xdr:col>20</xdr:col>
      <xdr:colOff>38100</xdr:colOff>
      <xdr:row>98</xdr:row>
      <xdr:rowOff>170512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71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161639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63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69081</xdr:rowOff>
    </xdr:from>
    <xdr:to>
      <xdr:col>15</xdr:col>
      <xdr:colOff>101600</xdr:colOff>
      <xdr:row>98</xdr:row>
      <xdr:rowOff>170681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7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161808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63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68639</xdr:rowOff>
    </xdr:from>
    <xdr:to>
      <xdr:col>10</xdr:col>
      <xdr:colOff>165100</xdr:colOff>
      <xdr:row>98</xdr:row>
      <xdr:rowOff>170239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7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161366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6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72918</xdr:rowOff>
    </xdr:from>
    <xdr:to>
      <xdr:col>6</xdr:col>
      <xdr:colOff>38100</xdr:colOff>
      <xdr:row>99</xdr:row>
      <xdr:rowOff>3068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7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165645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6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124967</xdr:rowOff>
    </xdr:from>
    <xdr:to>
      <xdr:col>55</xdr:col>
      <xdr:colOff>0</xdr:colOff>
      <xdr:row>58</xdr:row>
      <xdr:rowOff>149888</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10069067"/>
          <a:ext cx="838200" cy="2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124967</xdr:rowOff>
    </xdr:from>
    <xdr:to>
      <xdr:col>50</xdr:col>
      <xdr:colOff>114300</xdr:colOff>
      <xdr:row>58</xdr:row>
      <xdr:rowOff>136416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10069067"/>
          <a:ext cx="889000" cy="1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114360</xdr:rowOff>
    </xdr:from>
    <xdr:to>
      <xdr:col>45</xdr:col>
      <xdr:colOff>177800</xdr:colOff>
      <xdr:row>58</xdr:row>
      <xdr:rowOff>136416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10058460"/>
          <a:ext cx="889000" cy="22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72416</xdr:rowOff>
    </xdr:from>
    <xdr:to>
      <xdr:col>41</xdr:col>
      <xdr:colOff>50800</xdr:colOff>
      <xdr:row>58</xdr:row>
      <xdr:rowOff>114360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10016516"/>
          <a:ext cx="889000" cy="4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99088</xdr:rowOff>
    </xdr:from>
    <xdr:to>
      <xdr:col>55</xdr:col>
      <xdr:colOff>50800</xdr:colOff>
      <xdr:row>59</xdr:row>
      <xdr:rowOff>29238</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10043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14015</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58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74167</xdr:rowOff>
    </xdr:from>
    <xdr:to>
      <xdr:col>50</xdr:col>
      <xdr:colOff>165100</xdr:colOff>
      <xdr:row>59</xdr:row>
      <xdr:rowOff>4317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10018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166894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110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85616</xdr:rowOff>
    </xdr:from>
    <xdr:to>
      <xdr:col>46</xdr:col>
      <xdr:colOff>38100</xdr:colOff>
      <xdr:row>59</xdr:row>
      <xdr:rowOff>15766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1002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6893</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1012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63560</xdr:rowOff>
    </xdr:from>
    <xdr:to>
      <xdr:col>41</xdr:col>
      <xdr:colOff>101600</xdr:colOff>
      <xdr:row>58</xdr:row>
      <xdr:rowOff>165160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1000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156287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10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21616</xdr:rowOff>
    </xdr:from>
    <xdr:to>
      <xdr:col>36</xdr:col>
      <xdr:colOff>165100</xdr:colOff>
      <xdr:row>58</xdr:row>
      <xdr:rowOff>123216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96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114343</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05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24352</xdr:rowOff>
    </xdr:from>
    <xdr:to>
      <xdr:col>55</xdr:col>
      <xdr:colOff>0</xdr:colOff>
      <xdr:row>79</xdr:row>
      <xdr:rowOff>39543</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568902"/>
          <a:ext cx="838200" cy="15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17734</xdr:rowOff>
    </xdr:from>
    <xdr:to>
      <xdr:col>50</xdr:col>
      <xdr:colOff>114300</xdr:colOff>
      <xdr:row>79</xdr:row>
      <xdr:rowOff>24352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562284"/>
          <a:ext cx="889000" cy="6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17064</xdr:rowOff>
    </xdr:from>
    <xdr:to>
      <xdr:col>45</xdr:col>
      <xdr:colOff>177800</xdr:colOff>
      <xdr:row>79</xdr:row>
      <xdr:rowOff>17734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561614"/>
          <a:ext cx="889000" cy="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17064</xdr:rowOff>
    </xdr:from>
    <xdr:to>
      <xdr:col>41</xdr:col>
      <xdr:colOff>50800</xdr:colOff>
      <xdr:row>79</xdr:row>
      <xdr:rowOff>40731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561614"/>
          <a:ext cx="889000" cy="2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160193</xdr:rowOff>
    </xdr:from>
    <xdr:to>
      <xdr:col>55</xdr:col>
      <xdr:colOff>50800</xdr:colOff>
      <xdr:row>79</xdr:row>
      <xdr:rowOff>90343</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53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75120</xdr:rowOff>
    </xdr:from>
    <xdr:ext cx="469744"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44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145002</xdr:rowOff>
    </xdr:from>
    <xdr:to>
      <xdr:col>50</xdr:col>
      <xdr:colOff>165100</xdr:colOff>
      <xdr:row>79</xdr:row>
      <xdr:rowOff>75152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51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66279</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04428" y="13610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138384</xdr:rowOff>
    </xdr:from>
    <xdr:to>
      <xdr:col>46</xdr:col>
      <xdr:colOff>38100</xdr:colOff>
      <xdr:row>79</xdr:row>
      <xdr:rowOff>68534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51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59661</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15428" y="13604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137714</xdr:rowOff>
    </xdr:from>
    <xdr:to>
      <xdr:col>41</xdr:col>
      <xdr:colOff>101600</xdr:colOff>
      <xdr:row>79</xdr:row>
      <xdr:rowOff>67864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51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58991</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26428" y="13603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161381</xdr:rowOff>
    </xdr:from>
    <xdr:to>
      <xdr:col>36</xdr:col>
      <xdr:colOff>165100</xdr:colOff>
      <xdr:row>79</xdr:row>
      <xdr:rowOff>91531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53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82658</xdr:rowOff>
    </xdr:from>
    <xdr:ext cx="378565"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83017" y="136272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161125</xdr:rowOff>
    </xdr:from>
    <xdr:to>
      <xdr:col>55</xdr:col>
      <xdr:colOff>0</xdr:colOff>
      <xdr:row>97</xdr:row>
      <xdr:rowOff>7817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620325"/>
          <a:ext cx="838200" cy="1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12292</xdr:rowOff>
    </xdr:from>
    <xdr:to>
      <xdr:col>50</xdr:col>
      <xdr:colOff>114300</xdr:colOff>
      <xdr:row>96</xdr:row>
      <xdr:rowOff>161125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6471492"/>
          <a:ext cx="889000" cy="148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152250</xdr:rowOff>
    </xdr:from>
    <xdr:to>
      <xdr:col>45</xdr:col>
      <xdr:colOff>177800</xdr:colOff>
      <xdr:row>96</xdr:row>
      <xdr:rowOff>12292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268550"/>
          <a:ext cx="889000" cy="202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152250</xdr:rowOff>
    </xdr:from>
    <xdr:to>
      <xdr:col>41</xdr:col>
      <xdr:colOff>50800</xdr:colOff>
      <xdr:row>96</xdr:row>
      <xdr:rowOff>18858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268550"/>
          <a:ext cx="889000" cy="209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166371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62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128467</xdr:rowOff>
    </xdr:from>
    <xdr:to>
      <xdr:col>55</xdr:col>
      <xdr:colOff>50800</xdr:colOff>
      <xdr:row>97</xdr:row>
      <xdr:rowOff>58617</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58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106894</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56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110325</xdr:rowOff>
    </xdr:from>
    <xdr:to>
      <xdr:col>50</xdr:col>
      <xdr:colOff>165100</xdr:colOff>
      <xdr:row>97</xdr:row>
      <xdr:rowOff>40475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5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31602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66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132942</xdr:rowOff>
    </xdr:from>
    <xdr:to>
      <xdr:col>46</xdr:col>
      <xdr:colOff>38100</xdr:colOff>
      <xdr:row>96</xdr:row>
      <xdr:rowOff>63092</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42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79619</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50795" y="16195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101450</xdr:rowOff>
    </xdr:from>
    <xdr:to>
      <xdr:col>41</xdr:col>
      <xdr:colOff>101600</xdr:colOff>
      <xdr:row>95</xdr:row>
      <xdr:rowOff>31600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21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48127</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61795" y="15992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139508</xdr:rowOff>
    </xdr:from>
    <xdr:to>
      <xdr:col>36</xdr:col>
      <xdr:colOff>165100</xdr:colOff>
      <xdr:row>96</xdr:row>
      <xdr:rowOff>69658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42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86185</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672795" y="16202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110080</xdr:rowOff>
    </xdr:from>
    <xdr:to>
      <xdr:col>85</xdr:col>
      <xdr:colOff>127000</xdr:colOff>
      <xdr:row>38</xdr:row>
      <xdr:rowOff>33651</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453730"/>
          <a:ext cx="838200" cy="95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110080</xdr:rowOff>
    </xdr:from>
    <xdr:to>
      <xdr:col>81</xdr:col>
      <xdr:colOff>50800</xdr:colOff>
      <xdr:row>37</xdr:row>
      <xdr:rowOff>136478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53730"/>
          <a:ext cx="889000" cy="2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136478</xdr:rowOff>
    </xdr:from>
    <xdr:to>
      <xdr:col>76</xdr:col>
      <xdr:colOff>114300</xdr:colOff>
      <xdr:row>38</xdr:row>
      <xdr:rowOff>79382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80128"/>
          <a:ext cx="889000" cy="11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76802</xdr:rowOff>
    </xdr:from>
    <xdr:to>
      <xdr:col>71</xdr:col>
      <xdr:colOff>177800</xdr:colOff>
      <xdr:row>38</xdr:row>
      <xdr:rowOff>79382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591902"/>
          <a:ext cx="889000" cy="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154301</xdr:rowOff>
    </xdr:from>
    <xdr:to>
      <xdr:col>85</xdr:col>
      <xdr:colOff>177800</xdr:colOff>
      <xdr:row>38</xdr:row>
      <xdr:rowOff>84451</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9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69228</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41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59280</xdr:rowOff>
    </xdr:from>
    <xdr:to>
      <xdr:col>81</xdr:col>
      <xdr:colOff>101600</xdr:colOff>
      <xdr:row>37</xdr:row>
      <xdr:rowOff>160880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0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152007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95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85678</xdr:rowOff>
    </xdr:from>
    <xdr:to>
      <xdr:col>76</xdr:col>
      <xdr:colOff>165100</xdr:colOff>
      <xdr:row>38</xdr:row>
      <xdr:rowOff>15828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2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6955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22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28582</xdr:rowOff>
    </xdr:from>
    <xdr:to>
      <xdr:col>72</xdr:col>
      <xdr:colOff>38100</xdr:colOff>
      <xdr:row>38</xdr:row>
      <xdr:rowOff>130182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54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121309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63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26002</xdr:rowOff>
    </xdr:from>
    <xdr:to>
      <xdr:col>67</xdr:col>
      <xdr:colOff>101600</xdr:colOff>
      <xdr:row>38</xdr:row>
      <xdr:rowOff>127602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54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118729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63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96524</xdr:rowOff>
    </xdr:from>
    <xdr:to>
      <xdr:col>85</xdr:col>
      <xdr:colOff>127000</xdr:colOff>
      <xdr:row>58</xdr:row>
      <xdr:rowOff>67048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869174"/>
          <a:ext cx="838200" cy="14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35131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807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148736</xdr:rowOff>
    </xdr:from>
    <xdr:to>
      <xdr:col>81</xdr:col>
      <xdr:colOff>50800</xdr:colOff>
      <xdr:row>58</xdr:row>
      <xdr:rowOff>67048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592300" y="9749936"/>
          <a:ext cx="889000" cy="26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148736</xdr:rowOff>
    </xdr:from>
    <xdr:to>
      <xdr:col>76</xdr:col>
      <xdr:colOff>114300</xdr:colOff>
      <xdr:row>57</xdr:row>
      <xdr:rowOff>133685</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749936"/>
          <a:ext cx="889000" cy="156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20852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96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133685</xdr:rowOff>
    </xdr:from>
    <xdr:to>
      <xdr:col>71</xdr:col>
      <xdr:colOff>177800</xdr:colOff>
      <xdr:row>58</xdr:row>
      <xdr:rowOff>45918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2814300" y="9906335"/>
          <a:ext cx="889000" cy="8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48670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99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45724</xdr:rowOff>
    </xdr:from>
    <xdr:to>
      <xdr:col>85</xdr:col>
      <xdr:colOff>177800</xdr:colOff>
      <xdr:row>57</xdr:row>
      <xdr:rowOff>147324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81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68601</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669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16248</xdr:rowOff>
    </xdr:from>
    <xdr:to>
      <xdr:col>81</xdr:col>
      <xdr:colOff>101600</xdr:colOff>
      <xdr:row>58</xdr:row>
      <xdr:rowOff>117848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96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108975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05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97936</xdr:rowOff>
    </xdr:from>
    <xdr:to>
      <xdr:col>76</xdr:col>
      <xdr:colOff>165100</xdr:colOff>
      <xdr:row>57</xdr:row>
      <xdr:rowOff>28086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69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44613</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292795" y="947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82885</xdr:rowOff>
    </xdr:from>
    <xdr:to>
      <xdr:col>72</xdr:col>
      <xdr:colOff>38100</xdr:colOff>
      <xdr:row>58</xdr:row>
      <xdr:rowOff>13035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85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29562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963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166568</xdr:rowOff>
    </xdr:from>
    <xdr:to>
      <xdr:col>67</xdr:col>
      <xdr:colOff>101600</xdr:colOff>
      <xdr:row>58</xdr:row>
      <xdr:rowOff>96718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3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87845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031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137692</xdr:rowOff>
    </xdr:from>
    <xdr:to>
      <xdr:col>76</xdr:col>
      <xdr:colOff>114300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510792"/>
          <a:ext cx="889000" cy="2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137692</xdr:rowOff>
    </xdr:from>
    <xdr:to>
      <xdr:col>71</xdr:col>
      <xdr:colOff>177800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510792"/>
          <a:ext cx="889000" cy="2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86892</xdr:rowOff>
    </xdr:from>
    <xdr:to>
      <xdr:col>72</xdr:col>
      <xdr:colOff>38100</xdr:colOff>
      <xdr:row>79</xdr:row>
      <xdr:rowOff>17042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5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8169</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552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151788</xdr:rowOff>
    </xdr:from>
    <xdr:to>
      <xdr:col>85</xdr:col>
      <xdr:colOff>127000</xdr:colOff>
      <xdr:row>97</xdr:row>
      <xdr:rowOff>157331</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782438"/>
          <a:ext cx="838200" cy="5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157331</xdr:rowOff>
    </xdr:from>
    <xdr:to>
      <xdr:col>81</xdr:col>
      <xdr:colOff>50800</xdr:colOff>
      <xdr:row>97</xdr:row>
      <xdr:rowOff>164170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787981"/>
          <a:ext cx="889000" cy="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164170</xdr:rowOff>
    </xdr:from>
    <xdr:to>
      <xdr:col>76</xdr:col>
      <xdr:colOff>114300</xdr:colOff>
      <xdr:row>97</xdr:row>
      <xdr:rowOff>166928</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794820"/>
          <a:ext cx="889000" cy="2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166928</xdr:rowOff>
    </xdr:from>
    <xdr:to>
      <xdr:col>71</xdr:col>
      <xdr:colOff>177800</xdr:colOff>
      <xdr:row>98</xdr:row>
      <xdr:rowOff>7302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797578"/>
          <a:ext cx="889000" cy="11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5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100988</xdr:rowOff>
    </xdr:from>
    <xdr:to>
      <xdr:col>85</xdr:col>
      <xdr:colOff>177800</xdr:colOff>
      <xdr:row>98</xdr:row>
      <xdr:rowOff>31138</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3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79415</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710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106531</xdr:rowOff>
    </xdr:from>
    <xdr:to>
      <xdr:col>81</xdr:col>
      <xdr:colOff>101600</xdr:colOff>
      <xdr:row>98</xdr:row>
      <xdr:rowOff>36681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73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27808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829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113370</xdr:rowOff>
    </xdr:from>
    <xdr:to>
      <xdr:col>76</xdr:col>
      <xdr:colOff>165100</xdr:colOff>
      <xdr:row>98</xdr:row>
      <xdr:rowOff>43520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74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34647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836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116128</xdr:rowOff>
    </xdr:from>
    <xdr:to>
      <xdr:col>72</xdr:col>
      <xdr:colOff>38100</xdr:colOff>
      <xdr:row>98</xdr:row>
      <xdr:rowOff>46278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4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37405</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839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127952</xdr:rowOff>
    </xdr:from>
    <xdr:to>
      <xdr:col>67</xdr:col>
      <xdr:colOff>101600</xdr:colOff>
      <xdr:row>98</xdr:row>
      <xdr:rowOff>58102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58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49229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851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目的別の歳出は、例年類似団体と比較してコストが低くなっており、令和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年度決算では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教育費を除いた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全ての項目で類似団体数値を下回る状況となった。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教育費については類似団体を</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回っていたが、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小学校の増築工事により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年度決算において、決算額が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し類似団体を</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回った。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民生費については人口増に伴う児童数の増や物価高騰対策等により、保育施設等に対する扶助費や物価高騰対策関係の扶助費の増などの影響で近年上昇傾向にある。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また、土木費においては、令和４年度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までは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類似団体数値を上回っていたが、道路橋梁新設改良事業、土地区画整理事業の決算額の減少が要因として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類似団体を下回っ</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ている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今後は中学校増築事業が予定されており、大幅に上昇していくと考えられる。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今後も人口増加による扶助費の増や土地区画整理事業の進捗による土木費の増、学校教育施設の整備による教育費の増など割合は高くなる見込みだが、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担当</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課と調整を行いながら事業を進めていく。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熊本県嘉島町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財政調整基金に</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23,233</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千円の積立を行ったが、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290,000</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千円取崩したため、</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基金残高は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45.48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繰越すべき財源の大幅な増により、実質収支の額が大幅に減少し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実質単年度収支においては、土地区画整理事業、小学校増築事業などの繰越事業費の大幅な増加により、実質収支額が大幅に減少したことに伴い▲</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7.68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今後も児童数の増加に伴い小中学校増築事業等や、土地区画整理事業事業の更なる進捗に伴</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い、</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多額の費用</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を要する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見込みなので、財政調整基金の確保が重要となる。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より一層、自主財源の増及び歳出の削減を行っていきたい。</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熊本県嘉島町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全事業会計で黒字を確保している。令和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年度について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、土地区画整理事業、学校増築事業などの繰越事業費（繰り越すべき財源）が大幅に増えたことにより、一般会計の黒字額</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は昨年</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度と同程度の黒字額となった。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しかし、一般会計からの繰出金は年々増加傾向にあり、特に公営企業会計に対する繰出金の額は次年度以降も継続格的に増加の見込である。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今後も一般会計、国民健康保険特別会計や介護保険特別会計については、公共施設の使用料等の見直しや税収、保険料の収納率向上を図るなど収入増に努めたい。</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熊本県嘉島町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平成２８年熊本地震に係る起債の一般会計の元金償還が令和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年度より開始され令和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年度にかけて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年々</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増加し、償還金等の額が前年度と比較して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百万増加している。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元利償還金は平成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年熊本地震関連の償還に加え、運動公園整備事業や土地区画整理事業の進捗、学校施設等整備事業の増加により、償還額は年々増える見込みである。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また、起債の借入れについても、小中学校増築事業や運動公園事業などの整備に係る費用が発生するため、増加の見込みである。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公営企業会計においては、公共下水道事業や簡易水道事業の元利償還金に係る一般会計からの繰入額が年々増加しており、令和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年度に法的化した公共下水道事業も繰入額が増加する見込みである。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これらのことから、今後は、緊急性や住民ニーズを的確に反映した事業の選択を行う必要があり、起債に大きく頼ることのない財政運営に努める。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熊本県嘉島町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一般会計等に係る地方債の現在高は年々増加傾向にある。これは、運動公園整備事業や土地区画整理事業の進捗、学校教育施設等整備事業の増加により、一般会計の地方債残高が増加している。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今後も、運動公園整備事業及び土地区画整理事業は継続して事業が進み、また、児童数増加に伴い小中学校校舎増築事業を予定しており、地方債の大幅増が見込まれる。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事業を展開しながらも、起債に大きく頼ることのない財政運営に努め、公債費等義務的経費の削減を中心とする財政改革を進め、財政の健全化を図る。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熊本県嘉島町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300">
              <a:effectLst/>
              <a:latin typeface="ＭＳ ゴシック" panose="020B0609070205080204" pitchFamily="49" charset="-128"/>
              <a:ea typeface="ＭＳ ゴシック" panose="020B0609070205080204" pitchFamily="49" charset="-128"/>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財政調整基金に</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ついては、</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23,233</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千円の積立を行ったが、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290,000</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取崩し</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が必要であっ</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たため減となった。</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ふるさと応援</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寄附</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基金については、教育、地域振興、防災、指定なしの用途に応じて事業に充当（取崩</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したが、寄附額が増え、取り崩し額を上回ったため、昨年度より積立額が増加した。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小中学校増築事業に加え、運動公園整備事業の拡張や土地区画整理事業の更なる進捗など、今後見込まれる各施設の長寿命化に向けた改修費等で基金を取り崩すことを想定し、財政調整基金、ふるさと応援寄附基金、公共施設等整備基金への積立を計画的に行う必要があ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また、各基金条例等に基づき、計画的な運用に努める。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ふるさと応援寄附基金については、寄附者の希望された使途に応じて、また平成２８年熊本地震復興基金は復興に関する事業及び防災力強化に関する事業（主に地震により壊れた学童保育施設の改修や学校施設の修繕、有事の際に防災の拠点となる施設や設備の更新等）、公共施設等整備基金は、公共施設の建設や修繕に充てるための基金で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ふるさと応援寄附基金については、近年増加傾向であり、寄附者の希望用途に応じて繰入を行ったが繰入額以上の寄附があり積立額が大幅に増加したため前年度と比べ</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129</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百円増の</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656</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百万円である。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そのほか、平成</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年熊本地震復興基金は、</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災害対策本部である役場庁舎の設備更新に充てたため</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し、</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103</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年度にかけて、小中学校増築事業を実施予定のため、多額の財政調整基金の取崩しを見込んでいる。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今後は、施設の長寿命化計画に向けた改修費用も見込まれるので、公共施設等整備基金を活用する予定である。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ふるさと応援寄附基金が毎年増加傾向であるため、そちらの基金運用も更に拡充していくように努める。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平成２８年熊本地震復興基金については、震災からの復旧事業が減少してきているが、使途を明確化した上で、今後は熊本地震の経験を基にした防災力向上に寄与する事業に積極的に活用し、基金の残金を運用していきたい。</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財政調整基金について、町の運用方針に従い、前年度繰越金及び決算剰余金に応じて可能な範囲で積み立てを行った</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が、取崩額が上回ったため</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267</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今後は、運動公園整備事業や土地区画整理事業の進捗に伴い事業費の増が予想されるため、ふるさと応援寄附基金や公共施設等整備基金、平成２８年度熊本地震復興基金等の目的基金を有効に活用し、財政調整基金の取り崩しをなるべく少なくできるよう調整に努めたい。</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また、令和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年度にかけて小中学校の校舎増築事業を予定しており、多額の基金取り崩しが見込まれるため、新規事業等の優先順位を決めるなどして、事業費増の抑制を行う必要がある。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は取り崩さなかったため</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、基金運用利子</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のみの増額</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となった。</a:t>
          </a:r>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今後も増額が見込まれる地方債の償還に備えるため、計画的な運用に努めるとともに、繰上償還にも対応できるよう基金の維持に</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努める</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86F496D-C7C2-4803-8B95-2047136557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FAE733F-BEC7-4A34-A247-084F917039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8C11387E-4F32-412A-90FB-88AED8AAD08F}"/>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C6685AE-FCCD-4155-8C9D-C9D04ADE0063}"/>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3941EE2-09AB-43BA-B658-94DFEDBC229C}"/>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69C8845-8D32-41E2-B2EA-AAC66B5344F2}"/>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熊本県嘉島町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CC6C3E0-4EFD-4564-9F11-60B17581B6BB}"/>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01A829A-F9E8-45E3-8923-CE2C118F30EA}"/>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72C8BB9-B959-47CD-9ABE-055D10CD5D00}"/>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C84FC51-4B96-47A1-928F-317BB4E6FA80}"/>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190297A-6242-4BF9-8F5F-9237BB4F1343}"/>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C600C5D-BC4D-4FB1-90C6-4D382B242F9C}"/>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10,254
10,078
16.65
7,500,459
6,945,050
38,957
3,570,843
8,099,440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0A8E77F-8206-41E1-8F1D-2D0EF3A46FA1}"/>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5DBFDA9-8609-4529-93BE-1D1D7BED3E15}"/>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9E30056-E4A2-4B5B-984B-DB35024CAF6F}"/>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5A899B0-4805-4303-93F1-49B09B4D710B}"/>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B9B59495-EED3-4FA7-A8D6-FCE17DA7AC20}"/>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1D9AC35-184F-4948-9A30-4C5FBDE9AEBA}"/>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55724398-F247-4DD8-8091-E03D4B3BFB84}"/>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FD7BD6E-D836-49FF-A7F4-72CAB969AC25}"/>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F5F4C86-E9FD-4A6A-AA0F-2DE80611E3F4}"/>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790BA120-4851-4A3A-92A2-9F1035920713}"/>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41FADF6-FD76-4395-9EF5-B35678279F2E}"/>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E69E6E3-D22D-4871-A81C-DC699C555966}"/>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5AE42F1-15B6-400F-829B-0B75B83A1968}"/>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23A1EB3-D99D-4E7C-B902-3760BA42FD66}"/>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61D21CC-E8F6-4F3F-BA25-BA8FAF2D927C}"/>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3B5B5C7-DB71-4091-8F13-7B1870670FDA}"/>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22B0755D-71B6-4432-9C94-256C4FEA5863}"/>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A23F322-A0E9-4F24-B7EE-C6FF36718234}"/>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870D909-CB56-4201-9BC0-04DB28CF23C9}"/>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C342ED6-C6C6-425B-85C4-0CDE03E743C9}"/>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C170D12-6490-4BC1-A045-D048F00F1D5E}"/>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C178DE36-910D-4CC7-8D73-5DE1FE63645B}"/>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AADC9E58-606A-4BCF-9076-9238918149CC}"/>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7E02DA6-3E4D-4012-8B66-5963AFC0FEC7}"/>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34CAC61-8C05-4012-BA23-CA9B57A9C50C}"/>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6DB56736-63F5-4A10-A96F-30D3CB10629D}"/>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C6C891E-3615-4D19-93B6-FA0D5B49EAAE}"/>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F45FE6A-4012-4AE7-85E5-D71D257B0F68}"/>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4C5B552-7E50-462A-9948-B89D5BD2060A}"/>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67A23C8-A10F-4EE8-A16E-F1A7BED31497}"/>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1BA1FC1-7004-43AD-962C-5E0F8B0734A0}"/>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15608CE-ED22-413E-896D-73FEF9EB4A1C}"/>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0C771D8-4CBC-45E3-A3FF-63E22567F403}"/>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62B431F-B526-400E-832B-B140AB5AAEF0}"/>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ECE4921-E8E4-4248-AEE0-1925F09A2B5C}"/>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b="0" i="0" baseline="0">
              <a:solidFill>
                <a:schemeClr val="dk1"/>
              </a:solidFill>
              <a:effectLst/>
              <a:latin typeface="+mn-lt"/>
              <a:ea typeface="+mn-ea"/>
              <a:cs typeface="+mn-cs"/>
            </a:rPr>
            <a:t>有形固定資産減価償却率は、全国平均や県平均と比べると、低い数値となっている。これは、近年において災害公営住宅、ふれあいセンター、運動公園、学校施設等の整備を行ったためであり、そのほかの施設については、老朽化が進んでいる施設も多く、公共施設総合管理計画に基づき、点検、診断を行い、適切な維持管理、修繕、更新等を行っていく。</a:t>
          </a:r>
          <a:endParaRPr lang="ja-JP" altLang="ja-JP" sz="900">
            <a:effectLst/>
          </a:endParaRPr>
        </a:p>
        <a:p>
          <a:r>
            <a:rPr kumimoji="1" lang="ja-JP" altLang="ja-JP" sz="900" b="0" i="0" baseline="0">
              <a:solidFill>
                <a:schemeClr val="dk1"/>
              </a:solidFill>
              <a:effectLst/>
              <a:latin typeface="+mn-lt"/>
              <a:ea typeface="+mn-ea"/>
              <a:cs typeface="+mn-cs"/>
            </a:rPr>
            <a:t>令和６年度以降に学校施設は校舎の増築、役場庁舎は設備等の改修を予定しており、更</a:t>
          </a:r>
          <a:r>
            <a:rPr kumimoji="1" lang="ja-JP" altLang="en-US" sz="900" b="0" i="0" baseline="0">
              <a:solidFill>
                <a:schemeClr val="dk1"/>
              </a:solidFill>
              <a:effectLst/>
              <a:latin typeface="+mn-lt"/>
              <a:ea typeface="+mn-ea"/>
              <a:cs typeface="+mn-cs"/>
            </a:rPr>
            <a:t>なる</a:t>
          </a:r>
          <a:r>
            <a:rPr kumimoji="1" lang="ja-JP" altLang="ja-JP" sz="900" b="0" i="0" baseline="0">
              <a:solidFill>
                <a:schemeClr val="dk1"/>
              </a:solidFill>
              <a:effectLst/>
              <a:latin typeface="+mn-lt"/>
              <a:ea typeface="+mn-ea"/>
              <a:cs typeface="+mn-cs"/>
            </a:rPr>
            <a:t>数値</a:t>
          </a:r>
          <a:r>
            <a:rPr kumimoji="1" lang="ja-JP" altLang="en-US" sz="900" b="0" i="0" baseline="0">
              <a:solidFill>
                <a:schemeClr val="dk1"/>
              </a:solidFill>
              <a:effectLst/>
              <a:latin typeface="+mn-lt"/>
              <a:ea typeface="+mn-ea"/>
              <a:cs typeface="+mn-cs"/>
            </a:rPr>
            <a:t>の低下</a:t>
          </a:r>
          <a:r>
            <a:rPr kumimoji="1" lang="ja-JP" altLang="ja-JP" sz="900" b="0" i="0" baseline="0">
              <a:solidFill>
                <a:schemeClr val="dk1"/>
              </a:solidFill>
              <a:effectLst/>
              <a:latin typeface="+mn-lt"/>
              <a:ea typeface="+mn-ea"/>
              <a:cs typeface="+mn-cs"/>
            </a:rPr>
            <a:t>が予想される。</a:t>
          </a:r>
          <a:endParaRPr lang="ja-JP" altLang="ja-JP" sz="90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28EAE25-AFDC-4797-9D0D-DDAF5F66A049}"/>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838D848-85B3-480D-9A52-1B7361F03D2D}"/>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6D99F01F-8035-497D-89BC-B026F7F166F4}"/>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43D42646-C48E-41DB-8B8D-13600433D2C8}"/>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DBA817C0-637B-46E6-80C1-EDE19B46515A}"/>
            </a:ext>
          </a:extLst>
        </xdr:cNvPr>
        <xdr:cNvSpPr txBox="1"/>
      </xdr:nvSpPr>
      <xdr:spPr>
        <a:xfrm>
          <a:off x="789956" y="632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542E77D7-45DF-4A83-B7B2-AFBC63C8FD65}"/>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799E590B-1DB3-4546-A575-3F2691CD8B39}"/>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19175186-FCFD-4AB0-8A61-25AEF071E902}"/>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BE56FD43-E071-44B2-B2D4-2287C1A85F30}"/>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35D4C85A-F8CA-4738-9902-C0F6E219583E}"/>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7F90FE48-16F8-43FA-B8F3-29AD1D202DF4}"/>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829BF15F-A446-4983-BF57-3BA3690F80D3}"/>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a:extLst>
            <a:ext uri="{FF2B5EF4-FFF2-40B4-BE49-F238E27FC236}">
              <a16:creationId xmlns:a16="http://schemas.microsoft.com/office/drawing/2014/main" id="{C61ACB15-8026-4EC5-AFA1-5464D86E2F35}"/>
            </a:ext>
          </a:extLst>
        </xdr:cNvPr>
        <xdr:cNvSpPr txBox="1"/>
      </xdr:nvSpPr>
      <xdr:spPr>
        <a:xfrm>
          <a:off x="81902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3F11AB5A-6EBA-4365-A30F-DF36CC816385}"/>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63" name="直線コネクタ 62">
          <a:extLst>
            <a:ext uri="{FF2B5EF4-FFF2-40B4-BE49-F238E27FC236}">
              <a16:creationId xmlns:a16="http://schemas.microsoft.com/office/drawing/2014/main" id="{525974C8-F9C4-4452-B280-8CBBFB23451B}"/>
            </a:ext>
          </a:extLst>
        </xdr:cNvPr>
        <xdr:cNvCxnSpPr/>
      </xdr:nvCxnSpPr>
      <xdr:spPr>
        <a:xfrm flipV="1">
          <a:off x="4306570" y="5316728"/>
          <a:ext cx="1270" cy="1038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64" name="有形固定資産減価償却率最小値テキスト">
          <a:extLst>
            <a:ext uri="{FF2B5EF4-FFF2-40B4-BE49-F238E27FC236}">
              <a16:creationId xmlns:a16="http://schemas.microsoft.com/office/drawing/2014/main" id="{13BE694C-9F2C-4568-933A-430FA2A94854}"/>
            </a:ext>
          </a:extLst>
        </xdr:cNvPr>
        <xdr:cNvSpPr txBox="1"/>
      </xdr:nvSpPr>
      <xdr:spPr>
        <a:xfrm>
          <a:off x="4359275" y="6362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65" name="直線コネクタ 64">
          <a:extLst>
            <a:ext uri="{FF2B5EF4-FFF2-40B4-BE49-F238E27FC236}">
              <a16:creationId xmlns:a16="http://schemas.microsoft.com/office/drawing/2014/main" id="{0BC44095-29AC-4664-8347-8684523D4C50}"/>
            </a:ext>
          </a:extLst>
        </xdr:cNvPr>
        <xdr:cNvCxnSpPr/>
      </xdr:nvCxnSpPr>
      <xdr:spPr>
        <a:xfrm>
          <a:off x="4216400" y="635546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66" name="有形固定資産減価償却率最大値テキスト">
          <a:extLst>
            <a:ext uri="{FF2B5EF4-FFF2-40B4-BE49-F238E27FC236}">
              <a16:creationId xmlns:a16="http://schemas.microsoft.com/office/drawing/2014/main" id="{196917F9-C262-4975-B1D4-EB5F00545410}"/>
            </a:ext>
          </a:extLst>
        </xdr:cNvPr>
        <xdr:cNvSpPr txBox="1"/>
      </xdr:nvSpPr>
      <xdr:spPr>
        <a:xfrm>
          <a:off x="4359275" y="5104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67" name="直線コネクタ 66">
          <a:extLst>
            <a:ext uri="{FF2B5EF4-FFF2-40B4-BE49-F238E27FC236}">
              <a16:creationId xmlns:a16="http://schemas.microsoft.com/office/drawing/2014/main" id="{1E91A947-0457-45C7-B33C-59012B3120FC}"/>
            </a:ext>
          </a:extLst>
        </xdr:cNvPr>
        <xdr:cNvCxnSpPr/>
      </xdr:nvCxnSpPr>
      <xdr:spPr>
        <a:xfrm>
          <a:off x="4216400" y="531672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68" name="有形固定資産減価償却率平均値テキスト">
          <a:extLst>
            <a:ext uri="{FF2B5EF4-FFF2-40B4-BE49-F238E27FC236}">
              <a16:creationId xmlns:a16="http://schemas.microsoft.com/office/drawing/2014/main" id="{B0568B7F-FEC0-4F3D-A7D0-43CB0F6087D6}"/>
            </a:ext>
          </a:extLst>
        </xdr:cNvPr>
        <xdr:cNvSpPr txBox="1"/>
      </xdr:nvSpPr>
      <xdr:spPr>
        <a:xfrm>
          <a:off x="4359275" y="6008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69" name="フローチャート: 判断 68">
          <a:extLst>
            <a:ext uri="{FF2B5EF4-FFF2-40B4-BE49-F238E27FC236}">
              <a16:creationId xmlns:a16="http://schemas.microsoft.com/office/drawing/2014/main" id="{284F07ED-450B-4E9C-8E87-F08E32DC1C65}"/>
            </a:ext>
          </a:extLst>
        </xdr:cNvPr>
        <xdr:cNvSpPr/>
      </xdr:nvSpPr>
      <xdr:spPr>
        <a:xfrm>
          <a:off x="4254500" y="6029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0" name="フローチャート: 判断 69">
          <a:extLst>
            <a:ext uri="{FF2B5EF4-FFF2-40B4-BE49-F238E27FC236}">
              <a16:creationId xmlns:a16="http://schemas.microsoft.com/office/drawing/2014/main" id="{D70E08BE-0403-4173-B7B4-098076740741}"/>
            </a:ext>
          </a:extLst>
        </xdr:cNvPr>
        <xdr:cNvSpPr/>
      </xdr:nvSpPr>
      <xdr:spPr>
        <a:xfrm>
          <a:off x="3616325" y="60299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1" name="フローチャート: 判断 70">
          <a:extLst>
            <a:ext uri="{FF2B5EF4-FFF2-40B4-BE49-F238E27FC236}">
              <a16:creationId xmlns:a16="http://schemas.microsoft.com/office/drawing/2014/main" id="{EF9B6DF9-3096-4B88-BEED-D13E30D505CF}"/>
            </a:ext>
          </a:extLst>
        </xdr:cNvPr>
        <xdr:cNvSpPr/>
      </xdr:nvSpPr>
      <xdr:spPr>
        <a:xfrm>
          <a:off x="2930525" y="60105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72" name="フローチャート: 判断 71">
          <a:extLst>
            <a:ext uri="{FF2B5EF4-FFF2-40B4-BE49-F238E27FC236}">
              <a16:creationId xmlns:a16="http://schemas.microsoft.com/office/drawing/2014/main" id="{89F59C62-82F8-46DD-92FD-267614A5229E}"/>
            </a:ext>
          </a:extLst>
        </xdr:cNvPr>
        <xdr:cNvSpPr/>
      </xdr:nvSpPr>
      <xdr:spPr>
        <a:xfrm>
          <a:off x="2244725" y="59987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73" name="フローチャート: 判断 72">
          <a:extLst>
            <a:ext uri="{FF2B5EF4-FFF2-40B4-BE49-F238E27FC236}">
              <a16:creationId xmlns:a16="http://schemas.microsoft.com/office/drawing/2014/main" id="{9F5BAB30-0569-4C2D-A5B3-CF377E5E8586}"/>
            </a:ext>
          </a:extLst>
        </xdr:cNvPr>
        <xdr:cNvSpPr/>
      </xdr:nvSpPr>
      <xdr:spPr>
        <a:xfrm>
          <a:off x="1558925" y="600087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5E39EFD0-B13E-4B4F-8234-579953B6D0F4}"/>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8E00236D-29E0-4FEB-A6A5-1E263F309832}"/>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9EAB80F-6DB7-4A85-B146-61E93D209462}"/>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F9E5EEA6-6A06-4876-8783-E2517E8CF793}"/>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E4199563-B1C0-46E6-AA66-100BB9E8CA78}"/>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127127</xdr:rowOff>
    </xdr:from>
    <xdr:to>
      <xdr:col>23</xdr:col>
      <xdr:colOff>136525</xdr:colOff>
      <xdr:row>31</xdr:row>
      <xdr:rowOff>57277</xdr:rowOff>
    </xdr:to>
    <xdr:sp macro="" textlink="">
      <xdr:nvSpPr>
        <xdr:cNvPr id="79" name="楕円 78">
          <a:extLst>
            <a:ext uri="{FF2B5EF4-FFF2-40B4-BE49-F238E27FC236}">
              <a16:creationId xmlns:a16="http://schemas.microsoft.com/office/drawing/2014/main" id="{40FEF975-C92D-4ADD-A7D1-F9D848658591}"/>
            </a:ext>
          </a:extLst>
        </xdr:cNvPr>
        <xdr:cNvSpPr/>
      </xdr:nvSpPr>
      <xdr:spPr>
        <a:xfrm>
          <a:off x="4254500" y="580085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150004</xdr:rowOff>
    </xdr:from>
    <xdr:ext cx="405111" cy="259045"/>
    <xdr:sp macro="" textlink="">
      <xdr:nvSpPr>
        <xdr:cNvPr id="80" name="有形固定資産減価償却率該当値テキスト">
          <a:extLst>
            <a:ext uri="{FF2B5EF4-FFF2-40B4-BE49-F238E27FC236}">
              <a16:creationId xmlns:a16="http://schemas.microsoft.com/office/drawing/2014/main" id="{128F730E-3BC2-4162-95E5-9ACA08E5BAA6}"/>
            </a:ext>
          </a:extLst>
        </xdr:cNvPr>
        <xdr:cNvSpPr txBox="1"/>
      </xdr:nvSpPr>
      <xdr:spPr>
        <a:xfrm>
          <a:off x="4359275" y="5664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90424</xdr:rowOff>
    </xdr:from>
    <xdr:to>
      <xdr:col>19</xdr:col>
      <xdr:colOff>187325</xdr:colOff>
      <xdr:row>31</xdr:row>
      <xdr:rowOff>20574</xdr:rowOff>
    </xdr:to>
    <xdr:sp macro="" textlink="">
      <xdr:nvSpPr>
        <xdr:cNvPr id="81" name="楕円 80">
          <a:extLst>
            <a:ext uri="{FF2B5EF4-FFF2-40B4-BE49-F238E27FC236}">
              <a16:creationId xmlns:a16="http://schemas.microsoft.com/office/drawing/2014/main" id="{0ABC583A-4674-434C-8634-D9E59BC57E58}"/>
            </a:ext>
          </a:extLst>
        </xdr:cNvPr>
        <xdr:cNvSpPr/>
      </xdr:nvSpPr>
      <xdr:spPr>
        <a:xfrm>
          <a:off x="3616325" y="576414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141224</xdr:rowOff>
    </xdr:from>
    <xdr:to>
      <xdr:col>23</xdr:col>
      <xdr:colOff>85725</xdr:colOff>
      <xdr:row>31</xdr:row>
      <xdr:rowOff>6477</xdr:rowOff>
    </xdr:to>
    <xdr:cxnSp macro="">
      <xdr:nvCxnSpPr>
        <xdr:cNvPr id="82" name="直線コネクタ 81">
          <a:extLst>
            <a:ext uri="{FF2B5EF4-FFF2-40B4-BE49-F238E27FC236}">
              <a16:creationId xmlns:a16="http://schemas.microsoft.com/office/drawing/2014/main" id="{E087E3CB-8CEC-48B7-B5D8-3FCD582D5995}"/>
            </a:ext>
          </a:extLst>
        </xdr:cNvPr>
        <xdr:cNvCxnSpPr/>
      </xdr:nvCxnSpPr>
      <xdr:spPr>
        <a:xfrm>
          <a:off x="3673475" y="5821299"/>
          <a:ext cx="628650" cy="27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55880</xdr:rowOff>
    </xdr:from>
    <xdr:to>
      <xdr:col>15</xdr:col>
      <xdr:colOff>187325</xdr:colOff>
      <xdr:row>30</xdr:row>
      <xdr:rowOff>157480</xdr:rowOff>
    </xdr:to>
    <xdr:sp macro="" textlink="">
      <xdr:nvSpPr>
        <xdr:cNvPr id="83" name="楕円 82">
          <a:extLst>
            <a:ext uri="{FF2B5EF4-FFF2-40B4-BE49-F238E27FC236}">
              <a16:creationId xmlns:a16="http://schemas.microsoft.com/office/drawing/2014/main" id="{7EB1C862-5062-49A5-9AA9-C4EDE02157E4}"/>
            </a:ext>
          </a:extLst>
        </xdr:cNvPr>
        <xdr:cNvSpPr/>
      </xdr:nvSpPr>
      <xdr:spPr>
        <a:xfrm>
          <a:off x="2930525" y="57327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106680</xdr:rowOff>
    </xdr:from>
    <xdr:to>
      <xdr:col>19</xdr:col>
      <xdr:colOff>136525</xdr:colOff>
      <xdr:row>30</xdr:row>
      <xdr:rowOff>141224</xdr:rowOff>
    </xdr:to>
    <xdr:cxnSp macro="">
      <xdr:nvCxnSpPr>
        <xdr:cNvPr id="84" name="直線コネクタ 83">
          <a:extLst>
            <a:ext uri="{FF2B5EF4-FFF2-40B4-BE49-F238E27FC236}">
              <a16:creationId xmlns:a16="http://schemas.microsoft.com/office/drawing/2014/main" id="{A908EB73-AECC-4E66-8951-17CFE65368EF}"/>
            </a:ext>
          </a:extLst>
        </xdr:cNvPr>
        <xdr:cNvCxnSpPr/>
      </xdr:nvCxnSpPr>
      <xdr:spPr>
        <a:xfrm>
          <a:off x="2987675" y="5780405"/>
          <a:ext cx="685800" cy="40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64516</xdr:rowOff>
    </xdr:from>
    <xdr:to>
      <xdr:col>11</xdr:col>
      <xdr:colOff>187325</xdr:colOff>
      <xdr:row>30</xdr:row>
      <xdr:rowOff>166116</xdr:rowOff>
    </xdr:to>
    <xdr:sp macro="" textlink="">
      <xdr:nvSpPr>
        <xdr:cNvPr id="85" name="楕円 84">
          <a:extLst>
            <a:ext uri="{FF2B5EF4-FFF2-40B4-BE49-F238E27FC236}">
              <a16:creationId xmlns:a16="http://schemas.microsoft.com/office/drawing/2014/main" id="{169FEDDB-05B3-4383-B2F5-A06DBECE9F66}"/>
            </a:ext>
          </a:extLst>
        </xdr:cNvPr>
        <xdr:cNvSpPr/>
      </xdr:nvSpPr>
      <xdr:spPr>
        <a:xfrm>
          <a:off x="2244725" y="574459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106680</xdr:rowOff>
    </xdr:from>
    <xdr:to>
      <xdr:col>15</xdr:col>
      <xdr:colOff>136525</xdr:colOff>
      <xdr:row>30</xdr:row>
      <xdr:rowOff>115316</xdr:rowOff>
    </xdr:to>
    <xdr:cxnSp macro="">
      <xdr:nvCxnSpPr>
        <xdr:cNvPr id="86" name="直線コネクタ 85">
          <a:extLst>
            <a:ext uri="{FF2B5EF4-FFF2-40B4-BE49-F238E27FC236}">
              <a16:creationId xmlns:a16="http://schemas.microsoft.com/office/drawing/2014/main" id="{B80EB05F-CF1F-48C4-9DE6-F6B8004B5771}"/>
            </a:ext>
          </a:extLst>
        </xdr:cNvPr>
        <xdr:cNvCxnSpPr/>
      </xdr:nvCxnSpPr>
      <xdr:spPr>
        <a:xfrm flipV="1">
          <a:off x="2301875" y="5780405"/>
          <a:ext cx="6858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88265</xdr:rowOff>
    </xdr:from>
    <xdr:to>
      <xdr:col>7</xdr:col>
      <xdr:colOff>187325</xdr:colOff>
      <xdr:row>31</xdr:row>
      <xdr:rowOff>18415</xdr:rowOff>
    </xdr:to>
    <xdr:sp macro="" textlink="">
      <xdr:nvSpPr>
        <xdr:cNvPr id="87" name="楕円 86">
          <a:extLst>
            <a:ext uri="{FF2B5EF4-FFF2-40B4-BE49-F238E27FC236}">
              <a16:creationId xmlns:a16="http://schemas.microsoft.com/office/drawing/2014/main" id="{0D34C585-60B3-40DB-BCB0-12FEA71D4FFA}"/>
            </a:ext>
          </a:extLst>
        </xdr:cNvPr>
        <xdr:cNvSpPr/>
      </xdr:nvSpPr>
      <xdr:spPr>
        <a:xfrm>
          <a:off x="1558925" y="57619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115316</xdr:rowOff>
    </xdr:from>
    <xdr:to>
      <xdr:col>11</xdr:col>
      <xdr:colOff>136525</xdr:colOff>
      <xdr:row>30</xdr:row>
      <xdr:rowOff>139065</xdr:rowOff>
    </xdr:to>
    <xdr:cxnSp macro="">
      <xdr:nvCxnSpPr>
        <xdr:cNvPr id="88" name="直線コネクタ 87">
          <a:extLst>
            <a:ext uri="{FF2B5EF4-FFF2-40B4-BE49-F238E27FC236}">
              <a16:creationId xmlns:a16="http://schemas.microsoft.com/office/drawing/2014/main" id="{2B096892-2E4B-4951-AE09-2541FBA6E4B7}"/>
            </a:ext>
          </a:extLst>
        </xdr:cNvPr>
        <xdr:cNvCxnSpPr/>
      </xdr:nvCxnSpPr>
      <xdr:spPr>
        <a:xfrm flipV="1">
          <a:off x="1616075" y="5792216"/>
          <a:ext cx="685800" cy="26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89" name="n_1aveValue有形固定資産減価償却率">
          <a:extLst>
            <a:ext uri="{FF2B5EF4-FFF2-40B4-BE49-F238E27FC236}">
              <a16:creationId xmlns:a16="http://schemas.microsoft.com/office/drawing/2014/main" id="{1748B711-8C5C-4766-86A8-3FE626C854BE}"/>
            </a:ext>
          </a:extLst>
        </xdr:cNvPr>
        <xdr:cNvSpPr txBox="1"/>
      </xdr:nvSpPr>
      <xdr:spPr>
        <a:xfrm>
          <a:off x="3474094" y="612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90" name="n_2aveValue有形固定資産減価償却率">
          <a:extLst>
            <a:ext uri="{FF2B5EF4-FFF2-40B4-BE49-F238E27FC236}">
              <a16:creationId xmlns:a16="http://schemas.microsoft.com/office/drawing/2014/main" id="{8FBAD636-7473-45EB-907A-7D213D69BF7A}"/>
            </a:ext>
          </a:extLst>
        </xdr:cNvPr>
        <xdr:cNvSpPr txBox="1"/>
      </xdr:nvSpPr>
      <xdr:spPr>
        <a:xfrm>
          <a:off x="2797819" y="6103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90695</xdr:rowOff>
    </xdr:from>
    <xdr:ext cx="405111" cy="259045"/>
    <xdr:sp macro="" textlink="">
      <xdr:nvSpPr>
        <xdr:cNvPr id="91" name="n_3aveValue有形固定資産減価償却率">
          <a:extLst>
            <a:ext uri="{FF2B5EF4-FFF2-40B4-BE49-F238E27FC236}">
              <a16:creationId xmlns:a16="http://schemas.microsoft.com/office/drawing/2014/main" id="{B334C6ED-3DCE-40EA-AB09-24F2833FD88B}"/>
            </a:ext>
          </a:extLst>
        </xdr:cNvPr>
        <xdr:cNvSpPr txBox="1"/>
      </xdr:nvSpPr>
      <xdr:spPr>
        <a:xfrm>
          <a:off x="2112019" y="6088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92854</xdr:rowOff>
    </xdr:from>
    <xdr:ext cx="405111" cy="259045"/>
    <xdr:sp macro="" textlink="">
      <xdr:nvSpPr>
        <xdr:cNvPr id="92" name="n_4aveValue有形固定資産減価償却率">
          <a:extLst>
            <a:ext uri="{FF2B5EF4-FFF2-40B4-BE49-F238E27FC236}">
              <a16:creationId xmlns:a16="http://schemas.microsoft.com/office/drawing/2014/main" id="{244848E8-0C28-4575-8367-3002162F686A}"/>
            </a:ext>
          </a:extLst>
        </xdr:cNvPr>
        <xdr:cNvSpPr txBox="1"/>
      </xdr:nvSpPr>
      <xdr:spPr>
        <a:xfrm>
          <a:off x="1426219" y="6093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37101</xdr:rowOff>
    </xdr:from>
    <xdr:ext cx="405111" cy="259045"/>
    <xdr:sp macro="" textlink="">
      <xdr:nvSpPr>
        <xdr:cNvPr id="93" name="n_1mainValue有形固定資産減価償却率">
          <a:extLst>
            <a:ext uri="{FF2B5EF4-FFF2-40B4-BE49-F238E27FC236}">
              <a16:creationId xmlns:a16="http://schemas.microsoft.com/office/drawing/2014/main" id="{C67AE5F3-CA18-43D8-9CD1-DA2AD16232B2}"/>
            </a:ext>
          </a:extLst>
        </xdr:cNvPr>
        <xdr:cNvSpPr txBox="1"/>
      </xdr:nvSpPr>
      <xdr:spPr>
        <a:xfrm>
          <a:off x="3474094" y="555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2557</xdr:rowOff>
    </xdr:from>
    <xdr:ext cx="405111" cy="259045"/>
    <xdr:sp macro="" textlink="">
      <xdr:nvSpPr>
        <xdr:cNvPr id="94" name="n_2mainValue有形固定資産減価償却率">
          <a:extLst>
            <a:ext uri="{FF2B5EF4-FFF2-40B4-BE49-F238E27FC236}">
              <a16:creationId xmlns:a16="http://schemas.microsoft.com/office/drawing/2014/main" id="{4F24C810-CBCD-4FAF-9118-8124A7F4A8BB}"/>
            </a:ext>
          </a:extLst>
        </xdr:cNvPr>
        <xdr:cNvSpPr txBox="1"/>
      </xdr:nvSpPr>
      <xdr:spPr>
        <a:xfrm>
          <a:off x="2797819" y="551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11193</xdr:rowOff>
    </xdr:from>
    <xdr:ext cx="405111" cy="259045"/>
    <xdr:sp macro="" textlink="">
      <xdr:nvSpPr>
        <xdr:cNvPr id="95" name="n_3mainValue有形固定資産減価償却率">
          <a:extLst>
            <a:ext uri="{FF2B5EF4-FFF2-40B4-BE49-F238E27FC236}">
              <a16:creationId xmlns:a16="http://schemas.microsoft.com/office/drawing/2014/main" id="{58B35327-E507-4748-9063-AD03E72950B5}"/>
            </a:ext>
          </a:extLst>
        </xdr:cNvPr>
        <xdr:cNvSpPr txBox="1"/>
      </xdr:nvSpPr>
      <xdr:spPr>
        <a:xfrm>
          <a:off x="2112019" y="5522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34942</xdr:rowOff>
    </xdr:from>
    <xdr:ext cx="405111" cy="259045"/>
    <xdr:sp macro="" textlink="">
      <xdr:nvSpPr>
        <xdr:cNvPr id="96" name="n_4mainValue有形固定資産減価償却率">
          <a:extLst>
            <a:ext uri="{FF2B5EF4-FFF2-40B4-BE49-F238E27FC236}">
              <a16:creationId xmlns:a16="http://schemas.microsoft.com/office/drawing/2014/main" id="{5AA366EE-3980-400C-8814-7068185110EE}"/>
            </a:ext>
          </a:extLst>
        </xdr:cNvPr>
        <xdr:cNvSpPr txBox="1"/>
      </xdr:nvSpPr>
      <xdr:spPr>
        <a:xfrm>
          <a:off x="1426219" y="554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F2A73406-264F-45DA-B35D-D74E9EF8B673}"/>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5701F8A1-3C11-4927-8A63-AADB1E801341}"/>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657B1CBB-81A1-486D-BE5D-62FEF9A0052F}"/>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CC41925F-C4A6-4080-9622-B1D47FA26FB7}"/>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92D68AAB-E1C8-4777-A489-028C00821122}"/>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4913CC13-506D-48B8-927A-CA6DA64DC920}"/>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7462DC44-D7E2-40FA-8AA7-3D28B5B7BE9D}"/>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3CBAB8BE-6317-468B-A1D1-C585ED4985B2}"/>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1AE7F5D5-3133-4335-8ED4-4560E1B3FE84}"/>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A4D472EE-2CCD-4D27-91FA-E8A045CD8B43}"/>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D8BC89A0-7599-483D-95B2-5879AA6AAD58}"/>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F23DF5FC-C43B-4F93-94E7-86B9053CE8F2}"/>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9C7CD65E-BAEB-447E-8B9E-408314D2C6F1}"/>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a:solidFill>
                <a:schemeClr val="dk1"/>
              </a:solidFill>
              <a:effectLst/>
              <a:latin typeface="+mn-lt"/>
              <a:ea typeface="+mn-ea"/>
              <a:cs typeface="+mn-cs"/>
            </a:rPr>
            <a:t>債務償還比率は、全国平均や県平均と比べると、高い数値となっている。今後も、平成</a:t>
          </a:r>
          <a:r>
            <a:rPr kumimoji="1" lang="en-US" altLang="ja-JP" sz="900">
              <a:solidFill>
                <a:schemeClr val="dk1"/>
              </a:solidFill>
              <a:effectLst/>
              <a:latin typeface="+mn-lt"/>
              <a:ea typeface="+mn-ea"/>
              <a:cs typeface="+mn-cs"/>
            </a:rPr>
            <a:t>28</a:t>
          </a:r>
          <a:r>
            <a:rPr kumimoji="1" lang="ja-JP" altLang="ja-JP" sz="900">
              <a:solidFill>
                <a:schemeClr val="dk1"/>
              </a:solidFill>
              <a:effectLst/>
              <a:latin typeface="+mn-lt"/>
              <a:ea typeface="+mn-ea"/>
              <a:cs typeface="+mn-cs"/>
            </a:rPr>
            <a:t>年熊本地震関連の元利金償還や継続事業・新規事業に伴う地方債の新規発行などの影響もあり、公債費の比重が大きくなるため計画的な借入と返済に努めていく。</a:t>
          </a:r>
          <a:endParaRPr lang="ja-JP" altLang="ja-JP" sz="900">
            <a:effectLst/>
          </a:endParaRPr>
        </a:p>
        <a:p>
          <a:pPr eaLnBrk="1" fontAlgn="auto" latinLnBrk="0" hangingPunct="1"/>
          <a:r>
            <a:rPr kumimoji="1" lang="ja-JP" altLang="ja-JP" sz="900">
              <a:solidFill>
                <a:schemeClr val="dk1"/>
              </a:solidFill>
              <a:effectLst/>
              <a:latin typeface="+mn-lt"/>
              <a:ea typeface="+mn-ea"/>
              <a:cs typeface="+mn-cs"/>
            </a:rPr>
            <a:t>令和６年度～令和９年度にかけて</a:t>
          </a:r>
          <a:r>
            <a:rPr kumimoji="1" lang="ja-JP" altLang="en-US" sz="900">
              <a:solidFill>
                <a:schemeClr val="dk1"/>
              </a:solidFill>
              <a:effectLst/>
              <a:latin typeface="+mn-lt"/>
              <a:ea typeface="+mn-ea"/>
              <a:cs typeface="+mn-cs"/>
            </a:rPr>
            <a:t>行う</a:t>
          </a:r>
          <a:r>
            <a:rPr kumimoji="1" lang="ja-JP" altLang="ja-JP" sz="900">
              <a:solidFill>
                <a:schemeClr val="dk1"/>
              </a:solidFill>
              <a:effectLst/>
              <a:latin typeface="+mn-lt"/>
              <a:ea typeface="+mn-ea"/>
              <a:cs typeface="+mn-cs"/>
            </a:rPr>
            <a:t>小中学校増築事業</a:t>
          </a:r>
          <a:r>
            <a:rPr kumimoji="1" lang="ja-JP" altLang="en-US" sz="900">
              <a:solidFill>
                <a:schemeClr val="dk1"/>
              </a:solidFill>
              <a:effectLst/>
              <a:latin typeface="+mn-lt"/>
              <a:ea typeface="+mn-ea"/>
              <a:cs typeface="+mn-cs"/>
            </a:rPr>
            <a:t>によ</a:t>
          </a:r>
          <a:r>
            <a:rPr kumimoji="1" lang="ja-JP" altLang="ja-JP" sz="900">
              <a:solidFill>
                <a:schemeClr val="dk1"/>
              </a:solidFill>
              <a:effectLst/>
              <a:latin typeface="+mn-lt"/>
              <a:ea typeface="+mn-ea"/>
              <a:cs typeface="+mn-cs"/>
            </a:rPr>
            <a:t>り多額の新規借入を見込んでいるため、公債費の抑制に努めていく必要がある。</a:t>
          </a:r>
          <a:endParaRPr lang="ja-JP" altLang="ja-JP" sz="90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5BF0C225-3112-4B08-96B2-F5720FE7C5CE}"/>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8681ACF8-B91E-4A07-92EC-AA9BD797008D}"/>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390CF810-C8F5-4F8B-B68E-7390ABCCB597}"/>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A7E253B1-FFB7-4C83-8AF2-1E2A27FB03F1}"/>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8F25085B-8860-4A30-8439-0E6061347DEA}"/>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40DCC64A-ED5E-4A2D-85A4-B6176867ED91}"/>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id="{39E5F242-BB07-4708-8C03-7E100C3414D5}"/>
            </a:ext>
          </a:extLst>
        </xdr:cNvPr>
        <xdr:cNvSpPr txBox="1"/>
      </xdr:nvSpPr>
      <xdr:spPr>
        <a:xfrm>
          <a:off x="9708926" y="614099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D7516483-9F9B-42DC-81DD-4A7C20E04979}"/>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85CEE4F8-2C32-4945-BDED-65DD8A25C0F8}"/>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2EE5141C-6E1F-41D1-838D-B1F7756EB84E}"/>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3D5FECA9-3434-43AB-8E63-6B760BA4F450}"/>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8C186E06-C492-4E83-ACC1-54759C34C937}"/>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85CDF186-00D6-4A20-822A-F870C55AF1CC}"/>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F99A4725-53A6-49D2-9AE8-108CAC9FA279}"/>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12C723AF-8461-48F6-B92C-44701250610C}"/>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DCE6B76D-626A-4EDF-901F-A4FD207C47AB}"/>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7ADB6041-35D4-4F6C-AB37-2F2A09127371}"/>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27" name="直線コネクタ 126">
          <a:extLst>
            <a:ext uri="{FF2B5EF4-FFF2-40B4-BE49-F238E27FC236}">
              <a16:creationId xmlns:a16="http://schemas.microsoft.com/office/drawing/2014/main" id="{40F2399B-32F7-4DD4-B5B9-A8B7BF976425}"/>
            </a:ext>
          </a:extLst>
        </xdr:cNvPr>
        <xdr:cNvCxnSpPr/>
      </xdr:nvCxnSpPr>
      <xdr:spPr>
        <a:xfrm flipV="1">
          <a:off x="13326745" y="5058228"/>
          <a:ext cx="1269" cy="1457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28" name="債務償還比率最小値テキスト">
          <a:extLst>
            <a:ext uri="{FF2B5EF4-FFF2-40B4-BE49-F238E27FC236}">
              <a16:creationId xmlns:a16="http://schemas.microsoft.com/office/drawing/2014/main" id="{4C798B7C-8E1F-48B3-8600-0A36AC821CE2}"/>
            </a:ext>
          </a:extLst>
        </xdr:cNvPr>
        <xdr:cNvSpPr txBox="1"/>
      </xdr:nvSpPr>
      <xdr:spPr>
        <a:xfrm>
          <a:off x="13379450" y="651333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29" name="直線コネクタ 128">
          <a:extLst>
            <a:ext uri="{FF2B5EF4-FFF2-40B4-BE49-F238E27FC236}">
              <a16:creationId xmlns:a16="http://schemas.microsoft.com/office/drawing/2014/main" id="{76635B47-F34D-4C2F-87E3-EAC3F15F78A1}"/>
            </a:ext>
          </a:extLst>
        </xdr:cNvPr>
        <xdr:cNvCxnSpPr/>
      </xdr:nvCxnSpPr>
      <xdr:spPr>
        <a:xfrm>
          <a:off x="13255625" y="65158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65D7ED87-B251-4464-84D2-E9DD55F0D995}"/>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90CF4B50-DD0D-4AE1-85DA-265D6DFA90B2}"/>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32" name="債務償還比率平均値テキスト">
          <a:extLst>
            <a:ext uri="{FF2B5EF4-FFF2-40B4-BE49-F238E27FC236}">
              <a16:creationId xmlns:a16="http://schemas.microsoft.com/office/drawing/2014/main" id="{52F5542F-8ED4-46BA-9935-228B1010708F}"/>
            </a:ext>
          </a:extLst>
        </xdr:cNvPr>
        <xdr:cNvSpPr txBox="1"/>
      </xdr:nvSpPr>
      <xdr:spPr>
        <a:xfrm>
          <a:off x="13379450" y="52110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33" name="フローチャート: 判断 132">
          <a:extLst>
            <a:ext uri="{FF2B5EF4-FFF2-40B4-BE49-F238E27FC236}">
              <a16:creationId xmlns:a16="http://schemas.microsoft.com/office/drawing/2014/main" id="{57B969D2-B18F-4CBF-91DF-EAFEA6DABE68}"/>
            </a:ext>
          </a:extLst>
        </xdr:cNvPr>
        <xdr:cNvSpPr/>
      </xdr:nvSpPr>
      <xdr:spPr>
        <a:xfrm>
          <a:off x="13293725" y="53500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34" name="フローチャート: 判断 133">
          <a:extLst>
            <a:ext uri="{FF2B5EF4-FFF2-40B4-BE49-F238E27FC236}">
              <a16:creationId xmlns:a16="http://schemas.microsoft.com/office/drawing/2014/main" id="{9F41CB4C-AF40-4D3A-8743-1D3401BD99C8}"/>
            </a:ext>
          </a:extLst>
        </xdr:cNvPr>
        <xdr:cNvSpPr/>
      </xdr:nvSpPr>
      <xdr:spPr>
        <a:xfrm>
          <a:off x="12646025" y="535596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35" name="フローチャート: 判断 134">
          <a:extLst>
            <a:ext uri="{FF2B5EF4-FFF2-40B4-BE49-F238E27FC236}">
              <a16:creationId xmlns:a16="http://schemas.microsoft.com/office/drawing/2014/main" id="{2FDA9CA7-EBD7-4DE7-8B1F-B39C6E08F563}"/>
            </a:ext>
          </a:extLst>
        </xdr:cNvPr>
        <xdr:cNvSpPr/>
      </xdr:nvSpPr>
      <xdr:spPr>
        <a:xfrm>
          <a:off x="11960225" y="53542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36" name="フローチャート: 判断 135">
          <a:extLst>
            <a:ext uri="{FF2B5EF4-FFF2-40B4-BE49-F238E27FC236}">
              <a16:creationId xmlns:a16="http://schemas.microsoft.com/office/drawing/2014/main" id="{DC08BB5D-E507-474C-B2D5-172C889325D6}"/>
            </a:ext>
          </a:extLst>
        </xdr:cNvPr>
        <xdr:cNvSpPr/>
      </xdr:nvSpPr>
      <xdr:spPr>
        <a:xfrm>
          <a:off x="11274425" y="53510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37" name="フローチャート: 判断 136">
          <a:extLst>
            <a:ext uri="{FF2B5EF4-FFF2-40B4-BE49-F238E27FC236}">
              <a16:creationId xmlns:a16="http://schemas.microsoft.com/office/drawing/2014/main" id="{5902AD2D-D707-4FDB-8C5B-5D4F4A643102}"/>
            </a:ext>
          </a:extLst>
        </xdr:cNvPr>
        <xdr:cNvSpPr/>
      </xdr:nvSpPr>
      <xdr:spPr>
        <a:xfrm>
          <a:off x="10588625" y="548719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49FC87AE-D472-4934-8554-F7034CCC447D}"/>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BC2E7A35-BE79-4739-AFA7-EA83F0B95D96}"/>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2CCFD4E1-854D-402A-8646-F7CB0381F217}"/>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C69F2A2-2B25-4C85-B4C8-4312C8DA65F7}"/>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4A367326-BEAE-4DD8-85A2-9C4AAB279450}"/>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94706</xdr:rowOff>
    </xdr:from>
    <xdr:to>
      <xdr:col>76</xdr:col>
      <xdr:colOff>73025</xdr:colOff>
      <xdr:row>30</xdr:row>
      <xdr:rowOff>24856</xdr:rowOff>
    </xdr:to>
    <xdr:sp macro="" textlink="">
      <xdr:nvSpPr>
        <xdr:cNvPr id="143" name="楕円 142">
          <a:extLst>
            <a:ext uri="{FF2B5EF4-FFF2-40B4-BE49-F238E27FC236}">
              <a16:creationId xmlns:a16="http://schemas.microsoft.com/office/drawing/2014/main" id="{2C1709DA-FE1D-4D6B-852F-4F7FBD1139AD}"/>
            </a:ext>
          </a:extLst>
        </xdr:cNvPr>
        <xdr:cNvSpPr/>
      </xdr:nvSpPr>
      <xdr:spPr>
        <a:xfrm>
          <a:off x="13293725" y="56096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73133</xdr:rowOff>
    </xdr:from>
    <xdr:ext cx="469744" cy="259045"/>
    <xdr:sp macro="" textlink="">
      <xdr:nvSpPr>
        <xdr:cNvPr id="144" name="債務償還比率該当値テキスト">
          <a:extLst>
            <a:ext uri="{FF2B5EF4-FFF2-40B4-BE49-F238E27FC236}">
              <a16:creationId xmlns:a16="http://schemas.microsoft.com/office/drawing/2014/main" id="{082A1E09-DF19-4C56-8F3F-F0E59B9A2FAC}"/>
            </a:ext>
          </a:extLst>
        </xdr:cNvPr>
        <xdr:cNvSpPr txBox="1"/>
      </xdr:nvSpPr>
      <xdr:spPr>
        <a:xfrm>
          <a:off x="13379450" y="5588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100360</xdr:rowOff>
    </xdr:from>
    <xdr:to>
      <xdr:col>72</xdr:col>
      <xdr:colOff>123825</xdr:colOff>
      <xdr:row>30</xdr:row>
      <xdr:rowOff>30510</xdr:rowOff>
    </xdr:to>
    <xdr:sp macro="" textlink="">
      <xdr:nvSpPr>
        <xdr:cNvPr id="145" name="楕円 144">
          <a:extLst>
            <a:ext uri="{FF2B5EF4-FFF2-40B4-BE49-F238E27FC236}">
              <a16:creationId xmlns:a16="http://schemas.microsoft.com/office/drawing/2014/main" id="{452F7CD9-C3F3-4D00-B06A-71D593E65587}"/>
            </a:ext>
          </a:extLst>
        </xdr:cNvPr>
        <xdr:cNvSpPr/>
      </xdr:nvSpPr>
      <xdr:spPr>
        <a:xfrm>
          <a:off x="12646025" y="561851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145506</xdr:rowOff>
    </xdr:from>
    <xdr:to>
      <xdr:col>76</xdr:col>
      <xdr:colOff>22225</xdr:colOff>
      <xdr:row>29</xdr:row>
      <xdr:rowOff>151160</xdr:rowOff>
    </xdr:to>
    <xdr:cxnSp macro="">
      <xdr:nvCxnSpPr>
        <xdr:cNvPr id="146" name="直線コネクタ 145">
          <a:extLst>
            <a:ext uri="{FF2B5EF4-FFF2-40B4-BE49-F238E27FC236}">
              <a16:creationId xmlns:a16="http://schemas.microsoft.com/office/drawing/2014/main" id="{75D5EB66-8120-41F4-AD4B-AC4A69A9E9E1}"/>
            </a:ext>
          </a:extLst>
        </xdr:cNvPr>
        <xdr:cNvCxnSpPr/>
      </xdr:nvCxnSpPr>
      <xdr:spPr>
        <a:xfrm flipV="1">
          <a:off x="12693650" y="5657306"/>
          <a:ext cx="638175" cy="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18355</xdr:rowOff>
    </xdr:from>
    <xdr:to>
      <xdr:col>68</xdr:col>
      <xdr:colOff>123825</xdr:colOff>
      <xdr:row>30</xdr:row>
      <xdr:rowOff>119955</xdr:rowOff>
    </xdr:to>
    <xdr:sp macro="" textlink="">
      <xdr:nvSpPr>
        <xdr:cNvPr id="147" name="楕円 146">
          <a:extLst>
            <a:ext uri="{FF2B5EF4-FFF2-40B4-BE49-F238E27FC236}">
              <a16:creationId xmlns:a16="http://schemas.microsoft.com/office/drawing/2014/main" id="{20FA2829-C954-4281-982A-A870B09D13FA}"/>
            </a:ext>
          </a:extLst>
        </xdr:cNvPr>
        <xdr:cNvSpPr/>
      </xdr:nvSpPr>
      <xdr:spPr>
        <a:xfrm>
          <a:off x="11960225" y="56952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151160</xdr:rowOff>
    </xdr:from>
    <xdr:to>
      <xdr:col>72</xdr:col>
      <xdr:colOff>73025</xdr:colOff>
      <xdr:row>30</xdr:row>
      <xdr:rowOff>69155</xdr:rowOff>
    </xdr:to>
    <xdr:cxnSp macro="">
      <xdr:nvCxnSpPr>
        <xdr:cNvPr id="148" name="直線コネクタ 147">
          <a:extLst>
            <a:ext uri="{FF2B5EF4-FFF2-40B4-BE49-F238E27FC236}">
              <a16:creationId xmlns:a16="http://schemas.microsoft.com/office/drawing/2014/main" id="{4939AF25-2F43-44B0-92CA-2CE860B68A58}"/>
            </a:ext>
          </a:extLst>
        </xdr:cNvPr>
        <xdr:cNvCxnSpPr/>
      </xdr:nvCxnSpPr>
      <xdr:spPr>
        <a:xfrm flipV="1">
          <a:off x="12007850" y="5666135"/>
          <a:ext cx="685800" cy="7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14036</xdr:rowOff>
    </xdr:from>
    <xdr:to>
      <xdr:col>64</xdr:col>
      <xdr:colOff>123825</xdr:colOff>
      <xdr:row>30</xdr:row>
      <xdr:rowOff>115636</xdr:rowOff>
    </xdr:to>
    <xdr:sp macro="" textlink="">
      <xdr:nvSpPr>
        <xdr:cNvPr id="149" name="楕円 148">
          <a:extLst>
            <a:ext uri="{FF2B5EF4-FFF2-40B4-BE49-F238E27FC236}">
              <a16:creationId xmlns:a16="http://schemas.microsoft.com/office/drawing/2014/main" id="{C85DF925-7CE2-4DBF-AEAE-8652AEC02FB1}"/>
            </a:ext>
          </a:extLst>
        </xdr:cNvPr>
        <xdr:cNvSpPr/>
      </xdr:nvSpPr>
      <xdr:spPr>
        <a:xfrm>
          <a:off x="11274425" y="568776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64836</xdr:rowOff>
    </xdr:from>
    <xdr:to>
      <xdr:col>68</xdr:col>
      <xdr:colOff>73025</xdr:colOff>
      <xdr:row>30</xdr:row>
      <xdr:rowOff>69155</xdr:rowOff>
    </xdr:to>
    <xdr:cxnSp macro="">
      <xdr:nvCxnSpPr>
        <xdr:cNvPr id="150" name="直線コネクタ 149">
          <a:extLst>
            <a:ext uri="{FF2B5EF4-FFF2-40B4-BE49-F238E27FC236}">
              <a16:creationId xmlns:a16="http://schemas.microsoft.com/office/drawing/2014/main" id="{0A95CCC3-A0F7-407C-AD41-8067E5B7711A}"/>
            </a:ext>
          </a:extLst>
        </xdr:cNvPr>
        <xdr:cNvCxnSpPr/>
      </xdr:nvCxnSpPr>
      <xdr:spPr>
        <a:xfrm>
          <a:off x="11322050" y="5744911"/>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1911</xdr:rowOff>
    </xdr:from>
    <xdr:to>
      <xdr:col>60</xdr:col>
      <xdr:colOff>123825</xdr:colOff>
      <xdr:row>33</xdr:row>
      <xdr:rowOff>103512</xdr:rowOff>
    </xdr:to>
    <xdr:sp macro="" textlink="">
      <xdr:nvSpPr>
        <xdr:cNvPr id="151" name="楕円 150">
          <a:extLst>
            <a:ext uri="{FF2B5EF4-FFF2-40B4-BE49-F238E27FC236}">
              <a16:creationId xmlns:a16="http://schemas.microsoft.com/office/drawing/2014/main" id="{C4A3EAB2-9E0E-4D5F-807B-6E24BE42622C}"/>
            </a:ext>
          </a:extLst>
        </xdr:cNvPr>
        <xdr:cNvSpPr/>
      </xdr:nvSpPr>
      <xdr:spPr>
        <a:xfrm>
          <a:off x="10588625" y="6164586"/>
          <a:ext cx="95250" cy="10477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64836</xdr:rowOff>
    </xdr:from>
    <xdr:to>
      <xdr:col>64</xdr:col>
      <xdr:colOff>73025</xdr:colOff>
      <xdr:row>33</xdr:row>
      <xdr:rowOff>52711</xdr:rowOff>
    </xdr:to>
    <xdr:cxnSp macro="">
      <xdr:nvCxnSpPr>
        <xdr:cNvPr id="152" name="直線コネクタ 151">
          <a:extLst>
            <a:ext uri="{FF2B5EF4-FFF2-40B4-BE49-F238E27FC236}">
              <a16:creationId xmlns:a16="http://schemas.microsoft.com/office/drawing/2014/main" id="{953F6CFB-D3BA-40DF-A533-9732518904AF}"/>
            </a:ext>
          </a:extLst>
        </xdr:cNvPr>
        <xdr:cNvCxnSpPr/>
      </xdr:nvCxnSpPr>
      <xdr:spPr>
        <a:xfrm flipV="1">
          <a:off x="10636250" y="5744911"/>
          <a:ext cx="685800" cy="46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53" name="n_1aveValue債務償還比率">
          <a:extLst>
            <a:ext uri="{FF2B5EF4-FFF2-40B4-BE49-F238E27FC236}">
              <a16:creationId xmlns:a16="http://schemas.microsoft.com/office/drawing/2014/main" id="{16E794FB-34AB-42B5-A6D6-B45258290641}"/>
            </a:ext>
          </a:extLst>
        </xdr:cNvPr>
        <xdr:cNvSpPr txBox="1"/>
      </xdr:nvSpPr>
      <xdr:spPr>
        <a:xfrm>
          <a:off x="12465127" y="513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4" name="n_2aveValue債務償還比率">
          <a:extLst>
            <a:ext uri="{FF2B5EF4-FFF2-40B4-BE49-F238E27FC236}">
              <a16:creationId xmlns:a16="http://schemas.microsoft.com/office/drawing/2014/main" id="{1310A18A-396B-4036-9783-8C5CE7A00562}"/>
            </a:ext>
          </a:extLst>
        </xdr:cNvPr>
        <xdr:cNvSpPr txBox="1"/>
      </xdr:nvSpPr>
      <xdr:spPr>
        <a:xfrm>
          <a:off x="11788852" y="5142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5" name="n_3aveValue債務償還比率">
          <a:extLst>
            <a:ext uri="{FF2B5EF4-FFF2-40B4-BE49-F238E27FC236}">
              <a16:creationId xmlns:a16="http://schemas.microsoft.com/office/drawing/2014/main" id="{E90D8336-E582-466A-A351-BE1ECDC3A976}"/>
            </a:ext>
          </a:extLst>
        </xdr:cNvPr>
        <xdr:cNvSpPr txBox="1"/>
      </xdr:nvSpPr>
      <xdr:spPr>
        <a:xfrm>
          <a:off x="11103052" y="5135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56" name="n_4aveValue債務償還比率">
          <a:extLst>
            <a:ext uri="{FF2B5EF4-FFF2-40B4-BE49-F238E27FC236}">
              <a16:creationId xmlns:a16="http://schemas.microsoft.com/office/drawing/2014/main" id="{03CEC91A-0429-43AE-B444-0BEBEB394C8E}"/>
            </a:ext>
          </a:extLst>
        </xdr:cNvPr>
        <xdr:cNvSpPr txBox="1"/>
      </xdr:nvSpPr>
      <xdr:spPr>
        <a:xfrm>
          <a:off x="10417252" y="5275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21637</xdr:rowOff>
    </xdr:from>
    <xdr:ext cx="469744" cy="259045"/>
    <xdr:sp macro="" textlink="">
      <xdr:nvSpPr>
        <xdr:cNvPr id="157" name="n_1mainValue債務償還比率">
          <a:extLst>
            <a:ext uri="{FF2B5EF4-FFF2-40B4-BE49-F238E27FC236}">
              <a16:creationId xmlns:a16="http://schemas.microsoft.com/office/drawing/2014/main" id="{5B2CE076-F0BB-4E2E-9E0F-354008932FDD}"/>
            </a:ext>
          </a:extLst>
        </xdr:cNvPr>
        <xdr:cNvSpPr txBox="1"/>
      </xdr:nvSpPr>
      <xdr:spPr>
        <a:xfrm>
          <a:off x="12465127" y="569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111082</xdr:rowOff>
    </xdr:from>
    <xdr:ext cx="469744" cy="259045"/>
    <xdr:sp macro="" textlink="">
      <xdr:nvSpPr>
        <xdr:cNvPr id="158" name="n_2mainValue債務償還比率">
          <a:extLst>
            <a:ext uri="{FF2B5EF4-FFF2-40B4-BE49-F238E27FC236}">
              <a16:creationId xmlns:a16="http://schemas.microsoft.com/office/drawing/2014/main" id="{948AD0F6-F33F-4A61-B2FB-B95BDFA46E29}"/>
            </a:ext>
          </a:extLst>
        </xdr:cNvPr>
        <xdr:cNvSpPr txBox="1"/>
      </xdr:nvSpPr>
      <xdr:spPr>
        <a:xfrm>
          <a:off x="11788852" y="57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106763</xdr:rowOff>
    </xdr:from>
    <xdr:ext cx="469744" cy="259045"/>
    <xdr:sp macro="" textlink="">
      <xdr:nvSpPr>
        <xdr:cNvPr id="159" name="n_3mainValue債務償還比率">
          <a:extLst>
            <a:ext uri="{FF2B5EF4-FFF2-40B4-BE49-F238E27FC236}">
              <a16:creationId xmlns:a16="http://schemas.microsoft.com/office/drawing/2014/main" id="{1FFADEC9-24E9-426C-B1D6-E9CB655D8601}"/>
            </a:ext>
          </a:extLst>
        </xdr:cNvPr>
        <xdr:cNvSpPr txBox="1"/>
      </xdr:nvSpPr>
      <xdr:spPr>
        <a:xfrm>
          <a:off x="11103052" y="578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33</xdr:row>
      <xdr:rowOff>94638</xdr:rowOff>
    </xdr:from>
    <xdr:ext cx="560923" cy="259045"/>
    <xdr:sp macro="" textlink="">
      <xdr:nvSpPr>
        <xdr:cNvPr id="160" name="n_4mainValue債務償還比率">
          <a:extLst>
            <a:ext uri="{FF2B5EF4-FFF2-40B4-BE49-F238E27FC236}">
              <a16:creationId xmlns:a16="http://schemas.microsoft.com/office/drawing/2014/main" id="{3D137865-BE41-4410-89DD-B91CC6CF2E33}"/>
            </a:ext>
          </a:extLst>
        </xdr:cNvPr>
        <xdr:cNvSpPr txBox="1"/>
      </xdr:nvSpPr>
      <xdr:spPr>
        <a:xfrm>
          <a:off x="10393888" y="625731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9FEE8020-3C6A-42E6-8A59-230140281A4B}"/>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402FFAB0-0BC7-4B13-889D-A1C7E42B51E2}"/>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AA27D78E-48A6-4484-ADAE-40F7627A8249}"/>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17425578-33EE-4907-92A9-F708671C4CEC}"/>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9FD7AA92-A8A7-4B27-948F-C7425004F044}"/>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5BBE35F-DF15-4651-B177-4E73BDD5CCB6}"/>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9C1FC2A-EB90-456C-9B01-A294919BA870}"/>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C91ACC9-2754-4F5B-86F4-4AD93039FFA6}"/>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8742475-E62A-42D9-A3DF-5B82B68EA7FC}"/>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6E0B75E-6311-42B0-AD32-425BBB3533A9}"/>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熊本県嘉島町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267D36E-C78F-4CFB-A50B-C31E8D9732A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58F2FDA-B634-421F-8E81-474373D447E7}"/>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9506FB5-21A9-4D67-9DC3-D20D634922CC}"/>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ED71976-8582-4DEC-ABEC-0A65C484AA9C}"/>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94DC2B2-FFFB-47B3-BC4E-1B1A9591D1FC}"/>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B9CF51B-6729-4443-875E-D1FB88B0B61E}"/>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10,254
10,078
16.65
7,500,459
6,945,050
38,957
3,570,843
8,099,440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527810A-00F7-4FA6-A745-37C4F5F9E4F3}"/>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80839CE-4DF2-45B8-838A-9A6A6F838889}"/>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D0E3543-EAC9-48AB-B612-6063E56D6780}"/>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415CF6F-489C-4276-AFE2-4968D0F893BD}"/>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2C3ADFF-A9A3-4B19-8FCA-6FBAD32830C9}"/>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7D9765D-C627-4A9D-A1E9-ED7F3E971294}"/>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16BF74F-3032-4A66-A2B9-888801B7AB5B}"/>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61C95D5-F0F2-47BA-92F1-825AFF14D8FC}"/>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CCDEB1B-BD6B-4C8F-9DE4-F95B05D05955}"/>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2ECE048-BBBA-43FC-9086-880528E7F04F}"/>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7188AFE-F928-49A7-8EBA-C479D4DB67D7}"/>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B40429C-A98B-4CDA-930A-C91566BD71D6}"/>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7853325-993E-433D-AC9B-3C6C93F5E993}"/>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DEFF6BB-4F28-4B16-BD60-9D1E3FEB39ED}"/>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3C95CFD-A42D-49CE-9FA0-28D5F6D6EC37}"/>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D763B3C-6041-410F-8EA2-BAB518838437}"/>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E82C7AA-F746-4E36-B470-C94663E6B424}"/>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EF3A788-9E08-4298-916A-313DCCE10DD3}"/>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ACAE791-B255-41E4-AFB1-8C6F0801E325}"/>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73579D2-F15B-403E-BBEA-3BCB886A5E65}"/>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2698352-EF05-459A-8BBB-710BD3FA4C92}"/>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F520002-BC3A-4724-BD48-1E41C5DEB439}"/>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34F2271-0191-4646-BAA3-D6740599AE76}"/>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58BC525-E810-461B-9EC8-DB8177F48828}"/>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25AAC38-A8A1-4AC8-A7E7-DAE6035B0947}"/>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F53C6EA-FFF0-4C7E-9490-C40216ECF109}"/>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F05B7FF-0F90-4866-8A80-99E6D9D68AF3}"/>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4DABE32-0661-41CD-B5A1-95517B062773}"/>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1179401-D70A-42B5-BCC0-B70CE885E35C}"/>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6AF5673-C07B-41F6-A310-25342334B131}"/>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E3B7821-F00A-4BAE-B1ED-707006499FEF}"/>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8F4BB4B-254D-4605-8C32-9A41B9509506}"/>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3A7DEF8-6100-4360-8768-025D73883B15}"/>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7AA1D85-1E6A-4E5E-A33F-6B9E1722115B}"/>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DB39C23-7D9C-42D0-B1DC-CE26DCE0C7B3}"/>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53B08E8-57D3-4FF7-98DD-423C8DF86F2B}"/>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20D8E6F-741B-4946-ABF9-25BBB92DFD90}"/>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F0136DC-8935-4C55-98B2-1EA921E5D51F}"/>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457BCD6-ADD4-425D-81C9-BF99AF94073C}"/>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5DF236A-2E06-4225-A576-72A3A474115D}"/>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3E9AB4C-0E9E-43C4-9DC4-35DCBF9835FB}"/>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DA5E226-F165-4DAE-8960-2522171C0BB8}"/>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63EA18F-2213-4EF2-BC9F-827990F57671}"/>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56BFFD3-7E06-4C7C-88EA-DF73423537B7}"/>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C302C9B-247A-4C9A-BE5C-74F13AD71270}"/>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F29DA37B-B7EB-485B-93CF-AC18408FEAFE}"/>
            </a:ext>
          </a:extLst>
        </xdr:cNvPr>
        <xdr:cNvCxnSpPr/>
      </xdr:nvCxnSpPr>
      <xdr:spPr>
        <a:xfrm flipV="1">
          <a:off x="4180840" y="5513070"/>
          <a:ext cx="0" cy="1275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40D56A11-3864-4FE5-A8B3-3EE50C54A08B}"/>
            </a:ext>
          </a:extLst>
        </xdr:cNvPr>
        <xdr:cNvSpPr txBox="1"/>
      </xdr:nvSpPr>
      <xdr:spPr>
        <a:xfrm>
          <a:off x="4219575" y="6791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587DD79A-C3D8-498F-B5E3-093A56EDE90E}"/>
            </a:ext>
          </a:extLst>
        </xdr:cNvPr>
        <xdr:cNvCxnSpPr/>
      </xdr:nvCxnSpPr>
      <xdr:spPr>
        <a:xfrm>
          <a:off x="4105275" y="6788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BA3EEB8B-5FE3-4E67-8A2A-6586CA6431AE}"/>
            </a:ext>
          </a:extLst>
        </xdr:cNvPr>
        <xdr:cNvSpPr txBox="1"/>
      </xdr:nvSpPr>
      <xdr:spPr>
        <a:xfrm>
          <a:off x="4219575" y="530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8F783A52-9CF7-4A45-A129-6A5F40AC9A4D}"/>
            </a:ext>
          </a:extLst>
        </xdr:cNvPr>
        <xdr:cNvCxnSpPr/>
      </xdr:nvCxnSpPr>
      <xdr:spPr>
        <a:xfrm>
          <a:off x="4105275" y="55130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0F6521A7-70F2-4A24-9A03-E63A96370793}"/>
            </a:ext>
          </a:extLst>
        </xdr:cNvPr>
        <xdr:cNvSpPr txBox="1"/>
      </xdr:nvSpPr>
      <xdr:spPr>
        <a:xfrm>
          <a:off x="4219575" y="6189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9C13B382-3BAD-4BA3-88DA-33BCC0571597}"/>
            </a:ext>
          </a:extLst>
        </xdr:cNvPr>
        <xdr:cNvSpPr/>
      </xdr:nvSpPr>
      <xdr:spPr>
        <a:xfrm>
          <a:off x="4124325" y="62115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1BEDF6C7-5BE1-4760-AA0D-4C522BD0DE16}"/>
            </a:ext>
          </a:extLst>
        </xdr:cNvPr>
        <xdr:cNvSpPr/>
      </xdr:nvSpPr>
      <xdr:spPr>
        <a:xfrm>
          <a:off x="3381375" y="61823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B65C20B7-DF69-4D59-9CF7-68D65C5CAF07}"/>
            </a:ext>
          </a:extLst>
        </xdr:cNvPr>
        <xdr:cNvSpPr/>
      </xdr:nvSpPr>
      <xdr:spPr>
        <a:xfrm>
          <a:off x="2571750" y="61734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CDB93247-2CA3-4C11-A8D1-80F64BCCA4DC}"/>
            </a:ext>
          </a:extLst>
        </xdr:cNvPr>
        <xdr:cNvSpPr/>
      </xdr:nvSpPr>
      <xdr:spPr>
        <a:xfrm>
          <a:off x="1781175" y="61620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723E4A81-6627-453C-961F-A374C17FCA08}"/>
            </a:ext>
          </a:extLst>
        </xdr:cNvPr>
        <xdr:cNvSpPr/>
      </xdr:nvSpPr>
      <xdr:spPr>
        <a:xfrm>
          <a:off x="981075" y="61741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3382F71-30DF-4D8D-A4D3-0C2FBBDB931E}"/>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F1D0C6B-D733-42C3-83A2-2987C0442C16}"/>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07EB2BA-5469-43FC-A27D-D55995CC0690}"/>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817C94F-6E85-480C-994F-89EF9EF8FAA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157835E-6B1C-48B2-A834-FD53C6D27E46}"/>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95885</xdr:rowOff>
    </xdr:from>
    <xdr:to>
      <xdr:col>24</xdr:col>
      <xdr:colOff>114300</xdr:colOff>
      <xdr:row>38</xdr:row>
      <xdr:rowOff>26035</xdr:rowOff>
    </xdr:to>
    <xdr:sp macro="" textlink="">
      <xdr:nvSpPr>
        <xdr:cNvPr id="73" name="楕円 72">
          <a:extLst>
            <a:ext uri="{FF2B5EF4-FFF2-40B4-BE49-F238E27FC236}">
              <a16:creationId xmlns:a16="http://schemas.microsoft.com/office/drawing/2014/main" id="{6AACDC81-BD4A-4F55-A262-4FC39EC51CC1}"/>
            </a:ext>
          </a:extLst>
        </xdr:cNvPr>
        <xdr:cNvSpPr/>
      </xdr:nvSpPr>
      <xdr:spPr>
        <a:xfrm>
          <a:off x="4124325" y="60966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118762</xdr:rowOff>
    </xdr:from>
    <xdr:ext cx="405111" cy="259045"/>
    <xdr:sp macro="" textlink="">
      <xdr:nvSpPr>
        <xdr:cNvPr id="74" name="【道路】&#10;有形固定資産減価償却率該当値テキスト">
          <a:extLst>
            <a:ext uri="{FF2B5EF4-FFF2-40B4-BE49-F238E27FC236}">
              <a16:creationId xmlns:a16="http://schemas.microsoft.com/office/drawing/2014/main" id="{B21131A4-2DF8-4BE5-B3A0-1D1A8B37D252}"/>
            </a:ext>
          </a:extLst>
        </xdr:cNvPr>
        <xdr:cNvSpPr txBox="1"/>
      </xdr:nvSpPr>
      <xdr:spPr>
        <a:xfrm>
          <a:off x="4219575" y="5960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55880</xdr:rowOff>
    </xdr:from>
    <xdr:to>
      <xdr:col>20</xdr:col>
      <xdr:colOff>38100</xdr:colOff>
      <xdr:row>37</xdr:row>
      <xdr:rowOff>157480</xdr:rowOff>
    </xdr:to>
    <xdr:sp macro="" textlink="">
      <xdr:nvSpPr>
        <xdr:cNvPr id="75" name="楕円 74">
          <a:extLst>
            <a:ext uri="{FF2B5EF4-FFF2-40B4-BE49-F238E27FC236}">
              <a16:creationId xmlns:a16="http://schemas.microsoft.com/office/drawing/2014/main" id="{83CFAF2E-8CF5-4AAA-9289-7AC84B6FBB58}"/>
            </a:ext>
          </a:extLst>
        </xdr:cNvPr>
        <xdr:cNvSpPr/>
      </xdr:nvSpPr>
      <xdr:spPr>
        <a:xfrm>
          <a:off x="3381375" y="60566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106680</xdr:rowOff>
    </xdr:from>
    <xdr:to>
      <xdr:col>24</xdr:col>
      <xdr:colOff>63500</xdr:colOff>
      <xdr:row>37</xdr:row>
      <xdr:rowOff>146685</xdr:rowOff>
    </xdr:to>
    <xdr:cxnSp macro="">
      <xdr:nvCxnSpPr>
        <xdr:cNvPr id="76" name="直線コネクタ 75">
          <a:extLst>
            <a:ext uri="{FF2B5EF4-FFF2-40B4-BE49-F238E27FC236}">
              <a16:creationId xmlns:a16="http://schemas.microsoft.com/office/drawing/2014/main" id="{84A740F6-2820-4F85-9A8E-E78ECA656ACC}"/>
            </a:ext>
          </a:extLst>
        </xdr:cNvPr>
        <xdr:cNvCxnSpPr/>
      </xdr:nvCxnSpPr>
      <xdr:spPr>
        <a:xfrm>
          <a:off x="3429000" y="6104255"/>
          <a:ext cx="75247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23495</xdr:rowOff>
    </xdr:from>
    <xdr:to>
      <xdr:col>15</xdr:col>
      <xdr:colOff>101600</xdr:colOff>
      <xdr:row>37</xdr:row>
      <xdr:rowOff>125095</xdr:rowOff>
    </xdr:to>
    <xdr:sp macro="" textlink="">
      <xdr:nvSpPr>
        <xdr:cNvPr id="77" name="楕円 76">
          <a:extLst>
            <a:ext uri="{FF2B5EF4-FFF2-40B4-BE49-F238E27FC236}">
              <a16:creationId xmlns:a16="http://schemas.microsoft.com/office/drawing/2014/main" id="{25BAE8A6-00A9-478C-B566-AAFD28989BD2}"/>
            </a:ext>
          </a:extLst>
        </xdr:cNvPr>
        <xdr:cNvSpPr/>
      </xdr:nvSpPr>
      <xdr:spPr>
        <a:xfrm>
          <a:off x="2571750" y="60274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74295</xdr:rowOff>
    </xdr:from>
    <xdr:to>
      <xdr:col>19</xdr:col>
      <xdr:colOff>177800</xdr:colOff>
      <xdr:row>37</xdr:row>
      <xdr:rowOff>106680</xdr:rowOff>
    </xdr:to>
    <xdr:cxnSp macro="">
      <xdr:nvCxnSpPr>
        <xdr:cNvPr id="78" name="直線コネクタ 77">
          <a:extLst>
            <a:ext uri="{FF2B5EF4-FFF2-40B4-BE49-F238E27FC236}">
              <a16:creationId xmlns:a16="http://schemas.microsoft.com/office/drawing/2014/main" id="{BD4FF222-18F3-45D9-84A0-3BD3061EC1BD}"/>
            </a:ext>
          </a:extLst>
        </xdr:cNvPr>
        <xdr:cNvCxnSpPr/>
      </xdr:nvCxnSpPr>
      <xdr:spPr>
        <a:xfrm>
          <a:off x="2619375" y="6075045"/>
          <a:ext cx="80962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4445</xdr:rowOff>
    </xdr:from>
    <xdr:to>
      <xdr:col>10</xdr:col>
      <xdr:colOff>165100</xdr:colOff>
      <xdr:row>37</xdr:row>
      <xdr:rowOff>106045</xdr:rowOff>
    </xdr:to>
    <xdr:sp macro="" textlink="">
      <xdr:nvSpPr>
        <xdr:cNvPr id="79" name="楕円 78">
          <a:extLst>
            <a:ext uri="{FF2B5EF4-FFF2-40B4-BE49-F238E27FC236}">
              <a16:creationId xmlns:a16="http://schemas.microsoft.com/office/drawing/2014/main" id="{8D56E686-6ABC-49BB-B71A-29C39ECE1C2E}"/>
            </a:ext>
          </a:extLst>
        </xdr:cNvPr>
        <xdr:cNvSpPr/>
      </xdr:nvSpPr>
      <xdr:spPr>
        <a:xfrm>
          <a:off x="1781175" y="60083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55245</xdr:rowOff>
    </xdr:from>
    <xdr:to>
      <xdr:col>15</xdr:col>
      <xdr:colOff>50800</xdr:colOff>
      <xdr:row>37</xdr:row>
      <xdr:rowOff>74295</xdr:rowOff>
    </xdr:to>
    <xdr:cxnSp macro="">
      <xdr:nvCxnSpPr>
        <xdr:cNvPr id="80" name="直線コネクタ 79">
          <a:extLst>
            <a:ext uri="{FF2B5EF4-FFF2-40B4-BE49-F238E27FC236}">
              <a16:creationId xmlns:a16="http://schemas.microsoft.com/office/drawing/2014/main" id="{306F8B74-E706-4387-89A0-7342702F33AC}"/>
            </a:ext>
          </a:extLst>
        </xdr:cNvPr>
        <xdr:cNvCxnSpPr/>
      </xdr:nvCxnSpPr>
      <xdr:spPr>
        <a:xfrm>
          <a:off x="1828800" y="6055995"/>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13970</xdr:rowOff>
    </xdr:from>
    <xdr:to>
      <xdr:col>6</xdr:col>
      <xdr:colOff>38100</xdr:colOff>
      <xdr:row>37</xdr:row>
      <xdr:rowOff>115570</xdr:rowOff>
    </xdr:to>
    <xdr:sp macro="" textlink="">
      <xdr:nvSpPr>
        <xdr:cNvPr id="81" name="楕円 80">
          <a:extLst>
            <a:ext uri="{FF2B5EF4-FFF2-40B4-BE49-F238E27FC236}">
              <a16:creationId xmlns:a16="http://schemas.microsoft.com/office/drawing/2014/main" id="{8A5322FA-D7CF-495D-955F-781650F4749C}"/>
            </a:ext>
          </a:extLst>
        </xdr:cNvPr>
        <xdr:cNvSpPr/>
      </xdr:nvSpPr>
      <xdr:spPr>
        <a:xfrm>
          <a:off x="981075" y="60115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55245</xdr:rowOff>
    </xdr:from>
    <xdr:to>
      <xdr:col>10</xdr:col>
      <xdr:colOff>114300</xdr:colOff>
      <xdr:row>37</xdr:row>
      <xdr:rowOff>64770</xdr:rowOff>
    </xdr:to>
    <xdr:cxnSp macro="">
      <xdr:nvCxnSpPr>
        <xdr:cNvPr id="82" name="直線コネクタ 81">
          <a:extLst>
            <a:ext uri="{FF2B5EF4-FFF2-40B4-BE49-F238E27FC236}">
              <a16:creationId xmlns:a16="http://schemas.microsoft.com/office/drawing/2014/main" id="{E2B223F5-9A5D-4AF4-A26A-47356B25B468}"/>
            </a:ext>
          </a:extLst>
        </xdr:cNvPr>
        <xdr:cNvCxnSpPr/>
      </xdr:nvCxnSpPr>
      <xdr:spPr>
        <a:xfrm flipV="1">
          <a:off x="1028700" y="6055995"/>
          <a:ext cx="8001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EBC6841D-407F-4D5E-B047-CAED51664774}"/>
            </a:ext>
          </a:extLst>
        </xdr:cNvPr>
        <xdr:cNvSpPr txBox="1"/>
      </xdr:nvSpPr>
      <xdr:spPr>
        <a:xfrm>
          <a:off x="3239144" y="627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67629182-DD6C-489C-AAF8-006731192CA4}"/>
            </a:ext>
          </a:extLst>
        </xdr:cNvPr>
        <xdr:cNvSpPr txBox="1"/>
      </xdr:nvSpPr>
      <xdr:spPr>
        <a:xfrm>
          <a:off x="24390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30ABF1F5-B8EF-4991-9E82-B5C4C2A22B91}"/>
            </a:ext>
          </a:extLst>
        </xdr:cNvPr>
        <xdr:cNvSpPr txBox="1"/>
      </xdr:nvSpPr>
      <xdr:spPr>
        <a:xfrm>
          <a:off x="1648469"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57209092-2DA0-4578-9241-B6679CABC922}"/>
            </a:ext>
          </a:extLst>
        </xdr:cNvPr>
        <xdr:cNvSpPr txBox="1"/>
      </xdr:nvSpPr>
      <xdr:spPr>
        <a:xfrm>
          <a:off x="848369" y="6266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2557</xdr:rowOff>
    </xdr:from>
    <xdr:ext cx="405111" cy="259045"/>
    <xdr:sp macro="" textlink="">
      <xdr:nvSpPr>
        <xdr:cNvPr id="87" name="n_1mainValue【道路】&#10;有形固定資産減価償却率">
          <a:extLst>
            <a:ext uri="{FF2B5EF4-FFF2-40B4-BE49-F238E27FC236}">
              <a16:creationId xmlns:a16="http://schemas.microsoft.com/office/drawing/2014/main" id="{B17758A8-AB23-46DF-BF17-69032F1E8F27}"/>
            </a:ext>
          </a:extLst>
        </xdr:cNvPr>
        <xdr:cNvSpPr txBox="1"/>
      </xdr:nvSpPr>
      <xdr:spPr>
        <a:xfrm>
          <a:off x="3239144"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141622</xdr:rowOff>
    </xdr:from>
    <xdr:ext cx="405111" cy="259045"/>
    <xdr:sp macro="" textlink="">
      <xdr:nvSpPr>
        <xdr:cNvPr id="88" name="n_2mainValue【道路】&#10;有形固定資産減価償却率">
          <a:extLst>
            <a:ext uri="{FF2B5EF4-FFF2-40B4-BE49-F238E27FC236}">
              <a16:creationId xmlns:a16="http://schemas.microsoft.com/office/drawing/2014/main" id="{2D106F21-9237-4590-9E7D-643BA7617437}"/>
            </a:ext>
          </a:extLst>
        </xdr:cNvPr>
        <xdr:cNvSpPr txBox="1"/>
      </xdr:nvSpPr>
      <xdr:spPr>
        <a:xfrm>
          <a:off x="2439044" y="582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122572</xdr:rowOff>
    </xdr:from>
    <xdr:ext cx="405111" cy="259045"/>
    <xdr:sp macro="" textlink="">
      <xdr:nvSpPr>
        <xdr:cNvPr id="89" name="n_3mainValue【道路】&#10;有形固定資産減価償却率">
          <a:extLst>
            <a:ext uri="{FF2B5EF4-FFF2-40B4-BE49-F238E27FC236}">
              <a16:creationId xmlns:a16="http://schemas.microsoft.com/office/drawing/2014/main" id="{5C28C805-D1C2-4E86-B65C-164E5FBE5812}"/>
            </a:ext>
          </a:extLst>
        </xdr:cNvPr>
        <xdr:cNvSpPr txBox="1"/>
      </xdr:nvSpPr>
      <xdr:spPr>
        <a:xfrm>
          <a:off x="1648469" y="580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132097</xdr:rowOff>
    </xdr:from>
    <xdr:ext cx="405111" cy="259045"/>
    <xdr:sp macro="" textlink="">
      <xdr:nvSpPr>
        <xdr:cNvPr id="90" name="n_4mainValue【道路】&#10;有形固定資産減価償却率">
          <a:extLst>
            <a:ext uri="{FF2B5EF4-FFF2-40B4-BE49-F238E27FC236}">
              <a16:creationId xmlns:a16="http://schemas.microsoft.com/office/drawing/2014/main" id="{3E622156-887A-418B-9404-DB039C588A95}"/>
            </a:ext>
          </a:extLst>
        </xdr:cNvPr>
        <xdr:cNvSpPr txBox="1"/>
      </xdr:nvSpPr>
      <xdr:spPr>
        <a:xfrm>
          <a:off x="848369"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67C7357-9ED3-4C15-8F19-4A9B865649E0}"/>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183591D-8742-445D-9AAE-05AA59A92956}"/>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B75F3DC-E3CF-4CE0-824A-567B7A6F79F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C2B50FF-EA12-4A1F-A32C-C0F5DFE716C4}"/>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07E73B6-F960-46C0-A19E-B38FCE65B95E}"/>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DACB68B-826B-4F18-B540-325A582A62AB}"/>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D8E545C-3ABA-483E-B263-DE6EF04F27AD}"/>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2A7712F-67D1-433A-A810-B0F28C4BC6B4}"/>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B6EF5A8-5BB5-433E-B291-D48E186E3DD1}"/>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7AE2C68-B385-4D5D-918B-7E656524BAFD}"/>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1E9FD1EA-82BD-4D41-925A-B6E3BE463ACC}"/>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AABF324A-001A-476F-AB00-0A51A9D3A07D}"/>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8D8F40F-9A7A-4C13-B45A-B9C81FB6D606}"/>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A9F69D5D-72A5-4259-95C1-CE2B1881DAA0}"/>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1E526264-4851-47F0-963A-891F1A2DF5B0}"/>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7388FE05-79C4-4DEA-9222-78244A37812F}"/>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F92BCE99-0C40-4128-B224-2B36B94E1B68}"/>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6956F63D-3266-48D5-93D1-669749649277}"/>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F9C34714-5377-4A53-AB39-1C496596CFDB}"/>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7DA62984-C117-4BD7-ABE7-D3B07941C52C}"/>
            </a:ext>
          </a:extLst>
        </xdr:cNvPr>
        <xdr:cNvSpPr txBox="1"/>
      </xdr:nvSpPr>
      <xdr:spPr>
        <a:xfrm>
          <a:off x="5421206" y="5527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2DA33323-3465-4022-8813-29B9CD759BA5}"/>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5804A1FD-7532-44B3-A14F-AB70943BB4C9}"/>
            </a:ext>
          </a:extLst>
        </xdr:cNvPr>
        <xdr:cNvSpPr txBox="1"/>
      </xdr:nvSpPr>
      <xdr:spPr>
        <a:xfrm>
          <a:off x="54212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82BEEDA7-0F37-442E-A0F7-723D1A8B59D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DFDAE848-0B01-4037-8728-9761E65F1406}"/>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EFA984F6-B131-4245-93FC-DE8F595EC710}"/>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674812E8-E0C3-4E61-9D04-C950087BE8E5}"/>
            </a:ext>
          </a:extLst>
        </xdr:cNvPr>
        <xdr:cNvCxnSpPr/>
      </xdr:nvCxnSpPr>
      <xdr:spPr>
        <a:xfrm flipV="1">
          <a:off x="9429115" y="5517065"/>
          <a:ext cx="0" cy="1339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1A18D7C8-6478-44B5-9652-6DBF28164A2C}"/>
            </a:ext>
          </a:extLst>
        </xdr:cNvPr>
        <xdr:cNvSpPr txBox="1"/>
      </xdr:nvSpPr>
      <xdr:spPr>
        <a:xfrm>
          <a:off x="9467850" y="686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25B8354F-AF21-4539-B902-C9A2A4901044}"/>
            </a:ext>
          </a:extLst>
        </xdr:cNvPr>
        <xdr:cNvCxnSpPr/>
      </xdr:nvCxnSpPr>
      <xdr:spPr>
        <a:xfrm>
          <a:off x="9363075" y="685618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623866ED-FCB4-4210-9C2E-EB85D9261468}"/>
            </a:ext>
          </a:extLst>
        </xdr:cNvPr>
        <xdr:cNvSpPr txBox="1"/>
      </xdr:nvSpPr>
      <xdr:spPr>
        <a:xfrm>
          <a:off x="9467850" y="531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09F4E831-3BAE-4250-AEAD-B3AE1DFD4DBA}"/>
            </a:ext>
          </a:extLst>
        </xdr:cNvPr>
        <xdr:cNvCxnSpPr/>
      </xdr:nvCxnSpPr>
      <xdr:spPr>
        <a:xfrm>
          <a:off x="9363075" y="55170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95F2EFF3-B54B-4CD2-A37E-83580700E5C4}"/>
            </a:ext>
          </a:extLst>
        </xdr:cNvPr>
        <xdr:cNvSpPr txBox="1"/>
      </xdr:nvSpPr>
      <xdr:spPr>
        <a:xfrm>
          <a:off x="9467850" y="63620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CE261FBE-ADE7-4C44-A2A8-0C324EE11460}"/>
            </a:ext>
          </a:extLst>
        </xdr:cNvPr>
        <xdr:cNvSpPr/>
      </xdr:nvSpPr>
      <xdr:spPr>
        <a:xfrm>
          <a:off x="9401175" y="649788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A56FE633-C7A5-4414-9FA3-6327629A6298}"/>
            </a:ext>
          </a:extLst>
        </xdr:cNvPr>
        <xdr:cNvSpPr/>
      </xdr:nvSpPr>
      <xdr:spPr>
        <a:xfrm>
          <a:off x="8639175" y="65132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64F45508-E07B-45D6-8816-21FC0C44F3E8}"/>
            </a:ext>
          </a:extLst>
        </xdr:cNvPr>
        <xdr:cNvSpPr/>
      </xdr:nvSpPr>
      <xdr:spPr>
        <a:xfrm>
          <a:off x="7839075" y="651667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5AA1A2B7-933B-4218-9072-DB21E5E2A68D}"/>
            </a:ext>
          </a:extLst>
        </xdr:cNvPr>
        <xdr:cNvSpPr/>
      </xdr:nvSpPr>
      <xdr:spPr>
        <a:xfrm>
          <a:off x="7029450" y="65176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125B0EF6-1D5E-408C-A123-24F57B5E63B8}"/>
            </a:ext>
          </a:extLst>
        </xdr:cNvPr>
        <xdr:cNvSpPr/>
      </xdr:nvSpPr>
      <xdr:spPr>
        <a:xfrm>
          <a:off x="6238875" y="653652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9BD9283-5237-4AFC-B2EE-CAFFD4578B0D}"/>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3C72E59-CB8A-40A5-8264-49A6D5A7FDBB}"/>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1A82859-537C-467E-AAB5-B5D452CCA7BD}"/>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2C988C4-CA5D-4E05-BA67-4C2F55943CF5}"/>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73409507-21E2-482C-81E6-3C449745FA67}"/>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65873</xdr:rowOff>
    </xdr:from>
    <xdr:to>
      <xdr:col>55</xdr:col>
      <xdr:colOff>50800</xdr:colOff>
      <xdr:row>41</xdr:row>
      <xdr:rowOff>167473</xdr:rowOff>
    </xdr:to>
    <xdr:sp macro="" textlink="">
      <xdr:nvSpPr>
        <xdr:cNvPr id="132" name="楕円 131">
          <a:extLst>
            <a:ext uri="{FF2B5EF4-FFF2-40B4-BE49-F238E27FC236}">
              <a16:creationId xmlns:a16="http://schemas.microsoft.com/office/drawing/2014/main" id="{7AEC7A73-29E2-47D4-AAE3-2CB2D75864A1}"/>
            </a:ext>
          </a:extLst>
        </xdr:cNvPr>
        <xdr:cNvSpPr/>
      </xdr:nvSpPr>
      <xdr:spPr>
        <a:xfrm>
          <a:off x="9401175" y="671749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152250</xdr:rowOff>
    </xdr:from>
    <xdr:ext cx="534377" cy="259045"/>
    <xdr:sp macro="" textlink="">
      <xdr:nvSpPr>
        <xdr:cNvPr id="133" name="【道路】&#10;一人当たり延長該当値テキスト">
          <a:extLst>
            <a:ext uri="{FF2B5EF4-FFF2-40B4-BE49-F238E27FC236}">
              <a16:creationId xmlns:a16="http://schemas.microsoft.com/office/drawing/2014/main" id="{F2677BEF-1271-4604-8345-6D8AC08FFAC3}"/>
            </a:ext>
          </a:extLst>
        </xdr:cNvPr>
        <xdr:cNvSpPr txBox="1"/>
      </xdr:nvSpPr>
      <xdr:spPr>
        <a:xfrm>
          <a:off x="9467850" y="6638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64545</xdr:rowOff>
    </xdr:from>
    <xdr:to>
      <xdr:col>50</xdr:col>
      <xdr:colOff>165100</xdr:colOff>
      <xdr:row>41</xdr:row>
      <xdr:rowOff>166145</xdr:rowOff>
    </xdr:to>
    <xdr:sp macro="" textlink="">
      <xdr:nvSpPr>
        <xdr:cNvPr id="134" name="楕円 133">
          <a:extLst>
            <a:ext uri="{FF2B5EF4-FFF2-40B4-BE49-F238E27FC236}">
              <a16:creationId xmlns:a16="http://schemas.microsoft.com/office/drawing/2014/main" id="{2313C96A-38A0-437A-A69D-D9086CB8BDE3}"/>
            </a:ext>
          </a:extLst>
        </xdr:cNvPr>
        <xdr:cNvSpPr/>
      </xdr:nvSpPr>
      <xdr:spPr>
        <a:xfrm>
          <a:off x="8639175" y="67161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115345</xdr:rowOff>
    </xdr:from>
    <xdr:to>
      <xdr:col>55</xdr:col>
      <xdr:colOff>0</xdr:colOff>
      <xdr:row>41</xdr:row>
      <xdr:rowOff>116673</xdr:rowOff>
    </xdr:to>
    <xdr:cxnSp macro="">
      <xdr:nvCxnSpPr>
        <xdr:cNvPr id="135" name="直線コネクタ 134">
          <a:extLst>
            <a:ext uri="{FF2B5EF4-FFF2-40B4-BE49-F238E27FC236}">
              <a16:creationId xmlns:a16="http://schemas.microsoft.com/office/drawing/2014/main" id="{AFB1D710-056C-460A-AD6C-400CF953C29A}"/>
            </a:ext>
          </a:extLst>
        </xdr:cNvPr>
        <xdr:cNvCxnSpPr/>
      </xdr:nvCxnSpPr>
      <xdr:spPr>
        <a:xfrm>
          <a:off x="8686800" y="6763795"/>
          <a:ext cx="742950" cy="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64426</xdr:rowOff>
    </xdr:from>
    <xdr:to>
      <xdr:col>46</xdr:col>
      <xdr:colOff>38100</xdr:colOff>
      <xdr:row>41</xdr:row>
      <xdr:rowOff>166026</xdr:rowOff>
    </xdr:to>
    <xdr:sp macro="" textlink="">
      <xdr:nvSpPr>
        <xdr:cNvPr id="136" name="楕円 135">
          <a:extLst>
            <a:ext uri="{FF2B5EF4-FFF2-40B4-BE49-F238E27FC236}">
              <a16:creationId xmlns:a16="http://schemas.microsoft.com/office/drawing/2014/main" id="{7466229E-AB6C-4BCF-8AF4-BCFC7FA1B5DF}"/>
            </a:ext>
          </a:extLst>
        </xdr:cNvPr>
        <xdr:cNvSpPr/>
      </xdr:nvSpPr>
      <xdr:spPr>
        <a:xfrm>
          <a:off x="7839075" y="67160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115226</xdr:rowOff>
    </xdr:from>
    <xdr:to>
      <xdr:col>50</xdr:col>
      <xdr:colOff>114300</xdr:colOff>
      <xdr:row>41</xdr:row>
      <xdr:rowOff>115345</xdr:rowOff>
    </xdr:to>
    <xdr:cxnSp macro="">
      <xdr:nvCxnSpPr>
        <xdr:cNvPr id="137" name="直線コネクタ 136">
          <a:extLst>
            <a:ext uri="{FF2B5EF4-FFF2-40B4-BE49-F238E27FC236}">
              <a16:creationId xmlns:a16="http://schemas.microsoft.com/office/drawing/2014/main" id="{D532ED79-415F-41B6-8D96-0919FB0B8829}"/>
            </a:ext>
          </a:extLst>
        </xdr:cNvPr>
        <xdr:cNvCxnSpPr/>
      </xdr:nvCxnSpPr>
      <xdr:spPr>
        <a:xfrm>
          <a:off x="7886700" y="6763676"/>
          <a:ext cx="800100" cy="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62499</xdr:rowOff>
    </xdr:from>
    <xdr:to>
      <xdr:col>41</xdr:col>
      <xdr:colOff>101600</xdr:colOff>
      <xdr:row>41</xdr:row>
      <xdr:rowOff>164099</xdr:rowOff>
    </xdr:to>
    <xdr:sp macro="" textlink="">
      <xdr:nvSpPr>
        <xdr:cNvPr id="138" name="楕円 137">
          <a:extLst>
            <a:ext uri="{FF2B5EF4-FFF2-40B4-BE49-F238E27FC236}">
              <a16:creationId xmlns:a16="http://schemas.microsoft.com/office/drawing/2014/main" id="{8EAACDA4-51D9-4039-A367-811110766354}"/>
            </a:ext>
          </a:extLst>
        </xdr:cNvPr>
        <xdr:cNvSpPr/>
      </xdr:nvSpPr>
      <xdr:spPr>
        <a:xfrm>
          <a:off x="7029450" y="671412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113299</xdr:rowOff>
    </xdr:from>
    <xdr:to>
      <xdr:col>45</xdr:col>
      <xdr:colOff>177800</xdr:colOff>
      <xdr:row>41</xdr:row>
      <xdr:rowOff>115226</xdr:rowOff>
    </xdr:to>
    <xdr:cxnSp macro="">
      <xdr:nvCxnSpPr>
        <xdr:cNvPr id="139" name="直線コネクタ 138">
          <a:extLst>
            <a:ext uri="{FF2B5EF4-FFF2-40B4-BE49-F238E27FC236}">
              <a16:creationId xmlns:a16="http://schemas.microsoft.com/office/drawing/2014/main" id="{8DA34600-EC0C-431A-B258-C4CDD36B66BE}"/>
            </a:ext>
          </a:extLst>
        </xdr:cNvPr>
        <xdr:cNvCxnSpPr/>
      </xdr:nvCxnSpPr>
      <xdr:spPr>
        <a:xfrm>
          <a:off x="7077075" y="6761749"/>
          <a:ext cx="809625" cy="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60571</xdr:rowOff>
    </xdr:from>
    <xdr:to>
      <xdr:col>36</xdr:col>
      <xdr:colOff>165100</xdr:colOff>
      <xdr:row>41</xdr:row>
      <xdr:rowOff>162171</xdr:rowOff>
    </xdr:to>
    <xdr:sp macro="" textlink="">
      <xdr:nvSpPr>
        <xdr:cNvPr id="140" name="楕円 139">
          <a:extLst>
            <a:ext uri="{FF2B5EF4-FFF2-40B4-BE49-F238E27FC236}">
              <a16:creationId xmlns:a16="http://schemas.microsoft.com/office/drawing/2014/main" id="{14784510-69D6-490A-A0AB-7DDB2375EF16}"/>
            </a:ext>
          </a:extLst>
        </xdr:cNvPr>
        <xdr:cNvSpPr/>
      </xdr:nvSpPr>
      <xdr:spPr>
        <a:xfrm>
          <a:off x="6238875" y="67121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111371</xdr:rowOff>
    </xdr:from>
    <xdr:to>
      <xdr:col>41</xdr:col>
      <xdr:colOff>50800</xdr:colOff>
      <xdr:row>41</xdr:row>
      <xdr:rowOff>113299</xdr:rowOff>
    </xdr:to>
    <xdr:cxnSp macro="">
      <xdr:nvCxnSpPr>
        <xdr:cNvPr id="141" name="直線コネクタ 140">
          <a:extLst>
            <a:ext uri="{FF2B5EF4-FFF2-40B4-BE49-F238E27FC236}">
              <a16:creationId xmlns:a16="http://schemas.microsoft.com/office/drawing/2014/main" id="{D61C853B-3A18-415D-9667-D3AF054C4F43}"/>
            </a:ext>
          </a:extLst>
        </xdr:cNvPr>
        <xdr:cNvCxnSpPr/>
      </xdr:nvCxnSpPr>
      <xdr:spPr>
        <a:xfrm>
          <a:off x="6286500" y="6759821"/>
          <a:ext cx="790575" cy="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23D2A249-842D-4802-95B1-2748C41AF469}"/>
            </a:ext>
          </a:extLst>
        </xdr:cNvPr>
        <xdr:cNvSpPr txBox="1"/>
      </xdr:nvSpPr>
      <xdr:spPr>
        <a:xfrm>
          <a:off x="8429136" y="630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EC7A1EBE-28B5-4015-8E32-AC47F4833AEF}"/>
            </a:ext>
          </a:extLst>
        </xdr:cNvPr>
        <xdr:cNvSpPr txBox="1"/>
      </xdr:nvSpPr>
      <xdr:spPr>
        <a:xfrm>
          <a:off x="7648086" y="6304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E41B942D-3B72-4071-A814-E83994235EA4}"/>
            </a:ext>
          </a:extLst>
        </xdr:cNvPr>
        <xdr:cNvSpPr txBox="1"/>
      </xdr:nvSpPr>
      <xdr:spPr>
        <a:xfrm>
          <a:off x="6847986" y="6315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F9BA4DD8-1691-4FF1-AFC8-E7F5222F892A}"/>
            </a:ext>
          </a:extLst>
        </xdr:cNvPr>
        <xdr:cNvSpPr txBox="1"/>
      </xdr:nvSpPr>
      <xdr:spPr>
        <a:xfrm>
          <a:off x="6038361" y="6324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157272</xdr:rowOff>
    </xdr:from>
    <xdr:ext cx="534377" cy="259045"/>
    <xdr:sp macro="" textlink="">
      <xdr:nvSpPr>
        <xdr:cNvPr id="146" name="n_1mainValue【道路】&#10;一人当たり延長">
          <a:extLst>
            <a:ext uri="{FF2B5EF4-FFF2-40B4-BE49-F238E27FC236}">
              <a16:creationId xmlns:a16="http://schemas.microsoft.com/office/drawing/2014/main" id="{1CB499EB-05C9-4C3D-85D1-9914042EEBB4}"/>
            </a:ext>
          </a:extLst>
        </xdr:cNvPr>
        <xdr:cNvSpPr txBox="1"/>
      </xdr:nvSpPr>
      <xdr:spPr>
        <a:xfrm>
          <a:off x="8429136" y="680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157153</xdr:rowOff>
    </xdr:from>
    <xdr:ext cx="534377" cy="259045"/>
    <xdr:sp macro="" textlink="">
      <xdr:nvSpPr>
        <xdr:cNvPr id="147" name="n_2mainValue【道路】&#10;一人当たり延長">
          <a:extLst>
            <a:ext uri="{FF2B5EF4-FFF2-40B4-BE49-F238E27FC236}">
              <a16:creationId xmlns:a16="http://schemas.microsoft.com/office/drawing/2014/main" id="{6FA6D416-989E-4402-9251-7B6CB5D511D4}"/>
            </a:ext>
          </a:extLst>
        </xdr:cNvPr>
        <xdr:cNvSpPr txBox="1"/>
      </xdr:nvSpPr>
      <xdr:spPr>
        <a:xfrm>
          <a:off x="7648086" y="6808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155226</xdr:rowOff>
    </xdr:from>
    <xdr:ext cx="534377" cy="259045"/>
    <xdr:sp macro="" textlink="">
      <xdr:nvSpPr>
        <xdr:cNvPr id="148" name="n_3mainValue【道路】&#10;一人当たり延長">
          <a:extLst>
            <a:ext uri="{FF2B5EF4-FFF2-40B4-BE49-F238E27FC236}">
              <a16:creationId xmlns:a16="http://schemas.microsoft.com/office/drawing/2014/main" id="{9965B7FE-62EF-4D24-9A55-F700660142DB}"/>
            </a:ext>
          </a:extLst>
        </xdr:cNvPr>
        <xdr:cNvSpPr txBox="1"/>
      </xdr:nvSpPr>
      <xdr:spPr>
        <a:xfrm>
          <a:off x="6847986" y="680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153298</xdr:rowOff>
    </xdr:from>
    <xdr:ext cx="534377" cy="259045"/>
    <xdr:sp macro="" textlink="">
      <xdr:nvSpPr>
        <xdr:cNvPr id="149" name="n_4mainValue【道路】&#10;一人当たり延長">
          <a:extLst>
            <a:ext uri="{FF2B5EF4-FFF2-40B4-BE49-F238E27FC236}">
              <a16:creationId xmlns:a16="http://schemas.microsoft.com/office/drawing/2014/main" id="{AC672113-947F-4D85-AB85-3570ED8046EC}"/>
            </a:ext>
          </a:extLst>
        </xdr:cNvPr>
        <xdr:cNvSpPr txBox="1"/>
      </xdr:nvSpPr>
      <xdr:spPr>
        <a:xfrm>
          <a:off x="6038361" y="680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A25F5177-63FE-4C36-BDE2-70E470F23076}"/>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7D68B564-714F-4D9D-A2C3-35FEFCB46613}"/>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37159CCA-4A00-4220-AA22-C3AFBC66B58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6E9268C-AE2F-4682-A6F2-FC2293E0C744}"/>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BB7C4889-767A-4BBD-A0F8-884B86F19D2C}"/>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303BDD14-9A2D-4495-8088-BC0635011B72}"/>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CBC20F22-4366-4B74-A238-8171EFFBA6D0}"/>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4E862817-9FA9-4DA8-9CF1-FF7D50B7927E}"/>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2397EFE1-FD72-4A31-9858-CC352B7D2369}"/>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7569D217-26FE-4293-A8F9-302529E72A2B}"/>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EE0CD43F-EF88-4EEC-92FA-49C9A16F3A4B}"/>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FDDE0678-29AD-42F0-BD46-FC9B524B595F}"/>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725573DE-6A20-4059-8573-4160901F6FB3}"/>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12339951-FBA9-4150-8B0B-0B95E2CCD567}"/>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980B225-B9D7-4F92-B93B-D6EF66E8C052}"/>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744853EE-ECE2-481E-8591-E0513A635624}"/>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12F4A3CB-5516-4FE5-B98D-E383ABA1A5E3}"/>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C29E4EF8-C09F-43C0-8DF0-E27AE301525B}"/>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54553035-77E5-4FF8-A1AB-CB62D7950B56}"/>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27FC4C8B-856A-4CBC-BE95-2E74EBC928F3}"/>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97F01780-A6FD-479C-BC79-8F7C6215876D}"/>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7B0FE6B6-AE40-42CE-B9AE-F1D1E58C4390}"/>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30869967-6D11-4E9A-BDBA-C2886CABE94C}"/>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B3ECF811-C204-40D2-8910-4D8984E60D03}"/>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153C8AE4-1113-4720-8DC2-AFC74355020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15218B5B-57FD-4F88-B960-D33EB9A8CE64}"/>
            </a:ext>
          </a:extLst>
        </xdr:cNvPr>
        <xdr:cNvCxnSpPr/>
      </xdr:nvCxnSpPr>
      <xdr:spPr>
        <a:xfrm flipV="1">
          <a:off x="4180840" y="9011738"/>
          <a:ext cx="0" cy="1388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6D27342B-D1F8-4B0A-8E3D-027529675719}"/>
            </a:ext>
          </a:extLst>
        </xdr:cNvPr>
        <xdr:cNvSpPr txBox="1"/>
      </xdr:nvSpPr>
      <xdr:spPr>
        <a:xfrm>
          <a:off x="4219575" y="10404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9AD33E15-9D83-4BF5-96FD-F1F129B7E6DC}"/>
            </a:ext>
          </a:extLst>
        </xdr:cNvPr>
        <xdr:cNvCxnSpPr/>
      </xdr:nvCxnSpPr>
      <xdr:spPr>
        <a:xfrm>
          <a:off x="4105275" y="104005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6A4F2B55-9067-4F11-811B-E4722EBD2ECD}"/>
            </a:ext>
          </a:extLst>
        </xdr:cNvPr>
        <xdr:cNvSpPr txBox="1"/>
      </xdr:nvSpPr>
      <xdr:spPr>
        <a:xfrm>
          <a:off x="4219575" y="87996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3D62469D-7896-4D50-A5B4-ABB4552A9D8B}"/>
            </a:ext>
          </a:extLst>
        </xdr:cNvPr>
        <xdr:cNvCxnSpPr/>
      </xdr:nvCxnSpPr>
      <xdr:spPr>
        <a:xfrm>
          <a:off x="4105275" y="90117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FC5713FC-0E5D-4233-AD20-FCE51B862540}"/>
            </a:ext>
          </a:extLst>
        </xdr:cNvPr>
        <xdr:cNvSpPr txBox="1"/>
      </xdr:nvSpPr>
      <xdr:spPr>
        <a:xfrm>
          <a:off x="4219575" y="99550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00011B63-B8AF-47E2-A91E-A787ABA8A7D3}"/>
            </a:ext>
          </a:extLst>
        </xdr:cNvPr>
        <xdr:cNvSpPr/>
      </xdr:nvSpPr>
      <xdr:spPr>
        <a:xfrm>
          <a:off x="4124325" y="997984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DE21EDA9-E0C3-4969-8018-70FD5F4392A9}"/>
            </a:ext>
          </a:extLst>
        </xdr:cNvPr>
        <xdr:cNvSpPr/>
      </xdr:nvSpPr>
      <xdr:spPr>
        <a:xfrm>
          <a:off x="3381375" y="996995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9D868DFC-8A8E-47FF-8DEF-8E86F7C2C5F1}"/>
            </a:ext>
          </a:extLst>
        </xdr:cNvPr>
        <xdr:cNvSpPr/>
      </xdr:nvSpPr>
      <xdr:spPr>
        <a:xfrm>
          <a:off x="2571750" y="99635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47023CBE-3C76-42EB-89BA-63F30A06932B}"/>
            </a:ext>
          </a:extLst>
        </xdr:cNvPr>
        <xdr:cNvSpPr/>
      </xdr:nvSpPr>
      <xdr:spPr>
        <a:xfrm>
          <a:off x="1781175" y="99521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8EC74756-E922-4FB0-A638-2521294F5807}"/>
            </a:ext>
          </a:extLst>
        </xdr:cNvPr>
        <xdr:cNvSpPr/>
      </xdr:nvSpPr>
      <xdr:spPr>
        <a:xfrm>
          <a:off x="981075" y="993257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29C10E7-3DF9-4EAC-A000-6A8914A957EA}"/>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59E99AF-E79A-488A-8135-8DB65131F312}"/>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01E066B-757D-4088-8D0B-2447A0D2AAEB}"/>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7D3A19B-C8AD-4617-B8A7-67089C1CC8B2}"/>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90E75818-461A-4859-B48D-3C573CAE7880}"/>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91" name="楕円 190">
          <a:extLst>
            <a:ext uri="{FF2B5EF4-FFF2-40B4-BE49-F238E27FC236}">
              <a16:creationId xmlns:a16="http://schemas.microsoft.com/office/drawing/2014/main" id="{1D5B4DC2-4537-434F-AE35-A975EB6BA9FB}"/>
            </a:ext>
          </a:extLst>
        </xdr:cNvPr>
        <xdr:cNvSpPr/>
      </xdr:nvSpPr>
      <xdr:spPr>
        <a:xfrm>
          <a:off x="4124325" y="989484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27594</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417A20AE-4D7A-4B8C-98B1-5D9AB3EE38A3}"/>
            </a:ext>
          </a:extLst>
        </xdr:cNvPr>
        <xdr:cNvSpPr txBox="1"/>
      </xdr:nvSpPr>
      <xdr:spPr>
        <a:xfrm>
          <a:off x="4219575" y="9755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159838</xdr:rowOff>
    </xdr:from>
    <xdr:to>
      <xdr:col>20</xdr:col>
      <xdr:colOff>38100</xdr:colOff>
      <xdr:row>61</xdr:row>
      <xdr:rowOff>89988</xdr:rowOff>
    </xdr:to>
    <xdr:sp macro="" textlink="">
      <xdr:nvSpPr>
        <xdr:cNvPr id="193" name="楕円 192">
          <a:extLst>
            <a:ext uri="{FF2B5EF4-FFF2-40B4-BE49-F238E27FC236}">
              <a16:creationId xmlns:a16="http://schemas.microsoft.com/office/drawing/2014/main" id="{C0A67439-6CE5-4954-8A93-1503184E567B}"/>
            </a:ext>
          </a:extLst>
        </xdr:cNvPr>
        <xdr:cNvSpPr/>
      </xdr:nvSpPr>
      <xdr:spPr>
        <a:xfrm>
          <a:off x="3381375" y="988803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39188</xdr:rowOff>
    </xdr:from>
    <xdr:to>
      <xdr:col>24</xdr:col>
      <xdr:colOff>63500</xdr:colOff>
      <xdr:row>61</xdr:row>
      <xdr:rowOff>55517</xdr:rowOff>
    </xdr:to>
    <xdr:cxnSp macro="">
      <xdr:nvCxnSpPr>
        <xdr:cNvPr id="194" name="直線コネクタ 193">
          <a:extLst>
            <a:ext uri="{FF2B5EF4-FFF2-40B4-BE49-F238E27FC236}">
              <a16:creationId xmlns:a16="http://schemas.microsoft.com/office/drawing/2014/main" id="{1144B8AD-EC51-4B77-A8F2-006EF7AED2E4}"/>
            </a:ext>
          </a:extLst>
        </xdr:cNvPr>
        <xdr:cNvCxnSpPr/>
      </xdr:nvCxnSpPr>
      <xdr:spPr>
        <a:xfrm>
          <a:off x="3429000" y="9926138"/>
          <a:ext cx="75247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4717</xdr:rowOff>
    </xdr:from>
    <xdr:to>
      <xdr:col>15</xdr:col>
      <xdr:colOff>101600</xdr:colOff>
      <xdr:row>61</xdr:row>
      <xdr:rowOff>106317</xdr:rowOff>
    </xdr:to>
    <xdr:sp macro="" textlink="">
      <xdr:nvSpPr>
        <xdr:cNvPr id="195" name="楕円 194">
          <a:extLst>
            <a:ext uri="{FF2B5EF4-FFF2-40B4-BE49-F238E27FC236}">
              <a16:creationId xmlns:a16="http://schemas.microsoft.com/office/drawing/2014/main" id="{3E837D48-6123-41AF-B581-53ECFEC15C59}"/>
            </a:ext>
          </a:extLst>
        </xdr:cNvPr>
        <xdr:cNvSpPr/>
      </xdr:nvSpPr>
      <xdr:spPr>
        <a:xfrm>
          <a:off x="2571750" y="989484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39188</xdr:rowOff>
    </xdr:from>
    <xdr:to>
      <xdr:col>19</xdr:col>
      <xdr:colOff>177800</xdr:colOff>
      <xdr:row>61</xdr:row>
      <xdr:rowOff>55517</xdr:rowOff>
    </xdr:to>
    <xdr:cxnSp macro="">
      <xdr:nvCxnSpPr>
        <xdr:cNvPr id="196" name="直線コネクタ 195">
          <a:extLst>
            <a:ext uri="{FF2B5EF4-FFF2-40B4-BE49-F238E27FC236}">
              <a16:creationId xmlns:a16="http://schemas.microsoft.com/office/drawing/2014/main" id="{362ECC0A-EFEB-42BB-AA89-FC63AE90D6AF}"/>
            </a:ext>
          </a:extLst>
        </xdr:cNvPr>
        <xdr:cNvCxnSpPr/>
      </xdr:nvCxnSpPr>
      <xdr:spPr>
        <a:xfrm flipV="1">
          <a:off x="2619375" y="9926138"/>
          <a:ext cx="80962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7983</xdr:rowOff>
    </xdr:from>
    <xdr:to>
      <xdr:col>10</xdr:col>
      <xdr:colOff>165100</xdr:colOff>
      <xdr:row>61</xdr:row>
      <xdr:rowOff>109583</xdr:rowOff>
    </xdr:to>
    <xdr:sp macro="" textlink="">
      <xdr:nvSpPr>
        <xdr:cNvPr id="197" name="楕円 196">
          <a:extLst>
            <a:ext uri="{FF2B5EF4-FFF2-40B4-BE49-F238E27FC236}">
              <a16:creationId xmlns:a16="http://schemas.microsoft.com/office/drawing/2014/main" id="{4961FEDA-F24E-4709-8DEF-2F71489822E6}"/>
            </a:ext>
          </a:extLst>
        </xdr:cNvPr>
        <xdr:cNvSpPr/>
      </xdr:nvSpPr>
      <xdr:spPr>
        <a:xfrm>
          <a:off x="1781175" y="98981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55517</xdr:rowOff>
    </xdr:from>
    <xdr:to>
      <xdr:col>15</xdr:col>
      <xdr:colOff>50800</xdr:colOff>
      <xdr:row>61</xdr:row>
      <xdr:rowOff>58783</xdr:rowOff>
    </xdr:to>
    <xdr:cxnSp macro="">
      <xdr:nvCxnSpPr>
        <xdr:cNvPr id="198" name="直線コネクタ 197">
          <a:extLst>
            <a:ext uri="{FF2B5EF4-FFF2-40B4-BE49-F238E27FC236}">
              <a16:creationId xmlns:a16="http://schemas.microsoft.com/office/drawing/2014/main" id="{EFA54CB0-97B5-4F0C-8A75-0D4B9313D8EF}"/>
            </a:ext>
          </a:extLst>
        </xdr:cNvPr>
        <xdr:cNvCxnSpPr/>
      </xdr:nvCxnSpPr>
      <xdr:spPr>
        <a:xfrm flipV="1">
          <a:off x="1828800" y="9942467"/>
          <a:ext cx="790575"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153307</xdr:rowOff>
    </xdr:from>
    <xdr:to>
      <xdr:col>6</xdr:col>
      <xdr:colOff>38100</xdr:colOff>
      <xdr:row>61</xdr:row>
      <xdr:rowOff>83457</xdr:rowOff>
    </xdr:to>
    <xdr:sp macro="" textlink="">
      <xdr:nvSpPr>
        <xdr:cNvPr id="199" name="楕円 198">
          <a:extLst>
            <a:ext uri="{FF2B5EF4-FFF2-40B4-BE49-F238E27FC236}">
              <a16:creationId xmlns:a16="http://schemas.microsoft.com/office/drawing/2014/main" id="{7CC51692-2160-4FD1-B01F-54BCE25EF650}"/>
            </a:ext>
          </a:extLst>
        </xdr:cNvPr>
        <xdr:cNvSpPr/>
      </xdr:nvSpPr>
      <xdr:spPr>
        <a:xfrm>
          <a:off x="981075" y="98783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32657</xdr:rowOff>
    </xdr:from>
    <xdr:to>
      <xdr:col>10</xdr:col>
      <xdr:colOff>114300</xdr:colOff>
      <xdr:row>61</xdr:row>
      <xdr:rowOff>58783</xdr:rowOff>
    </xdr:to>
    <xdr:cxnSp macro="">
      <xdr:nvCxnSpPr>
        <xdr:cNvPr id="200" name="直線コネクタ 199">
          <a:extLst>
            <a:ext uri="{FF2B5EF4-FFF2-40B4-BE49-F238E27FC236}">
              <a16:creationId xmlns:a16="http://schemas.microsoft.com/office/drawing/2014/main" id="{5D31E6C1-9491-42AF-9608-27412F3F6A45}"/>
            </a:ext>
          </a:extLst>
        </xdr:cNvPr>
        <xdr:cNvCxnSpPr/>
      </xdr:nvCxnSpPr>
      <xdr:spPr>
        <a:xfrm>
          <a:off x="1028700" y="9916432"/>
          <a:ext cx="800100"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595A8058-9C40-4874-BB94-6ED0C879C190}"/>
            </a:ext>
          </a:extLst>
        </xdr:cNvPr>
        <xdr:cNvSpPr txBox="1"/>
      </xdr:nvSpPr>
      <xdr:spPr>
        <a:xfrm>
          <a:off x="3239144" y="10049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71F222E6-A7C7-44BC-8449-D0613E2C5AAB}"/>
            </a:ext>
          </a:extLst>
        </xdr:cNvPr>
        <xdr:cNvSpPr txBox="1"/>
      </xdr:nvSpPr>
      <xdr:spPr>
        <a:xfrm>
          <a:off x="2439044" y="1004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FBC299BF-E7B7-40E2-8433-7C41DEDC65E4}"/>
            </a:ext>
          </a:extLst>
        </xdr:cNvPr>
        <xdr:cNvSpPr txBox="1"/>
      </xdr:nvSpPr>
      <xdr:spPr>
        <a:xfrm>
          <a:off x="1648469" y="10051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341A619D-39DF-495B-9CA7-1381F0119CBE}"/>
            </a:ext>
          </a:extLst>
        </xdr:cNvPr>
        <xdr:cNvSpPr txBox="1"/>
      </xdr:nvSpPr>
      <xdr:spPr>
        <a:xfrm>
          <a:off x="848369" y="10031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106515</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A3DCCDB7-BCDC-43E7-A723-5C0350975D24}"/>
            </a:ext>
          </a:extLst>
        </xdr:cNvPr>
        <xdr:cNvSpPr txBox="1"/>
      </xdr:nvSpPr>
      <xdr:spPr>
        <a:xfrm>
          <a:off x="3239144" y="9666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122844</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94EC347A-C971-43C8-8B14-4B31A2FC5739}"/>
            </a:ext>
          </a:extLst>
        </xdr:cNvPr>
        <xdr:cNvSpPr txBox="1"/>
      </xdr:nvSpPr>
      <xdr:spPr>
        <a:xfrm>
          <a:off x="2439044" y="9689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126110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7905C830-D10B-48B7-B599-874512068DB7}"/>
            </a:ext>
          </a:extLst>
        </xdr:cNvPr>
        <xdr:cNvSpPr txBox="1"/>
      </xdr:nvSpPr>
      <xdr:spPr>
        <a:xfrm>
          <a:off x="1648469" y="9686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99984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65F31756-042C-4802-85DD-70278EE0F976}"/>
            </a:ext>
          </a:extLst>
        </xdr:cNvPr>
        <xdr:cNvSpPr txBox="1"/>
      </xdr:nvSpPr>
      <xdr:spPr>
        <a:xfrm>
          <a:off x="848369" y="9666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DCC86FB6-5810-49DB-880F-4C9FFA182002}"/>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391DCBA2-E89F-4CAD-8C9F-32852ED5031E}"/>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6C2DEBFC-C5D9-4ED3-9792-A635774F3D91}"/>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6A7F53A2-62CC-4D07-8F6A-F094EC697339}"/>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C264745E-3413-4177-AAB6-CDBF9871D3D8}"/>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47AC14C5-A22D-4D13-B712-284EC878F608}"/>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53F254D1-80E1-4105-8BAE-667A9FA416E9}"/>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AC0C0BFC-2D80-42C8-83F1-5FF94215265C}"/>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B9314C3C-B474-4F59-91DD-11197E0BE44D}"/>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661A52EB-2828-47E8-8750-0B436E4A680D}"/>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512C0446-D99E-4B17-93D2-550CE14D34D3}"/>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D4DBD9E3-87C4-4B2B-9815-5CF4B1574D0E}"/>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AFB5FF0D-EE02-492C-A8E4-CCF67A3CE3D1}"/>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43914A01-C847-412F-9126-37FB4657F1B7}"/>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625B5F34-44A2-4821-A3DE-DA9B9F6E2845}"/>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47D4D998-9B25-45E9-9D6D-F1C98A812A34}"/>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204FE9A5-EC33-4E76-92C3-104B2D41518E}"/>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A5339D0F-05AF-40D5-A76F-88CDFD066031}"/>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C63E80B2-CBE0-4783-AEBC-5FA95638EB83}"/>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C27DD96-EE53-41FE-9B5D-E12444DBF728}"/>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57083D4-ED90-4BF8-9638-11922B338BAA}"/>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8FF12DBF-1AF7-43C3-9B6F-3D26548B7061}"/>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64562740-9A0B-4A28-8232-ED30F6C14C87}"/>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70BC791A-872D-46F7-BA92-02EE8CC6FD7F}"/>
            </a:ext>
          </a:extLst>
        </xdr:cNvPr>
        <xdr:cNvCxnSpPr/>
      </xdr:nvCxnSpPr>
      <xdr:spPr>
        <a:xfrm flipV="1">
          <a:off x="9429115" y="9013300"/>
          <a:ext cx="0" cy="1435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BB7C7CAD-9D7B-4EE9-94E1-50E45582D374}"/>
            </a:ext>
          </a:extLst>
        </xdr:cNvPr>
        <xdr:cNvSpPr txBox="1"/>
      </xdr:nvSpPr>
      <xdr:spPr>
        <a:xfrm>
          <a:off x="9467850" y="1045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9ECF3062-ED9B-45CF-805D-BECBF5FA7574}"/>
            </a:ext>
          </a:extLst>
        </xdr:cNvPr>
        <xdr:cNvCxnSpPr/>
      </xdr:nvCxnSpPr>
      <xdr:spPr>
        <a:xfrm>
          <a:off x="9363075" y="1044838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63B9DFF7-3211-43C6-9937-877EC7526D70}"/>
            </a:ext>
          </a:extLst>
        </xdr:cNvPr>
        <xdr:cNvSpPr txBox="1"/>
      </xdr:nvSpPr>
      <xdr:spPr>
        <a:xfrm>
          <a:off x="9467850" y="88012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697727B3-54C1-4155-86E0-DE2416E957B8}"/>
            </a:ext>
          </a:extLst>
        </xdr:cNvPr>
        <xdr:cNvCxnSpPr/>
      </xdr:nvCxnSpPr>
      <xdr:spPr>
        <a:xfrm>
          <a:off x="9363075" y="90133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29C5958F-D875-468E-9EE7-D43510C22213}"/>
            </a:ext>
          </a:extLst>
        </xdr:cNvPr>
        <xdr:cNvSpPr txBox="1"/>
      </xdr:nvSpPr>
      <xdr:spPr>
        <a:xfrm>
          <a:off x="9467850" y="100614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30C5DEE0-A5AA-4B6D-934B-1DD7CCC75DD3}"/>
            </a:ext>
          </a:extLst>
        </xdr:cNvPr>
        <xdr:cNvSpPr/>
      </xdr:nvSpPr>
      <xdr:spPr>
        <a:xfrm>
          <a:off x="9401175" y="10210012"/>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A36C93F7-A916-413F-A0F1-B8FC0286BFDA}"/>
            </a:ext>
          </a:extLst>
        </xdr:cNvPr>
        <xdr:cNvSpPr/>
      </xdr:nvSpPr>
      <xdr:spPr>
        <a:xfrm>
          <a:off x="8639175" y="1021119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53D024D4-33CE-4CED-BB71-57ADD514F213}"/>
            </a:ext>
          </a:extLst>
        </xdr:cNvPr>
        <xdr:cNvSpPr/>
      </xdr:nvSpPr>
      <xdr:spPr>
        <a:xfrm>
          <a:off x="7839075" y="102114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4B96741E-9614-45A6-A3E8-7A6926DDC642}"/>
            </a:ext>
          </a:extLst>
        </xdr:cNvPr>
        <xdr:cNvSpPr/>
      </xdr:nvSpPr>
      <xdr:spPr>
        <a:xfrm>
          <a:off x="7029450" y="1021366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71E8C36F-51D6-42AE-AE97-E40813F6CC4F}"/>
            </a:ext>
          </a:extLst>
        </xdr:cNvPr>
        <xdr:cNvSpPr/>
      </xdr:nvSpPr>
      <xdr:spPr>
        <a:xfrm>
          <a:off x="6238875" y="102213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37FB519-53C9-4104-98D7-57E51503F871}"/>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47991BF-2ABA-4A39-BC2B-EA08DE6746DE}"/>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437E4E4-8023-4609-9E44-53C0EE09271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7A5DC07-5E8B-4CC5-A9D9-BB556E6FA22A}"/>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AEA95F00-83B3-4296-8BAB-97C974CDF9BB}"/>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118132</xdr:rowOff>
    </xdr:from>
    <xdr:to>
      <xdr:col>55</xdr:col>
      <xdr:colOff>50800</xdr:colOff>
      <xdr:row>64</xdr:row>
      <xdr:rowOff>48282</xdr:rowOff>
    </xdr:to>
    <xdr:sp macro="" textlink="">
      <xdr:nvSpPr>
        <xdr:cNvPr id="248" name="楕円 247">
          <a:extLst>
            <a:ext uri="{FF2B5EF4-FFF2-40B4-BE49-F238E27FC236}">
              <a16:creationId xmlns:a16="http://schemas.microsoft.com/office/drawing/2014/main" id="{5BC816C8-2865-416A-A758-1C09F023549A}"/>
            </a:ext>
          </a:extLst>
        </xdr:cNvPr>
        <xdr:cNvSpPr/>
      </xdr:nvSpPr>
      <xdr:spPr>
        <a:xfrm>
          <a:off x="9401175" y="10332107"/>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33059</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F54A9FA-3496-4DFC-A048-E7D186F7FA5E}"/>
            </a:ext>
          </a:extLst>
        </xdr:cNvPr>
        <xdr:cNvSpPr txBox="1"/>
      </xdr:nvSpPr>
      <xdr:spPr>
        <a:xfrm>
          <a:off x="9467850" y="10240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118134</xdr:rowOff>
    </xdr:from>
    <xdr:to>
      <xdr:col>50</xdr:col>
      <xdr:colOff>165100</xdr:colOff>
      <xdr:row>64</xdr:row>
      <xdr:rowOff>48284</xdr:rowOff>
    </xdr:to>
    <xdr:sp macro="" textlink="">
      <xdr:nvSpPr>
        <xdr:cNvPr id="250" name="楕円 249">
          <a:extLst>
            <a:ext uri="{FF2B5EF4-FFF2-40B4-BE49-F238E27FC236}">
              <a16:creationId xmlns:a16="http://schemas.microsoft.com/office/drawing/2014/main" id="{6E7F8327-1F1C-4538-B35A-35DD3A31A7AD}"/>
            </a:ext>
          </a:extLst>
        </xdr:cNvPr>
        <xdr:cNvSpPr/>
      </xdr:nvSpPr>
      <xdr:spPr>
        <a:xfrm>
          <a:off x="8639175" y="1033210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168932</xdr:rowOff>
    </xdr:from>
    <xdr:to>
      <xdr:col>55</xdr:col>
      <xdr:colOff>0</xdr:colOff>
      <xdr:row>63</xdr:row>
      <xdr:rowOff>168934</xdr:rowOff>
    </xdr:to>
    <xdr:cxnSp macro="">
      <xdr:nvCxnSpPr>
        <xdr:cNvPr id="251" name="直線コネクタ 250">
          <a:extLst>
            <a:ext uri="{FF2B5EF4-FFF2-40B4-BE49-F238E27FC236}">
              <a16:creationId xmlns:a16="http://schemas.microsoft.com/office/drawing/2014/main" id="{BE6A2019-8838-4618-B4BD-3267D1F4EC80}"/>
            </a:ext>
          </a:extLst>
        </xdr:cNvPr>
        <xdr:cNvCxnSpPr/>
      </xdr:nvCxnSpPr>
      <xdr:spPr>
        <a:xfrm flipV="1">
          <a:off x="8686800" y="10370207"/>
          <a:ext cx="742950" cy="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120738</xdr:rowOff>
    </xdr:from>
    <xdr:to>
      <xdr:col>46</xdr:col>
      <xdr:colOff>38100</xdr:colOff>
      <xdr:row>64</xdr:row>
      <xdr:rowOff>50888</xdr:rowOff>
    </xdr:to>
    <xdr:sp macro="" textlink="">
      <xdr:nvSpPr>
        <xdr:cNvPr id="252" name="楕円 251">
          <a:extLst>
            <a:ext uri="{FF2B5EF4-FFF2-40B4-BE49-F238E27FC236}">
              <a16:creationId xmlns:a16="http://schemas.microsoft.com/office/drawing/2014/main" id="{1E3091AE-24DD-4B9E-9BFA-E1BEB892C098}"/>
            </a:ext>
          </a:extLst>
        </xdr:cNvPr>
        <xdr:cNvSpPr/>
      </xdr:nvSpPr>
      <xdr:spPr>
        <a:xfrm>
          <a:off x="7839075" y="1033471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168934</xdr:rowOff>
    </xdr:from>
    <xdr:to>
      <xdr:col>50</xdr:col>
      <xdr:colOff>114300</xdr:colOff>
      <xdr:row>64</xdr:row>
      <xdr:rowOff>88</xdr:rowOff>
    </xdr:to>
    <xdr:cxnSp macro="">
      <xdr:nvCxnSpPr>
        <xdr:cNvPr id="253" name="直線コネクタ 252">
          <a:extLst>
            <a:ext uri="{FF2B5EF4-FFF2-40B4-BE49-F238E27FC236}">
              <a16:creationId xmlns:a16="http://schemas.microsoft.com/office/drawing/2014/main" id="{231C8200-89C4-4E32-BEF2-FEE8FAD4630C}"/>
            </a:ext>
          </a:extLst>
        </xdr:cNvPr>
        <xdr:cNvCxnSpPr/>
      </xdr:nvCxnSpPr>
      <xdr:spPr>
        <a:xfrm flipV="1">
          <a:off x="7886700" y="10370209"/>
          <a:ext cx="800100" cy="2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121790</xdr:rowOff>
    </xdr:from>
    <xdr:to>
      <xdr:col>41</xdr:col>
      <xdr:colOff>101600</xdr:colOff>
      <xdr:row>64</xdr:row>
      <xdr:rowOff>51940</xdr:rowOff>
    </xdr:to>
    <xdr:sp macro="" textlink="">
      <xdr:nvSpPr>
        <xdr:cNvPr id="254" name="楕円 253">
          <a:extLst>
            <a:ext uri="{FF2B5EF4-FFF2-40B4-BE49-F238E27FC236}">
              <a16:creationId xmlns:a16="http://schemas.microsoft.com/office/drawing/2014/main" id="{E4D0FF6E-009B-4182-9B23-2A9DBD3D84FD}"/>
            </a:ext>
          </a:extLst>
        </xdr:cNvPr>
        <xdr:cNvSpPr/>
      </xdr:nvSpPr>
      <xdr:spPr>
        <a:xfrm>
          <a:off x="7029450" y="1033576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88</xdr:rowOff>
    </xdr:from>
    <xdr:to>
      <xdr:col>45</xdr:col>
      <xdr:colOff>177800</xdr:colOff>
      <xdr:row>64</xdr:row>
      <xdr:rowOff>1140</xdr:rowOff>
    </xdr:to>
    <xdr:cxnSp macro="">
      <xdr:nvCxnSpPr>
        <xdr:cNvPr id="255" name="直線コネクタ 254">
          <a:extLst>
            <a:ext uri="{FF2B5EF4-FFF2-40B4-BE49-F238E27FC236}">
              <a16:creationId xmlns:a16="http://schemas.microsoft.com/office/drawing/2014/main" id="{8FF4D195-D5EC-468D-868F-B7582448A0B3}"/>
            </a:ext>
          </a:extLst>
        </xdr:cNvPr>
        <xdr:cNvCxnSpPr/>
      </xdr:nvCxnSpPr>
      <xdr:spPr>
        <a:xfrm flipV="1">
          <a:off x="7077075" y="10372813"/>
          <a:ext cx="809625" cy="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121096</xdr:rowOff>
    </xdr:from>
    <xdr:to>
      <xdr:col>36</xdr:col>
      <xdr:colOff>165100</xdr:colOff>
      <xdr:row>64</xdr:row>
      <xdr:rowOff>51246</xdr:rowOff>
    </xdr:to>
    <xdr:sp macro="" textlink="">
      <xdr:nvSpPr>
        <xdr:cNvPr id="256" name="楕円 255">
          <a:extLst>
            <a:ext uri="{FF2B5EF4-FFF2-40B4-BE49-F238E27FC236}">
              <a16:creationId xmlns:a16="http://schemas.microsoft.com/office/drawing/2014/main" id="{2C47EC9F-86B3-4217-9AC8-2116716FB265}"/>
            </a:ext>
          </a:extLst>
        </xdr:cNvPr>
        <xdr:cNvSpPr/>
      </xdr:nvSpPr>
      <xdr:spPr>
        <a:xfrm>
          <a:off x="6238875" y="1033507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446</xdr:rowOff>
    </xdr:from>
    <xdr:to>
      <xdr:col>41</xdr:col>
      <xdr:colOff>50800</xdr:colOff>
      <xdr:row>64</xdr:row>
      <xdr:rowOff>1140</xdr:rowOff>
    </xdr:to>
    <xdr:cxnSp macro="">
      <xdr:nvCxnSpPr>
        <xdr:cNvPr id="257" name="直線コネクタ 256">
          <a:extLst>
            <a:ext uri="{FF2B5EF4-FFF2-40B4-BE49-F238E27FC236}">
              <a16:creationId xmlns:a16="http://schemas.microsoft.com/office/drawing/2014/main" id="{DD7932BE-C86C-4472-899A-48F6017CDBE9}"/>
            </a:ext>
          </a:extLst>
        </xdr:cNvPr>
        <xdr:cNvCxnSpPr/>
      </xdr:nvCxnSpPr>
      <xdr:spPr>
        <a:xfrm>
          <a:off x="6286500" y="10373171"/>
          <a:ext cx="790575" cy="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EC9F6C1B-15ED-460D-80AC-3B3F3DA66B8C}"/>
            </a:ext>
          </a:extLst>
        </xdr:cNvPr>
        <xdr:cNvSpPr txBox="1"/>
      </xdr:nvSpPr>
      <xdr:spPr>
        <a:xfrm>
          <a:off x="8399995" y="9989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85298326-B943-4683-8227-E5A4F03F2034}"/>
            </a:ext>
          </a:extLst>
        </xdr:cNvPr>
        <xdr:cNvSpPr txBox="1"/>
      </xdr:nvSpPr>
      <xdr:spPr>
        <a:xfrm>
          <a:off x="7609420" y="10008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B7BC26CE-D83D-49D3-9CD1-E9889C77381C}"/>
            </a:ext>
          </a:extLst>
        </xdr:cNvPr>
        <xdr:cNvSpPr txBox="1"/>
      </xdr:nvSpPr>
      <xdr:spPr>
        <a:xfrm>
          <a:off x="6818845" y="10011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14A5BBDD-A3E7-465C-A42F-B55DD59E01A0}"/>
            </a:ext>
          </a:extLst>
        </xdr:cNvPr>
        <xdr:cNvSpPr txBox="1"/>
      </xdr:nvSpPr>
      <xdr:spPr>
        <a:xfrm>
          <a:off x="6009220" y="10009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39411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9AF3D1B5-45D7-4769-BB5B-644FBC3844E8}"/>
            </a:ext>
          </a:extLst>
        </xdr:cNvPr>
        <xdr:cNvSpPr txBox="1"/>
      </xdr:nvSpPr>
      <xdr:spPr>
        <a:xfrm>
          <a:off x="8399995" y="10412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42015</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3FAA11D1-C8F5-49FF-AD8B-F0B1C93BFB89}"/>
            </a:ext>
          </a:extLst>
        </xdr:cNvPr>
        <xdr:cNvSpPr txBox="1"/>
      </xdr:nvSpPr>
      <xdr:spPr>
        <a:xfrm>
          <a:off x="7609420" y="10417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43067</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EC684456-9C34-4788-B647-53259FEA08A2}"/>
            </a:ext>
          </a:extLst>
        </xdr:cNvPr>
        <xdr:cNvSpPr txBox="1"/>
      </xdr:nvSpPr>
      <xdr:spPr>
        <a:xfrm>
          <a:off x="6818845" y="1041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42373</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A936ACE2-475C-43EA-870C-C40C31622D83}"/>
            </a:ext>
          </a:extLst>
        </xdr:cNvPr>
        <xdr:cNvSpPr txBox="1"/>
      </xdr:nvSpPr>
      <xdr:spPr>
        <a:xfrm>
          <a:off x="6009220" y="10418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C461AB70-4002-41C3-84DC-FF10D46CBE66}"/>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A4483D0A-94A6-4D2E-8906-D299068B1022}"/>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3FB60197-687C-42B8-A33F-CC3692703339}"/>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8CFFFA50-FA43-4EF9-80E9-A40E55D178C9}"/>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8DBF0BE8-BA48-4B3A-9284-679F1AF7A137}"/>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CE6C83DE-F034-495B-9D32-830FF2705CCA}"/>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7CDD1E33-A2EB-4511-A881-5D09516B6D20}"/>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4F104157-B3DB-4D1A-BB9C-94AC83156821}"/>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B497CF16-1B65-4E03-B6C6-C53FDCC77FBE}"/>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5F551D54-E136-4F3E-B118-0EDFF3F3F5FF}"/>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5E0016BE-E226-4098-9B36-60AA85675394}"/>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7" name="直線コネクタ 276">
          <a:extLst>
            <a:ext uri="{FF2B5EF4-FFF2-40B4-BE49-F238E27FC236}">
              <a16:creationId xmlns:a16="http://schemas.microsoft.com/office/drawing/2014/main" id="{74FCE4AD-1303-46E0-A913-EF3D8CA57B39}"/>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8" name="テキスト ボックス 277">
          <a:extLst>
            <a:ext uri="{FF2B5EF4-FFF2-40B4-BE49-F238E27FC236}">
              <a16:creationId xmlns:a16="http://schemas.microsoft.com/office/drawing/2014/main" id="{C4E597D5-1256-4743-BB48-024A6F83BF18}"/>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9" name="直線コネクタ 278">
          <a:extLst>
            <a:ext uri="{FF2B5EF4-FFF2-40B4-BE49-F238E27FC236}">
              <a16:creationId xmlns:a16="http://schemas.microsoft.com/office/drawing/2014/main" id="{EAB32BDC-D1BC-4715-8FE3-EE9765A34940}"/>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0" name="テキスト ボックス 279">
          <a:extLst>
            <a:ext uri="{FF2B5EF4-FFF2-40B4-BE49-F238E27FC236}">
              <a16:creationId xmlns:a16="http://schemas.microsoft.com/office/drawing/2014/main" id="{641674FB-3A2E-4431-B360-478AB1E019C4}"/>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1" name="直線コネクタ 280">
          <a:extLst>
            <a:ext uri="{FF2B5EF4-FFF2-40B4-BE49-F238E27FC236}">
              <a16:creationId xmlns:a16="http://schemas.microsoft.com/office/drawing/2014/main" id="{90C7A2ED-98E5-44D5-A272-0377D199EEF0}"/>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2" name="テキスト ボックス 281">
          <a:extLst>
            <a:ext uri="{FF2B5EF4-FFF2-40B4-BE49-F238E27FC236}">
              <a16:creationId xmlns:a16="http://schemas.microsoft.com/office/drawing/2014/main" id="{5E4EA148-AC8B-45DB-90F7-C030D28FF3A8}"/>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3" name="直線コネクタ 282">
          <a:extLst>
            <a:ext uri="{FF2B5EF4-FFF2-40B4-BE49-F238E27FC236}">
              <a16:creationId xmlns:a16="http://schemas.microsoft.com/office/drawing/2014/main" id="{DAD3887F-03E7-4572-8D1A-DB4AF460402F}"/>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4" name="テキスト ボックス 283">
          <a:extLst>
            <a:ext uri="{FF2B5EF4-FFF2-40B4-BE49-F238E27FC236}">
              <a16:creationId xmlns:a16="http://schemas.microsoft.com/office/drawing/2014/main" id="{129CB06D-373B-41E8-9975-DE8C57C6BA9E}"/>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5" name="直線コネクタ 284">
          <a:extLst>
            <a:ext uri="{FF2B5EF4-FFF2-40B4-BE49-F238E27FC236}">
              <a16:creationId xmlns:a16="http://schemas.microsoft.com/office/drawing/2014/main" id="{A776056E-D5A9-4307-9C74-BD70D02087D9}"/>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6" name="テキスト ボックス 285">
          <a:extLst>
            <a:ext uri="{FF2B5EF4-FFF2-40B4-BE49-F238E27FC236}">
              <a16:creationId xmlns:a16="http://schemas.microsoft.com/office/drawing/2014/main" id="{FD40FCFE-8205-4BE0-8B60-C192A06C6956}"/>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7" name="直線コネクタ 286">
          <a:extLst>
            <a:ext uri="{FF2B5EF4-FFF2-40B4-BE49-F238E27FC236}">
              <a16:creationId xmlns:a16="http://schemas.microsoft.com/office/drawing/2014/main" id="{D5EEE67D-6BB5-4196-B932-73C1268047BB}"/>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8" name="テキスト ボックス 287">
          <a:extLst>
            <a:ext uri="{FF2B5EF4-FFF2-40B4-BE49-F238E27FC236}">
              <a16:creationId xmlns:a16="http://schemas.microsoft.com/office/drawing/2014/main" id="{A524E3C8-3DB7-4B87-BA10-75C9BF4A14F3}"/>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D332B68D-7DB6-4C6C-AAA6-3B0F4F3E8478}"/>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a:extLst>
            <a:ext uri="{FF2B5EF4-FFF2-40B4-BE49-F238E27FC236}">
              <a16:creationId xmlns:a16="http://schemas.microsoft.com/office/drawing/2014/main" id="{C5C2EE67-DC49-4162-99C9-44F3C37A0322}"/>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157299</xdr:rowOff>
    </xdr:from>
    <xdr:to>
      <xdr:col>24</xdr:col>
      <xdr:colOff>62865</xdr:colOff>
      <xdr:row>86</xdr:row>
      <xdr:rowOff>168729</xdr:rowOff>
    </xdr:to>
    <xdr:cxnSp macro="">
      <xdr:nvCxnSpPr>
        <xdr:cNvPr id="291" name="直線コネクタ 290">
          <a:extLst>
            <a:ext uri="{FF2B5EF4-FFF2-40B4-BE49-F238E27FC236}">
              <a16:creationId xmlns:a16="http://schemas.microsoft.com/office/drawing/2014/main" id="{5FC1781F-5C6F-4B9D-A2B2-6A348DEEBE52}"/>
            </a:ext>
          </a:extLst>
        </xdr:cNvPr>
        <xdr:cNvCxnSpPr/>
      </xdr:nvCxnSpPr>
      <xdr:spPr>
        <a:xfrm flipV="1">
          <a:off x="4180840" y="12962074"/>
          <a:ext cx="0" cy="1132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2" name="【公営住宅】&#10;有形固定資産減価償却率最小値テキスト">
          <a:extLst>
            <a:ext uri="{FF2B5EF4-FFF2-40B4-BE49-F238E27FC236}">
              <a16:creationId xmlns:a16="http://schemas.microsoft.com/office/drawing/2014/main" id="{3D3A2AF2-B0BC-4D88-B724-EF1CBCA5EE95}"/>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3" name="直線コネクタ 292">
          <a:extLst>
            <a:ext uri="{FF2B5EF4-FFF2-40B4-BE49-F238E27FC236}">
              <a16:creationId xmlns:a16="http://schemas.microsoft.com/office/drawing/2014/main" id="{15FDDB19-E172-43FB-969D-1B55A51F31DB}"/>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103976</xdr:rowOff>
    </xdr:from>
    <xdr:ext cx="405111" cy="259045"/>
    <xdr:sp macro="" textlink="">
      <xdr:nvSpPr>
        <xdr:cNvPr id="294" name="【公営住宅】&#10;有形固定資産減価償却率最大値テキスト">
          <a:extLst>
            <a:ext uri="{FF2B5EF4-FFF2-40B4-BE49-F238E27FC236}">
              <a16:creationId xmlns:a16="http://schemas.microsoft.com/office/drawing/2014/main" id="{81C7A4CB-C6EA-42C1-934D-0DC7E8173672}"/>
            </a:ext>
          </a:extLst>
        </xdr:cNvPr>
        <xdr:cNvSpPr txBox="1"/>
      </xdr:nvSpPr>
      <xdr:spPr>
        <a:xfrm>
          <a:off x="4219575" y="12746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157299</xdr:rowOff>
    </xdr:from>
    <xdr:to>
      <xdr:col>24</xdr:col>
      <xdr:colOff>152400</xdr:colOff>
      <xdr:row>79</xdr:row>
      <xdr:rowOff>157299</xdr:rowOff>
    </xdr:to>
    <xdr:cxnSp macro="">
      <xdr:nvCxnSpPr>
        <xdr:cNvPr id="295" name="直線コネクタ 294">
          <a:extLst>
            <a:ext uri="{FF2B5EF4-FFF2-40B4-BE49-F238E27FC236}">
              <a16:creationId xmlns:a16="http://schemas.microsoft.com/office/drawing/2014/main" id="{2E576435-FD73-4491-8316-73692CFF3B44}"/>
            </a:ext>
          </a:extLst>
        </xdr:cNvPr>
        <xdr:cNvCxnSpPr/>
      </xdr:nvCxnSpPr>
      <xdr:spPr>
        <a:xfrm>
          <a:off x="4105275" y="129620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93090</xdr:rowOff>
    </xdr:from>
    <xdr:ext cx="405111" cy="259045"/>
    <xdr:sp macro="" textlink="">
      <xdr:nvSpPr>
        <xdr:cNvPr id="296" name="【公営住宅】&#10;有形固定資産減価償却率平均値テキスト">
          <a:extLst>
            <a:ext uri="{FF2B5EF4-FFF2-40B4-BE49-F238E27FC236}">
              <a16:creationId xmlns:a16="http://schemas.microsoft.com/office/drawing/2014/main" id="{C85B2693-47F0-418E-B549-C7403FA026F4}"/>
            </a:ext>
          </a:extLst>
        </xdr:cNvPr>
        <xdr:cNvSpPr txBox="1"/>
      </xdr:nvSpPr>
      <xdr:spPr>
        <a:xfrm>
          <a:off x="4219575" y="135423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114663</xdr:rowOff>
    </xdr:from>
    <xdr:to>
      <xdr:col>24</xdr:col>
      <xdr:colOff>114300</xdr:colOff>
      <xdr:row>84</xdr:row>
      <xdr:rowOff>44813</xdr:rowOff>
    </xdr:to>
    <xdr:sp macro="" textlink="">
      <xdr:nvSpPr>
        <xdr:cNvPr id="297" name="フローチャート: 判断 296">
          <a:extLst>
            <a:ext uri="{FF2B5EF4-FFF2-40B4-BE49-F238E27FC236}">
              <a16:creationId xmlns:a16="http://schemas.microsoft.com/office/drawing/2014/main" id="{7FEF39E9-40BE-44D5-9B35-9089CB53354E}"/>
            </a:ext>
          </a:extLst>
        </xdr:cNvPr>
        <xdr:cNvSpPr/>
      </xdr:nvSpPr>
      <xdr:spPr>
        <a:xfrm>
          <a:off x="4124325" y="135639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98334</xdr:rowOff>
    </xdr:from>
    <xdr:to>
      <xdr:col>20</xdr:col>
      <xdr:colOff>38100</xdr:colOff>
      <xdr:row>84</xdr:row>
      <xdr:rowOff>28484</xdr:rowOff>
    </xdr:to>
    <xdr:sp macro="" textlink="">
      <xdr:nvSpPr>
        <xdr:cNvPr id="298" name="フローチャート: 判断 297">
          <a:extLst>
            <a:ext uri="{FF2B5EF4-FFF2-40B4-BE49-F238E27FC236}">
              <a16:creationId xmlns:a16="http://schemas.microsoft.com/office/drawing/2014/main" id="{50684926-858E-422A-AA28-93C8E11BB2D0}"/>
            </a:ext>
          </a:extLst>
        </xdr:cNvPr>
        <xdr:cNvSpPr/>
      </xdr:nvSpPr>
      <xdr:spPr>
        <a:xfrm>
          <a:off x="3381375" y="1354763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96701</xdr:rowOff>
    </xdr:from>
    <xdr:to>
      <xdr:col>15</xdr:col>
      <xdr:colOff>101600</xdr:colOff>
      <xdr:row>84</xdr:row>
      <xdr:rowOff>26851</xdr:rowOff>
    </xdr:to>
    <xdr:sp macro="" textlink="">
      <xdr:nvSpPr>
        <xdr:cNvPr id="299" name="フローチャート: 判断 298">
          <a:extLst>
            <a:ext uri="{FF2B5EF4-FFF2-40B4-BE49-F238E27FC236}">
              <a16:creationId xmlns:a16="http://schemas.microsoft.com/office/drawing/2014/main" id="{1C93B723-E010-43B9-8813-84DC483F96DB}"/>
            </a:ext>
          </a:extLst>
        </xdr:cNvPr>
        <xdr:cNvSpPr/>
      </xdr:nvSpPr>
      <xdr:spPr>
        <a:xfrm>
          <a:off x="2571750" y="1354600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78739</xdr:rowOff>
    </xdr:from>
    <xdr:to>
      <xdr:col>10</xdr:col>
      <xdr:colOff>165100</xdr:colOff>
      <xdr:row>84</xdr:row>
      <xdr:rowOff>8889</xdr:rowOff>
    </xdr:to>
    <xdr:sp macro="" textlink="">
      <xdr:nvSpPr>
        <xdr:cNvPr id="300" name="フローチャート: 判断 299">
          <a:extLst>
            <a:ext uri="{FF2B5EF4-FFF2-40B4-BE49-F238E27FC236}">
              <a16:creationId xmlns:a16="http://schemas.microsoft.com/office/drawing/2014/main" id="{C7C06A11-C508-42F7-9E93-D999F295E258}"/>
            </a:ext>
          </a:extLst>
        </xdr:cNvPr>
        <xdr:cNvSpPr/>
      </xdr:nvSpPr>
      <xdr:spPr>
        <a:xfrm>
          <a:off x="1781175" y="135280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49349</xdr:rowOff>
    </xdr:from>
    <xdr:to>
      <xdr:col>6</xdr:col>
      <xdr:colOff>38100</xdr:colOff>
      <xdr:row>83</xdr:row>
      <xdr:rowOff>150949</xdr:rowOff>
    </xdr:to>
    <xdr:sp macro="" textlink="">
      <xdr:nvSpPr>
        <xdr:cNvPr id="301" name="フローチャート: 判断 300">
          <a:extLst>
            <a:ext uri="{FF2B5EF4-FFF2-40B4-BE49-F238E27FC236}">
              <a16:creationId xmlns:a16="http://schemas.microsoft.com/office/drawing/2014/main" id="{9C9B7664-53B3-485A-A6A2-E08827EEB9E6}"/>
            </a:ext>
          </a:extLst>
        </xdr:cNvPr>
        <xdr:cNvSpPr/>
      </xdr:nvSpPr>
      <xdr:spPr>
        <a:xfrm>
          <a:off x="981075" y="1349547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D01ADF0-AAA0-41C9-A1E8-AE7F65617DE2}"/>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08846A3-5B84-4546-98B5-450EA8D16921}"/>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17D92D1-4CD9-4A36-8CFB-9E8E12DC4AE2}"/>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AA25944A-0D89-43DF-B348-48BD185D723B}"/>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107AFA54-9364-4042-B26B-29376750A9A4}"/>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106499</xdr:rowOff>
    </xdr:from>
    <xdr:to>
      <xdr:col>24</xdr:col>
      <xdr:colOff>114300</xdr:colOff>
      <xdr:row>80</xdr:row>
      <xdr:rowOff>36649</xdr:rowOff>
    </xdr:to>
    <xdr:sp macro="" textlink="">
      <xdr:nvSpPr>
        <xdr:cNvPr id="307" name="楕円 306">
          <a:extLst>
            <a:ext uri="{FF2B5EF4-FFF2-40B4-BE49-F238E27FC236}">
              <a16:creationId xmlns:a16="http://schemas.microsoft.com/office/drawing/2014/main" id="{EF91C767-3C38-46BD-82E1-500BEFC80B2F}"/>
            </a:ext>
          </a:extLst>
        </xdr:cNvPr>
        <xdr:cNvSpPr/>
      </xdr:nvSpPr>
      <xdr:spPr>
        <a:xfrm>
          <a:off x="4124325" y="1290492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59526</xdr:rowOff>
    </xdr:from>
    <xdr:ext cx="405111" cy="259045"/>
    <xdr:sp macro="" textlink="">
      <xdr:nvSpPr>
        <xdr:cNvPr id="308" name="【公営住宅】&#10;有形固定資産減価償却率該当値テキスト">
          <a:extLst>
            <a:ext uri="{FF2B5EF4-FFF2-40B4-BE49-F238E27FC236}">
              <a16:creationId xmlns:a16="http://schemas.microsoft.com/office/drawing/2014/main" id="{E9FFE445-BA18-4BB8-A8B8-DC722F9FD8FF}"/>
            </a:ext>
          </a:extLst>
        </xdr:cNvPr>
        <xdr:cNvSpPr txBox="1"/>
      </xdr:nvSpPr>
      <xdr:spPr>
        <a:xfrm>
          <a:off x="4219575" y="12861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34652</xdr:rowOff>
    </xdr:from>
    <xdr:to>
      <xdr:col>20</xdr:col>
      <xdr:colOff>38100</xdr:colOff>
      <xdr:row>79</xdr:row>
      <xdr:rowOff>136252</xdr:rowOff>
    </xdr:to>
    <xdr:sp macro="" textlink="">
      <xdr:nvSpPr>
        <xdr:cNvPr id="309" name="楕円 308">
          <a:extLst>
            <a:ext uri="{FF2B5EF4-FFF2-40B4-BE49-F238E27FC236}">
              <a16:creationId xmlns:a16="http://schemas.microsoft.com/office/drawing/2014/main" id="{2D9A1378-D7DC-48D3-999C-F988205A8DC9}"/>
            </a:ext>
          </a:extLst>
        </xdr:cNvPr>
        <xdr:cNvSpPr/>
      </xdr:nvSpPr>
      <xdr:spPr>
        <a:xfrm>
          <a:off x="3381375" y="1283307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85452</xdr:rowOff>
    </xdr:from>
    <xdr:to>
      <xdr:col>24</xdr:col>
      <xdr:colOff>63500</xdr:colOff>
      <xdr:row>79</xdr:row>
      <xdr:rowOff>157299</xdr:rowOff>
    </xdr:to>
    <xdr:cxnSp macro="">
      <xdr:nvCxnSpPr>
        <xdr:cNvPr id="310" name="直線コネクタ 309">
          <a:extLst>
            <a:ext uri="{FF2B5EF4-FFF2-40B4-BE49-F238E27FC236}">
              <a16:creationId xmlns:a16="http://schemas.microsoft.com/office/drawing/2014/main" id="{502731AE-5E7A-414B-AA52-0DF178EAE3B3}"/>
            </a:ext>
          </a:extLst>
        </xdr:cNvPr>
        <xdr:cNvCxnSpPr/>
      </xdr:nvCxnSpPr>
      <xdr:spPr>
        <a:xfrm>
          <a:off x="3429000" y="12890227"/>
          <a:ext cx="752475"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134257</xdr:rowOff>
    </xdr:from>
    <xdr:to>
      <xdr:col>15</xdr:col>
      <xdr:colOff>101600</xdr:colOff>
      <xdr:row>79</xdr:row>
      <xdr:rowOff>64407</xdr:rowOff>
    </xdr:to>
    <xdr:sp macro="" textlink="">
      <xdr:nvSpPr>
        <xdr:cNvPr id="311" name="楕円 310">
          <a:extLst>
            <a:ext uri="{FF2B5EF4-FFF2-40B4-BE49-F238E27FC236}">
              <a16:creationId xmlns:a16="http://schemas.microsoft.com/office/drawing/2014/main" id="{BBB0A057-C5B0-4F70-9C3E-04E49393D493}"/>
            </a:ext>
          </a:extLst>
        </xdr:cNvPr>
        <xdr:cNvSpPr/>
      </xdr:nvSpPr>
      <xdr:spPr>
        <a:xfrm>
          <a:off x="2571750" y="127739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13607</xdr:rowOff>
    </xdr:from>
    <xdr:to>
      <xdr:col>19</xdr:col>
      <xdr:colOff>177800</xdr:colOff>
      <xdr:row>79</xdr:row>
      <xdr:rowOff>85452</xdr:rowOff>
    </xdr:to>
    <xdr:cxnSp macro="">
      <xdr:nvCxnSpPr>
        <xdr:cNvPr id="312" name="直線コネクタ 311">
          <a:extLst>
            <a:ext uri="{FF2B5EF4-FFF2-40B4-BE49-F238E27FC236}">
              <a16:creationId xmlns:a16="http://schemas.microsoft.com/office/drawing/2014/main" id="{574746AE-A3EA-4399-842D-DD6C9C35C5E0}"/>
            </a:ext>
          </a:extLst>
        </xdr:cNvPr>
        <xdr:cNvCxnSpPr/>
      </xdr:nvCxnSpPr>
      <xdr:spPr>
        <a:xfrm>
          <a:off x="2619375" y="12812032"/>
          <a:ext cx="809625" cy="7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60779</xdr:rowOff>
    </xdr:from>
    <xdr:to>
      <xdr:col>10</xdr:col>
      <xdr:colOff>165100</xdr:colOff>
      <xdr:row>78</xdr:row>
      <xdr:rowOff>162379</xdr:rowOff>
    </xdr:to>
    <xdr:sp macro="" textlink="">
      <xdr:nvSpPr>
        <xdr:cNvPr id="313" name="楕円 312">
          <a:extLst>
            <a:ext uri="{FF2B5EF4-FFF2-40B4-BE49-F238E27FC236}">
              <a16:creationId xmlns:a16="http://schemas.microsoft.com/office/drawing/2014/main" id="{C8F69DE6-E91E-4EC6-BD09-1166C8328B6A}"/>
            </a:ext>
          </a:extLst>
        </xdr:cNvPr>
        <xdr:cNvSpPr/>
      </xdr:nvSpPr>
      <xdr:spPr>
        <a:xfrm>
          <a:off x="1781175" y="127036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111579</xdr:rowOff>
    </xdr:from>
    <xdr:to>
      <xdr:col>15</xdr:col>
      <xdr:colOff>50800</xdr:colOff>
      <xdr:row>79</xdr:row>
      <xdr:rowOff>13607</xdr:rowOff>
    </xdr:to>
    <xdr:cxnSp macro="">
      <xdr:nvCxnSpPr>
        <xdr:cNvPr id="314" name="直線コネクタ 313">
          <a:extLst>
            <a:ext uri="{FF2B5EF4-FFF2-40B4-BE49-F238E27FC236}">
              <a16:creationId xmlns:a16="http://schemas.microsoft.com/office/drawing/2014/main" id="{37E48833-04C3-406F-8945-18BC32F6786B}"/>
            </a:ext>
          </a:extLst>
        </xdr:cNvPr>
        <xdr:cNvCxnSpPr/>
      </xdr:nvCxnSpPr>
      <xdr:spPr>
        <a:xfrm>
          <a:off x="1828800" y="12751254"/>
          <a:ext cx="790575" cy="60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160382</xdr:rowOff>
    </xdr:from>
    <xdr:to>
      <xdr:col>6</xdr:col>
      <xdr:colOff>38100</xdr:colOff>
      <xdr:row>78</xdr:row>
      <xdr:rowOff>90532</xdr:rowOff>
    </xdr:to>
    <xdr:sp macro="" textlink="">
      <xdr:nvSpPr>
        <xdr:cNvPr id="315" name="楕円 314">
          <a:extLst>
            <a:ext uri="{FF2B5EF4-FFF2-40B4-BE49-F238E27FC236}">
              <a16:creationId xmlns:a16="http://schemas.microsoft.com/office/drawing/2014/main" id="{8C1ECBF7-F3D1-4C33-A208-17686865749B}"/>
            </a:ext>
          </a:extLst>
        </xdr:cNvPr>
        <xdr:cNvSpPr/>
      </xdr:nvSpPr>
      <xdr:spPr>
        <a:xfrm>
          <a:off x="981075" y="1264130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39732</xdr:rowOff>
    </xdr:from>
    <xdr:to>
      <xdr:col>10</xdr:col>
      <xdr:colOff>114300</xdr:colOff>
      <xdr:row>78</xdr:row>
      <xdr:rowOff>111579</xdr:rowOff>
    </xdr:to>
    <xdr:cxnSp macro="">
      <xdr:nvCxnSpPr>
        <xdr:cNvPr id="316" name="直線コネクタ 315">
          <a:extLst>
            <a:ext uri="{FF2B5EF4-FFF2-40B4-BE49-F238E27FC236}">
              <a16:creationId xmlns:a16="http://schemas.microsoft.com/office/drawing/2014/main" id="{10B1CEBD-0649-474F-BBB3-57D6C458E830}"/>
            </a:ext>
          </a:extLst>
        </xdr:cNvPr>
        <xdr:cNvCxnSpPr/>
      </xdr:nvCxnSpPr>
      <xdr:spPr>
        <a:xfrm>
          <a:off x="1028700" y="12679407"/>
          <a:ext cx="8001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19611</xdr:rowOff>
    </xdr:from>
    <xdr:ext cx="405111" cy="259045"/>
    <xdr:sp macro="" textlink="">
      <xdr:nvSpPr>
        <xdr:cNvPr id="317" name="n_1aveValue【公営住宅】&#10;有形固定資産減価償却率">
          <a:extLst>
            <a:ext uri="{FF2B5EF4-FFF2-40B4-BE49-F238E27FC236}">
              <a16:creationId xmlns:a16="http://schemas.microsoft.com/office/drawing/2014/main" id="{DFF4550C-2E99-46B9-9B48-1A87876C6301}"/>
            </a:ext>
          </a:extLst>
        </xdr:cNvPr>
        <xdr:cNvSpPr txBox="1"/>
      </xdr:nvSpPr>
      <xdr:spPr>
        <a:xfrm>
          <a:off x="3239144" y="13630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17978</xdr:rowOff>
    </xdr:from>
    <xdr:ext cx="405111" cy="259045"/>
    <xdr:sp macro="" textlink="">
      <xdr:nvSpPr>
        <xdr:cNvPr id="318" name="n_2aveValue【公営住宅】&#10;有形固定資産減価償却率">
          <a:extLst>
            <a:ext uri="{FF2B5EF4-FFF2-40B4-BE49-F238E27FC236}">
              <a16:creationId xmlns:a16="http://schemas.microsoft.com/office/drawing/2014/main" id="{4ADDF483-6A45-441F-91BC-AD49C5556E3F}"/>
            </a:ext>
          </a:extLst>
        </xdr:cNvPr>
        <xdr:cNvSpPr txBox="1"/>
      </xdr:nvSpPr>
      <xdr:spPr>
        <a:xfrm>
          <a:off x="2439044" y="1362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xdr:rowOff>
    </xdr:from>
    <xdr:ext cx="405111" cy="259045"/>
    <xdr:sp macro="" textlink="">
      <xdr:nvSpPr>
        <xdr:cNvPr id="319" name="n_3aveValue【公営住宅】&#10;有形固定資産減価償却率">
          <a:extLst>
            <a:ext uri="{FF2B5EF4-FFF2-40B4-BE49-F238E27FC236}">
              <a16:creationId xmlns:a16="http://schemas.microsoft.com/office/drawing/2014/main" id="{442C4CA0-FF23-48A5-8EF9-9DD7D575453C}"/>
            </a:ext>
          </a:extLst>
        </xdr:cNvPr>
        <xdr:cNvSpPr txBox="1"/>
      </xdr:nvSpPr>
      <xdr:spPr>
        <a:xfrm>
          <a:off x="1648469" y="13611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142076</xdr:rowOff>
    </xdr:from>
    <xdr:ext cx="405111" cy="259045"/>
    <xdr:sp macro="" textlink="">
      <xdr:nvSpPr>
        <xdr:cNvPr id="320" name="n_4aveValue【公営住宅】&#10;有形固定資産減価償却率">
          <a:extLst>
            <a:ext uri="{FF2B5EF4-FFF2-40B4-BE49-F238E27FC236}">
              <a16:creationId xmlns:a16="http://schemas.microsoft.com/office/drawing/2014/main" id="{12EC723D-6C61-4198-BBAF-81BCC2FA12FE}"/>
            </a:ext>
          </a:extLst>
        </xdr:cNvPr>
        <xdr:cNvSpPr txBox="1"/>
      </xdr:nvSpPr>
      <xdr:spPr>
        <a:xfrm>
          <a:off x="848369" y="13594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152779</xdr:rowOff>
    </xdr:from>
    <xdr:ext cx="405111" cy="259045"/>
    <xdr:sp macro="" textlink="">
      <xdr:nvSpPr>
        <xdr:cNvPr id="321" name="n_1mainValue【公営住宅】&#10;有形固定資産減価償却率">
          <a:extLst>
            <a:ext uri="{FF2B5EF4-FFF2-40B4-BE49-F238E27FC236}">
              <a16:creationId xmlns:a16="http://schemas.microsoft.com/office/drawing/2014/main" id="{80BD91C3-17C5-4A2B-9429-A0B917521506}"/>
            </a:ext>
          </a:extLst>
        </xdr:cNvPr>
        <xdr:cNvSpPr txBox="1"/>
      </xdr:nvSpPr>
      <xdr:spPr>
        <a:xfrm>
          <a:off x="3239144" y="12630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80934</xdr:rowOff>
    </xdr:from>
    <xdr:ext cx="405111" cy="259045"/>
    <xdr:sp macro="" textlink="">
      <xdr:nvSpPr>
        <xdr:cNvPr id="322" name="n_2mainValue【公営住宅】&#10;有形固定資産減価償却率">
          <a:extLst>
            <a:ext uri="{FF2B5EF4-FFF2-40B4-BE49-F238E27FC236}">
              <a16:creationId xmlns:a16="http://schemas.microsoft.com/office/drawing/2014/main" id="{A06721B0-153C-4DBA-AE24-70BFBE722A59}"/>
            </a:ext>
          </a:extLst>
        </xdr:cNvPr>
        <xdr:cNvSpPr txBox="1"/>
      </xdr:nvSpPr>
      <xdr:spPr>
        <a:xfrm>
          <a:off x="2439044" y="12561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7456</xdr:rowOff>
    </xdr:from>
    <xdr:ext cx="405111" cy="259045"/>
    <xdr:sp macro="" textlink="">
      <xdr:nvSpPr>
        <xdr:cNvPr id="323" name="n_3mainValue【公営住宅】&#10;有形固定資産減価償却率">
          <a:extLst>
            <a:ext uri="{FF2B5EF4-FFF2-40B4-BE49-F238E27FC236}">
              <a16:creationId xmlns:a16="http://schemas.microsoft.com/office/drawing/2014/main" id="{848347B0-0F2B-4155-AAEE-E022B52907BC}"/>
            </a:ext>
          </a:extLst>
        </xdr:cNvPr>
        <xdr:cNvSpPr txBox="1"/>
      </xdr:nvSpPr>
      <xdr:spPr>
        <a:xfrm>
          <a:off x="1648469" y="12488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76</xdr:row>
      <xdr:rowOff>107059</xdr:rowOff>
    </xdr:from>
    <xdr:ext cx="340478" cy="259045"/>
    <xdr:sp macro="" textlink="">
      <xdr:nvSpPr>
        <xdr:cNvPr id="324" name="n_4mainValue【公営住宅】&#10;有形固定資産減価償却率">
          <a:extLst>
            <a:ext uri="{FF2B5EF4-FFF2-40B4-BE49-F238E27FC236}">
              <a16:creationId xmlns:a16="http://schemas.microsoft.com/office/drawing/2014/main" id="{E35EFE5A-88F3-4F50-A7B6-878FA6EFD475}"/>
            </a:ext>
          </a:extLst>
        </xdr:cNvPr>
        <xdr:cNvSpPr txBox="1"/>
      </xdr:nvSpPr>
      <xdr:spPr>
        <a:xfrm>
          <a:off x="867986" y="124197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0EE2E2EB-CB17-4C06-9278-19F6651C4436}"/>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DBCCDE6E-741D-4E79-A062-58EA8C0ADB7D}"/>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35A99D34-960A-4039-8DE2-4955B18FA562}"/>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125C5E32-B764-49BC-9D98-0304146613C5}"/>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673420CC-0E3F-4C7B-B713-261DAD9C466E}"/>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DFAA4354-7BF8-4AF8-BFA2-E535E6B0D124}"/>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497B41A3-BB1D-4F4F-8FE9-9C8116C6D4A3}"/>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DB4E4E98-ED4C-431C-8FA6-CA3E60CA2F7D}"/>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6348527E-FBD4-4F2C-B8A3-C4E4B0AA6C0D}"/>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12CAAE5B-6F29-42B0-AA69-5A723286BB23}"/>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5" name="直線コネクタ 334">
          <a:extLst>
            <a:ext uri="{FF2B5EF4-FFF2-40B4-BE49-F238E27FC236}">
              <a16:creationId xmlns:a16="http://schemas.microsoft.com/office/drawing/2014/main" id="{9CBE522E-79B8-4CA6-9DD7-940D4062667E}"/>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6" name="テキスト ボックス 335">
          <a:extLst>
            <a:ext uri="{FF2B5EF4-FFF2-40B4-BE49-F238E27FC236}">
              <a16:creationId xmlns:a16="http://schemas.microsoft.com/office/drawing/2014/main" id="{0EE2B421-7834-4092-85B7-8736A9918262}"/>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7" name="直線コネクタ 336">
          <a:extLst>
            <a:ext uri="{FF2B5EF4-FFF2-40B4-BE49-F238E27FC236}">
              <a16:creationId xmlns:a16="http://schemas.microsoft.com/office/drawing/2014/main" id="{43385D40-7D8D-4DA7-A29A-235416995FED}"/>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8" name="テキスト ボックス 337">
          <a:extLst>
            <a:ext uri="{FF2B5EF4-FFF2-40B4-BE49-F238E27FC236}">
              <a16:creationId xmlns:a16="http://schemas.microsoft.com/office/drawing/2014/main" id="{9604A47B-29FD-4120-9C57-20DF4D95B4E3}"/>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9" name="直線コネクタ 338">
          <a:extLst>
            <a:ext uri="{FF2B5EF4-FFF2-40B4-BE49-F238E27FC236}">
              <a16:creationId xmlns:a16="http://schemas.microsoft.com/office/drawing/2014/main" id="{3E664B2F-1C68-4AEC-A52B-92F4C0A16FF2}"/>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0" name="テキスト ボックス 339">
          <a:extLst>
            <a:ext uri="{FF2B5EF4-FFF2-40B4-BE49-F238E27FC236}">
              <a16:creationId xmlns:a16="http://schemas.microsoft.com/office/drawing/2014/main" id="{52F2227E-C35A-47F4-BA48-D1E2D6348A9A}"/>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1" name="直線コネクタ 340">
          <a:extLst>
            <a:ext uri="{FF2B5EF4-FFF2-40B4-BE49-F238E27FC236}">
              <a16:creationId xmlns:a16="http://schemas.microsoft.com/office/drawing/2014/main" id="{27DC07E2-3991-4610-82E5-56D7EEF1C8E7}"/>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2" name="テキスト ボックス 341">
          <a:extLst>
            <a:ext uri="{FF2B5EF4-FFF2-40B4-BE49-F238E27FC236}">
              <a16:creationId xmlns:a16="http://schemas.microsoft.com/office/drawing/2014/main" id="{1B3AC39C-1A83-4B99-BE40-60B605472345}"/>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3" name="直線コネクタ 342">
          <a:extLst>
            <a:ext uri="{FF2B5EF4-FFF2-40B4-BE49-F238E27FC236}">
              <a16:creationId xmlns:a16="http://schemas.microsoft.com/office/drawing/2014/main" id="{1F4BEC09-6238-4310-AE48-00580817F44C}"/>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4" name="テキスト ボックス 343">
          <a:extLst>
            <a:ext uri="{FF2B5EF4-FFF2-40B4-BE49-F238E27FC236}">
              <a16:creationId xmlns:a16="http://schemas.microsoft.com/office/drawing/2014/main" id="{19510C7C-B45E-484A-BA75-FDF08527A790}"/>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6820D965-DA2C-4B09-9A3B-0C30F98407A0}"/>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17E31BE8-9E94-42EE-9423-BE9886428571}"/>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E1AA3467-EB0D-4B85-82F9-6C80EEE39AA5}"/>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8" name="直線コネクタ 347">
          <a:extLst>
            <a:ext uri="{FF2B5EF4-FFF2-40B4-BE49-F238E27FC236}">
              <a16:creationId xmlns:a16="http://schemas.microsoft.com/office/drawing/2014/main" id="{0C136739-718A-477B-91B5-90FA12193FC8}"/>
            </a:ext>
          </a:extLst>
        </xdr:cNvPr>
        <xdr:cNvCxnSpPr/>
      </xdr:nvCxnSpPr>
      <xdr:spPr>
        <a:xfrm flipV="1">
          <a:off x="9429115" y="12604369"/>
          <a:ext cx="0" cy="143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9" name="【公営住宅】&#10;一人当たり面積最小値テキスト">
          <a:extLst>
            <a:ext uri="{FF2B5EF4-FFF2-40B4-BE49-F238E27FC236}">
              <a16:creationId xmlns:a16="http://schemas.microsoft.com/office/drawing/2014/main" id="{16C9388F-3DDF-4924-895F-497462A156FF}"/>
            </a:ext>
          </a:extLst>
        </xdr:cNvPr>
        <xdr:cNvSpPr txBox="1"/>
      </xdr:nvSpPr>
      <xdr:spPr>
        <a:xfrm>
          <a:off x="9467850" y="1404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50" name="直線コネクタ 349">
          <a:extLst>
            <a:ext uri="{FF2B5EF4-FFF2-40B4-BE49-F238E27FC236}">
              <a16:creationId xmlns:a16="http://schemas.microsoft.com/office/drawing/2014/main" id="{10A61DAD-4EA1-49EB-A3D2-1B4B44C6BBED}"/>
            </a:ext>
          </a:extLst>
        </xdr:cNvPr>
        <xdr:cNvCxnSpPr/>
      </xdr:nvCxnSpPr>
      <xdr:spPr>
        <a:xfrm>
          <a:off x="9363075" y="140393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1" name="【公営住宅】&#10;一人当たり面積最大値テキスト">
          <a:extLst>
            <a:ext uri="{FF2B5EF4-FFF2-40B4-BE49-F238E27FC236}">
              <a16:creationId xmlns:a16="http://schemas.microsoft.com/office/drawing/2014/main" id="{C7ED9A7F-B565-4904-8FBF-D27A893EBA2F}"/>
            </a:ext>
          </a:extLst>
        </xdr:cNvPr>
        <xdr:cNvSpPr txBox="1"/>
      </xdr:nvSpPr>
      <xdr:spPr>
        <a:xfrm>
          <a:off x="9467850" y="12382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2" name="直線コネクタ 351">
          <a:extLst>
            <a:ext uri="{FF2B5EF4-FFF2-40B4-BE49-F238E27FC236}">
              <a16:creationId xmlns:a16="http://schemas.microsoft.com/office/drawing/2014/main" id="{AD54874D-E8B0-478B-A7ED-422A1CCCB5AD}"/>
            </a:ext>
          </a:extLst>
        </xdr:cNvPr>
        <xdr:cNvCxnSpPr/>
      </xdr:nvCxnSpPr>
      <xdr:spPr>
        <a:xfrm>
          <a:off x="9363075" y="1260436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53" name="【公営住宅】&#10;一人当たり面積平均値テキスト">
          <a:extLst>
            <a:ext uri="{FF2B5EF4-FFF2-40B4-BE49-F238E27FC236}">
              <a16:creationId xmlns:a16="http://schemas.microsoft.com/office/drawing/2014/main" id="{6EE6DFE8-6C94-4AF3-85C3-091FC53AE724}"/>
            </a:ext>
          </a:extLst>
        </xdr:cNvPr>
        <xdr:cNvSpPr txBox="1"/>
      </xdr:nvSpPr>
      <xdr:spPr>
        <a:xfrm>
          <a:off x="9467850" y="13499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4" name="フローチャート: 判断 353">
          <a:extLst>
            <a:ext uri="{FF2B5EF4-FFF2-40B4-BE49-F238E27FC236}">
              <a16:creationId xmlns:a16="http://schemas.microsoft.com/office/drawing/2014/main" id="{BB27A29C-7BCF-40B7-9FDA-0D8C0389C664}"/>
            </a:ext>
          </a:extLst>
        </xdr:cNvPr>
        <xdr:cNvSpPr/>
      </xdr:nvSpPr>
      <xdr:spPr>
        <a:xfrm>
          <a:off x="9401175" y="1363846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5" name="フローチャート: 判断 354">
          <a:extLst>
            <a:ext uri="{FF2B5EF4-FFF2-40B4-BE49-F238E27FC236}">
              <a16:creationId xmlns:a16="http://schemas.microsoft.com/office/drawing/2014/main" id="{3CECAAED-2C09-4565-8CD9-8D93E75A718C}"/>
            </a:ext>
          </a:extLst>
        </xdr:cNvPr>
        <xdr:cNvSpPr/>
      </xdr:nvSpPr>
      <xdr:spPr>
        <a:xfrm>
          <a:off x="8639175" y="136478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6" name="フローチャート: 判断 355">
          <a:extLst>
            <a:ext uri="{FF2B5EF4-FFF2-40B4-BE49-F238E27FC236}">
              <a16:creationId xmlns:a16="http://schemas.microsoft.com/office/drawing/2014/main" id="{2D0D1FEC-3B78-43C2-B0E4-887ECCFBCF8B}"/>
            </a:ext>
          </a:extLst>
        </xdr:cNvPr>
        <xdr:cNvSpPr/>
      </xdr:nvSpPr>
      <xdr:spPr>
        <a:xfrm>
          <a:off x="7839075" y="1364183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7" name="フローチャート: 判断 356">
          <a:extLst>
            <a:ext uri="{FF2B5EF4-FFF2-40B4-BE49-F238E27FC236}">
              <a16:creationId xmlns:a16="http://schemas.microsoft.com/office/drawing/2014/main" id="{1C446920-578F-4D07-A3C1-2D791FCBC0DC}"/>
            </a:ext>
          </a:extLst>
        </xdr:cNvPr>
        <xdr:cNvSpPr/>
      </xdr:nvSpPr>
      <xdr:spPr>
        <a:xfrm>
          <a:off x="7029450" y="136474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8" name="フローチャート: 判断 357">
          <a:extLst>
            <a:ext uri="{FF2B5EF4-FFF2-40B4-BE49-F238E27FC236}">
              <a16:creationId xmlns:a16="http://schemas.microsoft.com/office/drawing/2014/main" id="{7E30B26C-AB23-438A-9779-FAB15715C12C}"/>
            </a:ext>
          </a:extLst>
        </xdr:cNvPr>
        <xdr:cNvSpPr/>
      </xdr:nvSpPr>
      <xdr:spPr>
        <a:xfrm>
          <a:off x="6238875" y="1368088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03A06D6-8827-4757-80D3-42D85E4762EC}"/>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94FC7EF-F534-48B0-9FAE-B9B973CA25FD}"/>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8FAE0CE-9D1C-4DED-971F-E53CB247E846}"/>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4253975-DE7B-460F-8AE2-41B4BEE6E5A8}"/>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86D51EAF-66CD-4479-87B9-64E5B516D0D5}"/>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157035</xdr:rowOff>
    </xdr:from>
    <xdr:to>
      <xdr:col>55</xdr:col>
      <xdr:colOff>50800</xdr:colOff>
      <xdr:row>86</xdr:row>
      <xdr:rowOff>87185</xdr:rowOff>
    </xdr:to>
    <xdr:sp macro="" textlink="">
      <xdr:nvSpPr>
        <xdr:cNvPr id="364" name="楕円 363">
          <a:extLst>
            <a:ext uri="{FF2B5EF4-FFF2-40B4-BE49-F238E27FC236}">
              <a16:creationId xmlns:a16="http://schemas.microsoft.com/office/drawing/2014/main" id="{6DAE8D37-B550-4CB2-BBBF-589428DDEEE2}"/>
            </a:ext>
          </a:extLst>
        </xdr:cNvPr>
        <xdr:cNvSpPr/>
      </xdr:nvSpPr>
      <xdr:spPr>
        <a:xfrm>
          <a:off x="9401175" y="1393336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71962</xdr:rowOff>
    </xdr:from>
    <xdr:ext cx="469744" cy="259045"/>
    <xdr:sp macro="" textlink="">
      <xdr:nvSpPr>
        <xdr:cNvPr id="365" name="【公営住宅】&#10;一人当たり面積該当値テキスト">
          <a:extLst>
            <a:ext uri="{FF2B5EF4-FFF2-40B4-BE49-F238E27FC236}">
              <a16:creationId xmlns:a16="http://schemas.microsoft.com/office/drawing/2014/main" id="{9343AB73-169D-4C57-AAFB-7EBDBA78CE31}"/>
            </a:ext>
          </a:extLst>
        </xdr:cNvPr>
        <xdr:cNvSpPr txBox="1"/>
      </xdr:nvSpPr>
      <xdr:spPr>
        <a:xfrm>
          <a:off x="9467850" y="13841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156274</xdr:rowOff>
    </xdr:from>
    <xdr:to>
      <xdr:col>50</xdr:col>
      <xdr:colOff>165100</xdr:colOff>
      <xdr:row>86</xdr:row>
      <xdr:rowOff>86424</xdr:rowOff>
    </xdr:to>
    <xdr:sp macro="" textlink="">
      <xdr:nvSpPr>
        <xdr:cNvPr id="366" name="楕円 365">
          <a:extLst>
            <a:ext uri="{FF2B5EF4-FFF2-40B4-BE49-F238E27FC236}">
              <a16:creationId xmlns:a16="http://schemas.microsoft.com/office/drawing/2014/main" id="{4078034F-EF5A-4F38-BD08-5F0EA61538B6}"/>
            </a:ext>
          </a:extLst>
        </xdr:cNvPr>
        <xdr:cNvSpPr/>
      </xdr:nvSpPr>
      <xdr:spPr>
        <a:xfrm>
          <a:off x="8639175" y="1393259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35624</xdr:rowOff>
    </xdr:from>
    <xdr:to>
      <xdr:col>55</xdr:col>
      <xdr:colOff>0</xdr:colOff>
      <xdr:row>86</xdr:row>
      <xdr:rowOff>36385</xdr:rowOff>
    </xdr:to>
    <xdr:cxnSp macro="">
      <xdr:nvCxnSpPr>
        <xdr:cNvPr id="367" name="直線コネクタ 366">
          <a:extLst>
            <a:ext uri="{FF2B5EF4-FFF2-40B4-BE49-F238E27FC236}">
              <a16:creationId xmlns:a16="http://schemas.microsoft.com/office/drawing/2014/main" id="{D345063E-129D-4F11-A53A-C32E5173CC14}"/>
            </a:ext>
          </a:extLst>
        </xdr:cNvPr>
        <xdr:cNvCxnSpPr/>
      </xdr:nvCxnSpPr>
      <xdr:spPr>
        <a:xfrm>
          <a:off x="8686800" y="13970699"/>
          <a:ext cx="74295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155511</xdr:rowOff>
    </xdr:from>
    <xdr:to>
      <xdr:col>46</xdr:col>
      <xdr:colOff>38100</xdr:colOff>
      <xdr:row>86</xdr:row>
      <xdr:rowOff>85661</xdr:rowOff>
    </xdr:to>
    <xdr:sp macro="" textlink="">
      <xdr:nvSpPr>
        <xdr:cNvPr id="368" name="楕円 367">
          <a:extLst>
            <a:ext uri="{FF2B5EF4-FFF2-40B4-BE49-F238E27FC236}">
              <a16:creationId xmlns:a16="http://schemas.microsoft.com/office/drawing/2014/main" id="{14E67770-205F-482D-8D05-F5C39FDF054F}"/>
            </a:ext>
          </a:extLst>
        </xdr:cNvPr>
        <xdr:cNvSpPr/>
      </xdr:nvSpPr>
      <xdr:spPr>
        <a:xfrm>
          <a:off x="7839075" y="139286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34861</xdr:rowOff>
    </xdr:from>
    <xdr:to>
      <xdr:col>50</xdr:col>
      <xdr:colOff>114300</xdr:colOff>
      <xdr:row>86</xdr:row>
      <xdr:rowOff>35624</xdr:rowOff>
    </xdr:to>
    <xdr:cxnSp macro="">
      <xdr:nvCxnSpPr>
        <xdr:cNvPr id="369" name="直線コネクタ 368">
          <a:extLst>
            <a:ext uri="{FF2B5EF4-FFF2-40B4-BE49-F238E27FC236}">
              <a16:creationId xmlns:a16="http://schemas.microsoft.com/office/drawing/2014/main" id="{DEF7E379-6F60-48D9-80DC-442FC33DFE0F}"/>
            </a:ext>
          </a:extLst>
        </xdr:cNvPr>
        <xdr:cNvCxnSpPr/>
      </xdr:nvCxnSpPr>
      <xdr:spPr>
        <a:xfrm>
          <a:off x="7886700" y="13966761"/>
          <a:ext cx="800100" cy="3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154178</xdr:rowOff>
    </xdr:from>
    <xdr:to>
      <xdr:col>41</xdr:col>
      <xdr:colOff>101600</xdr:colOff>
      <xdr:row>86</xdr:row>
      <xdr:rowOff>84328</xdr:rowOff>
    </xdr:to>
    <xdr:sp macro="" textlink="">
      <xdr:nvSpPr>
        <xdr:cNvPr id="370" name="楕円 369">
          <a:extLst>
            <a:ext uri="{FF2B5EF4-FFF2-40B4-BE49-F238E27FC236}">
              <a16:creationId xmlns:a16="http://schemas.microsoft.com/office/drawing/2014/main" id="{13186BE7-B67D-4ECB-BFB3-F4AD436A210D}"/>
            </a:ext>
          </a:extLst>
        </xdr:cNvPr>
        <xdr:cNvSpPr/>
      </xdr:nvSpPr>
      <xdr:spPr>
        <a:xfrm>
          <a:off x="7029450" y="1392732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33528</xdr:rowOff>
    </xdr:from>
    <xdr:to>
      <xdr:col>45</xdr:col>
      <xdr:colOff>177800</xdr:colOff>
      <xdr:row>86</xdr:row>
      <xdr:rowOff>34861</xdr:rowOff>
    </xdr:to>
    <xdr:cxnSp macro="">
      <xdr:nvCxnSpPr>
        <xdr:cNvPr id="371" name="直線コネクタ 370">
          <a:extLst>
            <a:ext uri="{FF2B5EF4-FFF2-40B4-BE49-F238E27FC236}">
              <a16:creationId xmlns:a16="http://schemas.microsoft.com/office/drawing/2014/main" id="{7344F228-6E64-4954-A060-8A2E2F862EF2}"/>
            </a:ext>
          </a:extLst>
        </xdr:cNvPr>
        <xdr:cNvCxnSpPr/>
      </xdr:nvCxnSpPr>
      <xdr:spPr>
        <a:xfrm>
          <a:off x="7077075" y="13965428"/>
          <a:ext cx="809625"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153036</xdr:rowOff>
    </xdr:from>
    <xdr:to>
      <xdr:col>36</xdr:col>
      <xdr:colOff>165100</xdr:colOff>
      <xdr:row>86</xdr:row>
      <xdr:rowOff>83186</xdr:rowOff>
    </xdr:to>
    <xdr:sp macro="" textlink="">
      <xdr:nvSpPr>
        <xdr:cNvPr id="372" name="楕円 371">
          <a:extLst>
            <a:ext uri="{FF2B5EF4-FFF2-40B4-BE49-F238E27FC236}">
              <a16:creationId xmlns:a16="http://schemas.microsoft.com/office/drawing/2014/main" id="{7834E6CE-875F-43A2-967F-87A96FB4A202}"/>
            </a:ext>
          </a:extLst>
        </xdr:cNvPr>
        <xdr:cNvSpPr/>
      </xdr:nvSpPr>
      <xdr:spPr>
        <a:xfrm>
          <a:off x="6238875" y="139261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32386</xdr:rowOff>
    </xdr:from>
    <xdr:to>
      <xdr:col>41</xdr:col>
      <xdr:colOff>50800</xdr:colOff>
      <xdr:row>86</xdr:row>
      <xdr:rowOff>33528</xdr:rowOff>
    </xdr:to>
    <xdr:cxnSp macro="">
      <xdr:nvCxnSpPr>
        <xdr:cNvPr id="373" name="直線コネクタ 372">
          <a:extLst>
            <a:ext uri="{FF2B5EF4-FFF2-40B4-BE49-F238E27FC236}">
              <a16:creationId xmlns:a16="http://schemas.microsoft.com/office/drawing/2014/main" id="{1E361EFF-C75C-4A93-803E-404AF2E43EB6}"/>
            </a:ext>
          </a:extLst>
        </xdr:cNvPr>
        <xdr:cNvCxnSpPr/>
      </xdr:nvCxnSpPr>
      <xdr:spPr>
        <a:xfrm>
          <a:off x="6286500" y="13964286"/>
          <a:ext cx="790575"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74" name="n_1aveValue【公営住宅】&#10;一人当たり面積">
          <a:extLst>
            <a:ext uri="{FF2B5EF4-FFF2-40B4-BE49-F238E27FC236}">
              <a16:creationId xmlns:a16="http://schemas.microsoft.com/office/drawing/2014/main" id="{143760EF-37F3-47DC-AC53-73F46250AF39}"/>
            </a:ext>
          </a:extLst>
        </xdr:cNvPr>
        <xdr:cNvSpPr txBox="1"/>
      </xdr:nvSpPr>
      <xdr:spPr>
        <a:xfrm>
          <a:off x="8458277" y="13442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75" name="n_2aveValue【公営住宅】&#10;一人当たり面積">
          <a:extLst>
            <a:ext uri="{FF2B5EF4-FFF2-40B4-BE49-F238E27FC236}">
              <a16:creationId xmlns:a16="http://schemas.microsoft.com/office/drawing/2014/main" id="{FBB85C44-4B0B-4584-9CA3-8F1A122A71BB}"/>
            </a:ext>
          </a:extLst>
        </xdr:cNvPr>
        <xdr:cNvSpPr txBox="1"/>
      </xdr:nvSpPr>
      <xdr:spPr>
        <a:xfrm>
          <a:off x="7677227" y="1343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76" name="n_3aveValue【公営住宅】&#10;一人当たり面積">
          <a:extLst>
            <a:ext uri="{FF2B5EF4-FFF2-40B4-BE49-F238E27FC236}">
              <a16:creationId xmlns:a16="http://schemas.microsoft.com/office/drawing/2014/main" id="{74FF4F4F-7FDB-43B3-A306-9C5D3E7C6042}"/>
            </a:ext>
          </a:extLst>
        </xdr:cNvPr>
        <xdr:cNvSpPr txBox="1"/>
      </xdr:nvSpPr>
      <xdr:spPr>
        <a:xfrm>
          <a:off x="6867602" y="13441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19511</xdr:rowOff>
    </xdr:from>
    <xdr:ext cx="469744" cy="259045"/>
    <xdr:sp macro="" textlink="">
      <xdr:nvSpPr>
        <xdr:cNvPr id="377" name="n_4aveValue【公営住宅】&#10;一人当たり面積">
          <a:extLst>
            <a:ext uri="{FF2B5EF4-FFF2-40B4-BE49-F238E27FC236}">
              <a16:creationId xmlns:a16="http://schemas.microsoft.com/office/drawing/2014/main" id="{4EF22C46-6921-403B-B337-AF7909DAA752}"/>
            </a:ext>
          </a:extLst>
        </xdr:cNvPr>
        <xdr:cNvSpPr txBox="1"/>
      </xdr:nvSpPr>
      <xdr:spPr>
        <a:xfrm>
          <a:off x="6067502" y="13468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77551</xdr:rowOff>
    </xdr:from>
    <xdr:ext cx="469744" cy="259045"/>
    <xdr:sp macro="" textlink="">
      <xdr:nvSpPr>
        <xdr:cNvPr id="378" name="n_1mainValue【公営住宅】&#10;一人当たり面積">
          <a:extLst>
            <a:ext uri="{FF2B5EF4-FFF2-40B4-BE49-F238E27FC236}">
              <a16:creationId xmlns:a16="http://schemas.microsoft.com/office/drawing/2014/main" id="{2EF28F89-0090-448A-9D71-CAB36E60932D}"/>
            </a:ext>
          </a:extLst>
        </xdr:cNvPr>
        <xdr:cNvSpPr txBox="1"/>
      </xdr:nvSpPr>
      <xdr:spPr>
        <a:xfrm>
          <a:off x="8458277" y="14012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76788</xdr:rowOff>
    </xdr:from>
    <xdr:ext cx="469744" cy="259045"/>
    <xdr:sp macro="" textlink="">
      <xdr:nvSpPr>
        <xdr:cNvPr id="379" name="n_2mainValue【公営住宅】&#10;一人当たり面積">
          <a:extLst>
            <a:ext uri="{FF2B5EF4-FFF2-40B4-BE49-F238E27FC236}">
              <a16:creationId xmlns:a16="http://schemas.microsoft.com/office/drawing/2014/main" id="{86A60B30-6F48-480F-9D4C-C4A6287C3641}"/>
            </a:ext>
          </a:extLst>
        </xdr:cNvPr>
        <xdr:cNvSpPr txBox="1"/>
      </xdr:nvSpPr>
      <xdr:spPr>
        <a:xfrm>
          <a:off x="7677227" y="1401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75455</xdr:rowOff>
    </xdr:from>
    <xdr:ext cx="469744" cy="259045"/>
    <xdr:sp macro="" textlink="">
      <xdr:nvSpPr>
        <xdr:cNvPr id="380" name="n_3mainValue【公営住宅】&#10;一人当たり面積">
          <a:extLst>
            <a:ext uri="{FF2B5EF4-FFF2-40B4-BE49-F238E27FC236}">
              <a16:creationId xmlns:a16="http://schemas.microsoft.com/office/drawing/2014/main" id="{2F164491-8EF6-4EB7-960F-67712E8E1DD6}"/>
            </a:ext>
          </a:extLst>
        </xdr:cNvPr>
        <xdr:cNvSpPr txBox="1"/>
      </xdr:nvSpPr>
      <xdr:spPr>
        <a:xfrm>
          <a:off x="6867602" y="14010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74313</xdr:rowOff>
    </xdr:from>
    <xdr:ext cx="469744" cy="259045"/>
    <xdr:sp macro="" textlink="">
      <xdr:nvSpPr>
        <xdr:cNvPr id="381" name="n_4mainValue【公営住宅】&#10;一人当たり面積">
          <a:extLst>
            <a:ext uri="{FF2B5EF4-FFF2-40B4-BE49-F238E27FC236}">
              <a16:creationId xmlns:a16="http://schemas.microsoft.com/office/drawing/2014/main" id="{BFA82A43-3849-4E61-8403-24051028C773}"/>
            </a:ext>
          </a:extLst>
        </xdr:cNvPr>
        <xdr:cNvSpPr txBox="1"/>
      </xdr:nvSpPr>
      <xdr:spPr>
        <a:xfrm>
          <a:off x="6067502" y="14009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1C1F6651-6528-41AD-9F7C-AF12A8668B5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54A77147-A4D7-449D-8525-A99FCA9450E5}"/>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BC51318F-371F-426B-AAD2-1551BFF9F1DD}"/>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4282D6CA-7599-4EE8-AC2F-F0AA5EE834E1}"/>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676B5D5D-5EA9-4215-96AE-36F01893EDA8}"/>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9F8F448A-BC9C-4A0A-A6B6-9E6B307F1566}"/>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313412DF-0ADA-4ED7-A0EA-949CD5E5AF78}"/>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385E8803-9063-437A-81B4-93A10BA459CC}"/>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53B65C88-2465-4773-9183-EC37169385EC}"/>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6DF5B463-2A50-481D-B25F-A00031B6A618}"/>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1D8C68FD-9C25-406C-A9E4-D08B94829C74}"/>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7CFF8D71-ADC7-47E5-AF7D-FA82E9F3E54A}"/>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8A95CEA0-911C-4743-85E2-8163C3002CB2}"/>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27F96D66-19F2-4B7F-8DAB-55358D878662}"/>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5B26FF50-BCED-4111-8968-D740909BD153}"/>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74234E5E-ED3F-4B97-B353-07D71BB7FC54}"/>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FCFABF5E-34B2-404A-9F07-E0A4A3266666}"/>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787D95B9-1863-42DB-AEED-620C74CAB9D2}"/>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6C77795B-409D-4446-A839-C79345FFDA6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DAB6AE10-0AFC-406E-B6FD-FD930F4444C4}"/>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3B061325-60A8-4831-B216-7014DE48A105}"/>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E1E02304-7D51-40B2-A597-662A29771C11}"/>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DE1572BA-34FF-4AC3-98EE-EE7262869E17}"/>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A97BCAE7-5B38-4AC4-A487-D741F590F1DE}"/>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6" name="正方形/長方形 405">
          <a:extLst>
            <a:ext uri="{FF2B5EF4-FFF2-40B4-BE49-F238E27FC236}">
              <a16:creationId xmlns:a16="http://schemas.microsoft.com/office/drawing/2014/main" id="{71FBDC12-0989-49AF-800B-42EFE4CDDF69}"/>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7" name="正方形/長方形 406">
          <a:extLst>
            <a:ext uri="{FF2B5EF4-FFF2-40B4-BE49-F238E27FC236}">
              <a16:creationId xmlns:a16="http://schemas.microsoft.com/office/drawing/2014/main" id="{7E1F2363-8498-48AC-AFFE-772E88F43AD8}"/>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8" name="正方形/長方形 407">
          <a:extLst>
            <a:ext uri="{FF2B5EF4-FFF2-40B4-BE49-F238E27FC236}">
              <a16:creationId xmlns:a16="http://schemas.microsoft.com/office/drawing/2014/main" id="{38A2B65D-DB9A-4D94-B5AA-B0C4E30FC33A}"/>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9" name="正方形/長方形 408">
          <a:extLst>
            <a:ext uri="{FF2B5EF4-FFF2-40B4-BE49-F238E27FC236}">
              <a16:creationId xmlns:a16="http://schemas.microsoft.com/office/drawing/2014/main" id="{A6E499B1-E901-4B5E-A2C5-D49126B59939}"/>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0" name="正方形/長方形 409">
          <a:extLst>
            <a:ext uri="{FF2B5EF4-FFF2-40B4-BE49-F238E27FC236}">
              <a16:creationId xmlns:a16="http://schemas.microsoft.com/office/drawing/2014/main" id="{17DB2F29-8881-4353-9215-9377273B40A2}"/>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1" name="正方形/長方形 410">
          <a:extLst>
            <a:ext uri="{FF2B5EF4-FFF2-40B4-BE49-F238E27FC236}">
              <a16:creationId xmlns:a16="http://schemas.microsoft.com/office/drawing/2014/main" id="{C93ABFF7-13A6-4027-9FB0-A1AB546CB4FA}"/>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2" name="正方形/長方形 411">
          <a:extLst>
            <a:ext uri="{FF2B5EF4-FFF2-40B4-BE49-F238E27FC236}">
              <a16:creationId xmlns:a16="http://schemas.microsoft.com/office/drawing/2014/main" id="{29CCFD67-9236-44E8-B663-07B25408A51F}"/>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3" name="正方形/長方形 412">
          <a:extLst>
            <a:ext uri="{FF2B5EF4-FFF2-40B4-BE49-F238E27FC236}">
              <a16:creationId xmlns:a16="http://schemas.microsoft.com/office/drawing/2014/main" id="{D1347684-6399-472B-9402-7C80AECB9FCE}"/>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id="{EEAD3819-23AE-455A-853A-9E1A7FF94A78}"/>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78C0356F-D8E1-4EC9-A389-D54EA84D61FC}"/>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id="{053DB1B1-9108-4D83-911E-09F7959843D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9C66C732-1A4F-4A84-96C7-0331DFA1B203}"/>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id="{8C3FB31E-89CF-4EE3-89EC-40AB6EF39B26}"/>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83E7AD2E-8A2B-454F-A4D6-8A8AD58F97E4}"/>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id="{2326299E-E37A-4E59-8B88-F71076E5C5E4}"/>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id="{34386F43-7E01-4A2F-AA18-B15622DACED1}"/>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a:extLst>
            <a:ext uri="{FF2B5EF4-FFF2-40B4-BE49-F238E27FC236}">
              <a16:creationId xmlns:a16="http://schemas.microsoft.com/office/drawing/2014/main" id="{1EE4F941-ED0C-4D01-8AED-7501E26CB0FF}"/>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a:extLst>
            <a:ext uri="{FF2B5EF4-FFF2-40B4-BE49-F238E27FC236}">
              <a16:creationId xmlns:a16="http://schemas.microsoft.com/office/drawing/2014/main" id="{9060BAC7-C861-4D84-A623-2290F2D909C9}"/>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a:extLst>
            <a:ext uri="{FF2B5EF4-FFF2-40B4-BE49-F238E27FC236}">
              <a16:creationId xmlns:a16="http://schemas.microsoft.com/office/drawing/2014/main" id="{F18CF92A-E506-43C7-9EDB-2BD41F7C1CF8}"/>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5" name="直線コネクタ 424">
          <a:extLst>
            <a:ext uri="{FF2B5EF4-FFF2-40B4-BE49-F238E27FC236}">
              <a16:creationId xmlns:a16="http://schemas.microsoft.com/office/drawing/2014/main" id="{38957858-1E22-4DC1-964F-BAB96A81E654}"/>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6" name="テキスト ボックス 425">
          <a:extLst>
            <a:ext uri="{FF2B5EF4-FFF2-40B4-BE49-F238E27FC236}">
              <a16:creationId xmlns:a16="http://schemas.microsoft.com/office/drawing/2014/main" id="{9CB092E6-4AC2-4A02-B7C9-AC89747C5345}"/>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7" name="直線コネクタ 426">
          <a:extLst>
            <a:ext uri="{FF2B5EF4-FFF2-40B4-BE49-F238E27FC236}">
              <a16:creationId xmlns:a16="http://schemas.microsoft.com/office/drawing/2014/main" id="{8D5CB7CE-B5B1-4ADB-9A61-19DDCE1B53B7}"/>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8" name="テキスト ボックス 427">
          <a:extLst>
            <a:ext uri="{FF2B5EF4-FFF2-40B4-BE49-F238E27FC236}">
              <a16:creationId xmlns:a16="http://schemas.microsoft.com/office/drawing/2014/main" id="{AD6C740D-3283-4DF4-A4C0-8C587666AA94}"/>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9" name="直線コネクタ 428">
          <a:extLst>
            <a:ext uri="{FF2B5EF4-FFF2-40B4-BE49-F238E27FC236}">
              <a16:creationId xmlns:a16="http://schemas.microsoft.com/office/drawing/2014/main" id="{82A668BA-6DF1-43CD-A39A-9DBC67F28DFE}"/>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0" name="テキスト ボックス 429">
          <a:extLst>
            <a:ext uri="{FF2B5EF4-FFF2-40B4-BE49-F238E27FC236}">
              <a16:creationId xmlns:a16="http://schemas.microsoft.com/office/drawing/2014/main" id="{6371D4FB-9FA3-465B-BA8A-880A71E6FD43}"/>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1" name="直線コネクタ 430">
          <a:extLst>
            <a:ext uri="{FF2B5EF4-FFF2-40B4-BE49-F238E27FC236}">
              <a16:creationId xmlns:a16="http://schemas.microsoft.com/office/drawing/2014/main" id="{E515BA6A-FA62-4001-9C56-6150A1EBAC29}"/>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2" name="テキスト ボックス 431">
          <a:extLst>
            <a:ext uri="{FF2B5EF4-FFF2-40B4-BE49-F238E27FC236}">
              <a16:creationId xmlns:a16="http://schemas.microsoft.com/office/drawing/2014/main" id="{EA50D56B-256E-44E7-9E60-9F178B5B0DAA}"/>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3" name="直線コネクタ 432">
          <a:extLst>
            <a:ext uri="{FF2B5EF4-FFF2-40B4-BE49-F238E27FC236}">
              <a16:creationId xmlns:a16="http://schemas.microsoft.com/office/drawing/2014/main" id="{1510468A-9324-4916-8202-06105DEA9D51}"/>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4" name="テキスト ボックス 433">
          <a:extLst>
            <a:ext uri="{FF2B5EF4-FFF2-40B4-BE49-F238E27FC236}">
              <a16:creationId xmlns:a16="http://schemas.microsoft.com/office/drawing/2014/main" id="{D2054778-A6EA-4270-9D23-B9A4F5F3EE63}"/>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5" name="直線コネクタ 434">
          <a:extLst>
            <a:ext uri="{FF2B5EF4-FFF2-40B4-BE49-F238E27FC236}">
              <a16:creationId xmlns:a16="http://schemas.microsoft.com/office/drawing/2014/main" id="{7AD126C7-E483-4935-A789-7F5AB49B1B82}"/>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6" name="テキスト ボックス 435">
          <a:extLst>
            <a:ext uri="{FF2B5EF4-FFF2-40B4-BE49-F238E27FC236}">
              <a16:creationId xmlns:a16="http://schemas.microsoft.com/office/drawing/2014/main" id="{E92A8BE1-3048-4DCB-BED2-F63EDB362A98}"/>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7" name="【学校施設】&#10;有形固定資産減価償却率グラフ枠">
          <a:extLst>
            <a:ext uri="{FF2B5EF4-FFF2-40B4-BE49-F238E27FC236}">
              <a16:creationId xmlns:a16="http://schemas.microsoft.com/office/drawing/2014/main" id="{CB13E0C9-3613-4B7E-B224-F0819DBA1F29}"/>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438" name="直線コネクタ 437">
          <a:extLst>
            <a:ext uri="{FF2B5EF4-FFF2-40B4-BE49-F238E27FC236}">
              <a16:creationId xmlns:a16="http://schemas.microsoft.com/office/drawing/2014/main" id="{6A6FD110-3BB2-4E50-802A-6F0CB5110966}"/>
            </a:ext>
          </a:extLst>
        </xdr:cNvPr>
        <xdr:cNvCxnSpPr/>
      </xdr:nvCxnSpPr>
      <xdr:spPr>
        <a:xfrm flipV="1">
          <a:off x="14696439" y="9038590"/>
          <a:ext cx="0" cy="1397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439" name="【学校施設】&#10;有形固定資産減価償却率最小値テキスト">
          <a:extLst>
            <a:ext uri="{FF2B5EF4-FFF2-40B4-BE49-F238E27FC236}">
              <a16:creationId xmlns:a16="http://schemas.microsoft.com/office/drawing/2014/main" id="{0A41B130-CE3A-4E49-B991-50E5018F49A5}"/>
            </a:ext>
          </a:extLst>
        </xdr:cNvPr>
        <xdr:cNvSpPr txBox="1"/>
      </xdr:nvSpPr>
      <xdr:spPr>
        <a:xfrm>
          <a:off x="14735175" y="10440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440" name="直線コネクタ 439">
          <a:extLst>
            <a:ext uri="{FF2B5EF4-FFF2-40B4-BE49-F238E27FC236}">
              <a16:creationId xmlns:a16="http://schemas.microsoft.com/office/drawing/2014/main" id="{556258C2-50B5-48D9-B72F-D1D29D515408}"/>
            </a:ext>
          </a:extLst>
        </xdr:cNvPr>
        <xdr:cNvCxnSpPr/>
      </xdr:nvCxnSpPr>
      <xdr:spPr>
        <a:xfrm>
          <a:off x="14611350" y="10436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441" name="【学校施設】&#10;有形固定資産減価償却率最大値テキスト">
          <a:extLst>
            <a:ext uri="{FF2B5EF4-FFF2-40B4-BE49-F238E27FC236}">
              <a16:creationId xmlns:a16="http://schemas.microsoft.com/office/drawing/2014/main" id="{057F88E5-910F-4186-8F9B-85532CA02E52}"/>
            </a:ext>
          </a:extLst>
        </xdr:cNvPr>
        <xdr:cNvSpPr txBox="1"/>
      </xdr:nvSpPr>
      <xdr:spPr>
        <a:xfrm>
          <a:off x="14735175" y="8816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442" name="直線コネクタ 441">
          <a:extLst>
            <a:ext uri="{FF2B5EF4-FFF2-40B4-BE49-F238E27FC236}">
              <a16:creationId xmlns:a16="http://schemas.microsoft.com/office/drawing/2014/main" id="{7EC23F18-215B-4AFB-AD6B-A3D967CB5D62}"/>
            </a:ext>
          </a:extLst>
        </xdr:cNvPr>
        <xdr:cNvCxnSpPr/>
      </xdr:nvCxnSpPr>
      <xdr:spPr>
        <a:xfrm>
          <a:off x="14611350" y="90385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1922</xdr:rowOff>
    </xdr:from>
    <xdr:ext cx="405111" cy="259045"/>
    <xdr:sp macro="" textlink="">
      <xdr:nvSpPr>
        <xdr:cNvPr id="443" name="【学校施設】&#10;有形固定資産減価償却率平均値テキスト">
          <a:extLst>
            <a:ext uri="{FF2B5EF4-FFF2-40B4-BE49-F238E27FC236}">
              <a16:creationId xmlns:a16="http://schemas.microsoft.com/office/drawing/2014/main" id="{E073E912-8642-4BDE-B3AA-4743B8735A7E}"/>
            </a:ext>
          </a:extLst>
        </xdr:cNvPr>
        <xdr:cNvSpPr txBox="1"/>
      </xdr:nvSpPr>
      <xdr:spPr>
        <a:xfrm>
          <a:off x="14735175" y="97269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444" name="フローチャート: 判断 443">
          <a:extLst>
            <a:ext uri="{FF2B5EF4-FFF2-40B4-BE49-F238E27FC236}">
              <a16:creationId xmlns:a16="http://schemas.microsoft.com/office/drawing/2014/main" id="{B8FE1AF1-BF34-4BF9-B187-6B4D9040E9B6}"/>
            </a:ext>
          </a:extLst>
        </xdr:cNvPr>
        <xdr:cNvSpPr/>
      </xdr:nvSpPr>
      <xdr:spPr>
        <a:xfrm>
          <a:off x="14649450" y="97516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445" name="フローチャート: 判断 444">
          <a:extLst>
            <a:ext uri="{FF2B5EF4-FFF2-40B4-BE49-F238E27FC236}">
              <a16:creationId xmlns:a16="http://schemas.microsoft.com/office/drawing/2014/main" id="{F223C7E6-87E8-4D43-B783-9C7E12BDA6AE}"/>
            </a:ext>
          </a:extLst>
        </xdr:cNvPr>
        <xdr:cNvSpPr/>
      </xdr:nvSpPr>
      <xdr:spPr>
        <a:xfrm>
          <a:off x="13887450" y="97548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446" name="フローチャート: 判断 445">
          <a:extLst>
            <a:ext uri="{FF2B5EF4-FFF2-40B4-BE49-F238E27FC236}">
              <a16:creationId xmlns:a16="http://schemas.microsoft.com/office/drawing/2014/main" id="{3F69E45A-7C18-483A-AD42-030E07FFE79D}"/>
            </a:ext>
          </a:extLst>
        </xdr:cNvPr>
        <xdr:cNvSpPr/>
      </xdr:nvSpPr>
      <xdr:spPr>
        <a:xfrm>
          <a:off x="13096875" y="97269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447" name="フローチャート: 判断 446">
          <a:extLst>
            <a:ext uri="{FF2B5EF4-FFF2-40B4-BE49-F238E27FC236}">
              <a16:creationId xmlns:a16="http://schemas.microsoft.com/office/drawing/2014/main" id="{2214E123-052C-4E29-8AD3-5447733D2D96}"/>
            </a:ext>
          </a:extLst>
        </xdr:cNvPr>
        <xdr:cNvSpPr/>
      </xdr:nvSpPr>
      <xdr:spPr>
        <a:xfrm>
          <a:off x="12296775" y="97142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448" name="フローチャート: 判断 447">
          <a:extLst>
            <a:ext uri="{FF2B5EF4-FFF2-40B4-BE49-F238E27FC236}">
              <a16:creationId xmlns:a16="http://schemas.microsoft.com/office/drawing/2014/main" id="{01967EBA-83BB-44A0-906B-5DD9E126186A}"/>
            </a:ext>
          </a:extLst>
        </xdr:cNvPr>
        <xdr:cNvSpPr/>
      </xdr:nvSpPr>
      <xdr:spPr>
        <a:xfrm>
          <a:off x="11487150" y="97059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9E30DDA7-A9C0-4723-B79A-7FB3945CDB8F}"/>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CA3686AA-B9E2-482D-A629-BA7B9C4FA70D}"/>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06733F43-0BDC-416B-A2E0-8ED194118113}"/>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C3F22A10-3A4E-41D3-AA3A-2A077DF96998}"/>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935D0054-1907-44EF-B099-E6A927549112}"/>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454" name="楕円 453">
          <a:extLst>
            <a:ext uri="{FF2B5EF4-FFF2-40B4-BE49-F238E27FC236}">
              <a16:creationId xmlns:a16="http://schemas.microsoft.com/office/drawing/2014/main" id="{2946EC19-837C-49B9-9A82-5C4BF77F8A31}"/>
            </a:ext>
          </a:extLst>
        </xdr:cNvPr>
        <xdr:cNvSpPr/>
      </xdr:nvSpPr>
      <xdr:spPr>
        <a:xfrm>
          <a:off x="14649450" y="96589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118762</xdr:rowOff>
    </xdr:from>
    <xdr:ext cx="405111" cy="259045"/>
    <xdr:sp macro="" textlink="">
      <xdr:nvSpPr>
        <xdr:cNvPr id="455" name="【学校施設】&#10;有形固定資産減価償却率該当値テキスト">
          <a:extLst>
            <a:ext uri="{FF2B5EF4-FFF2-40B4-BE49-F238E27FC236}">
              <a16:creationId xmlns:a16="http://schemas.microsoft.com/office/drawing/2014/main" id="{09EB21CE-50FF-40FD-80E4-F5CFB8127B76}"/>
            </a:ext>
          </a:extLst>
        </xdr:cNvPr>
        <xdr:cNvSpPr txBox="1"/>
      </xdr:nvSpPr>
      <xdr:spPr>
        <a:xfrm>
          <a:off x="14735175"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147320</xdr:rowOff>
    </xdr:from>
    <xdr:to>
      <xdr:col>81</xdr:col>
      <xdr:colOff>101600</xdr:colOff>
      <xdr:row>60</xdr:row>
      <xdr:rowOff>77470</xdr:rowOff>
    </xdr:to>
    <xdr:sp macro="" textlink="">
      <xdr:nvSpPr>
        <xdr:cNvPr id="456" name="楕円 455">
          <a:extLst>
            <a:ext uri="{FF2B5EF4-FFF2-40B4-BE49-F238E27FC236}">
              <a16:creationId xmlns:a16="http://schemas.microsoft.com/office/drawing/2014/main" id="{20FA48BA-02A7-42F7-BA1D-A9394BE87B8F}"/>
            </a:ext>
          </a:extLst>
        </xdr:cNvPr>
        <xdr:cNvSpPr/>
      </xdr:nvSpPr>
      <xdr:spPr>
        <a:xfrm>
          <a:off x="13887450" y="97072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146685</xdr:rowOff>
    </xdr:from>
    <xdr:to>
      <xdr:col>85</xdr:col>
      <xdr:colOff>127000</xdr:colOff>
      <xdr:row>60</xdr:row>
      <xdr:rowOff>26670</xdr:rowOff>
    </xdr:to>
    <xdr:cxnSp macro="">
      <xdr:nvCxnSpPr>
        <xdr:cNvPr id="457" name="直線コネクタ 456">
          <a:extLst>
            <a:ext uri="{FF2B5EF4-FFF2-40B4-BE49-F238E27FC236}">
              <a16:creationId xmlns:a16="http://schemas.microsoft.com/office/drawing/2014/main" id="{4B910E65-CDDF-4B47-A4E3-AD72C77F9D99}"/>
            </a:ext>
          </a:extLst>
        </xdr:cNvPr>
        <xdr:cNvCxnSpPr/>
      </xdr:nvCxnSpPr>
      <xdr:spPr>
        <a:xfrm flipV="1">
          <a:off x="13935075" y="9706610"/>
          <a:ext cx="762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145415</xdr:rowOff>
    </xdr:from>
    <xdr:to>
      <xdr:col>76</xdr:col>
      <xdr:colOff>165100</xdr:colOff>
      <xdr:row>60</xdr:row>
      <xdr:rowOff>75565</xdr:rowOff>
    </xdr:to>
    <xdr:sp macro="" textlink="">
      <xdr:nvSpPr>
        <xdr:cNvPr id="458" name="楕円 457">
          <a:extLst>
            <a:ext uri="{FF2B5EF4-FFF2-40B4-BE49-F238E27FC236}">
              <a16:creationId xmlns:a16="http://schemas.microsoft.com/office/drawing/2014/main" id="{624F273B-9C7E-4101-A63E-A6AB4DD0498E}"/>
            </a:ext>
          </a:extLst>
        </xdr:cNvPr>
        <xdr:cNvSpPr/>
      </xdr:nvSpPr>
      <xdr:spPr>
        <a:xfrm>
          <a:off x="13096875" y="97053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24765</xdr:rowOff>
    </xdr:from>
    <xdr:to>
      <xdr:col>81</xdr:col>
      <xdr:colOff>50800</xdr:colOff>
      <xdr:row>60</xdr:row>
      <xdr:rowOff>26670</xdr:rowOff>
    </xdr:to>
    <xdr:cxnSp macro="">
      <xdr:nvCxnSpPr>
        <xdr:cNvPr id="459" name="直線コネクタ 458">
          <a:extLst>
            <a:ext uri="{FF2B5EF4-FFF2-40B4-BE49-F238E27FC236}">
              <a16:creationId xmlns:a16="http://schemas.microsoft.com/office/drawing/2014/main" id="{3F936B5F-2AAE-4611-B466-2C8B30E54AAA}"/>
            </a:ext>
          </a:extLst>
        </xdr:cNvPr>
        <xdr:cNvCxnSpPr/>
      </xdr:nvCxnSpPr>
      <xdr:spPr>
        <a:xfrm>
          <a:off x="13144500" y="9752965"/>
          <a:ext cx="7905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71120</xdr:rowOff>
    </xdr:from>
    <xdr:to>
      <xdr:col>72</xdr:col>
      <xdr:colOff>38100</xdr:colOff>
      <xdr:row>61</xdr:row>
      <xdr:rowOff>1270</xdr:rowOff>
    </xdr:to>
    <xdr:sp macro="" textlink="">
      <xdr:nvSpPr>
        <xdr:cNvPr id="460" name="楕円 459">
          <a:extLst>
            <a:ext uri="{FF2B5EF4-FFF2-40B4-BE49-F238E27FC236}">
              <a16:creationId xmlns:a16="http://schemas.microsoft.com/office/drawing/2014/main" id="{189593C8-8E01-453A-9BA3-5FA9373EF82F}"/>
            </a:ext>
          </a:extLst>
        </xdr:cNvPr>
        <xdr:cNvSpPr/>
      </xdr:nvSpPr>
      <xdr:spPr>
        <a:xfrm>
          <a:off x="12296775" y="97929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24765</xdr:rowOff>
    </xdr:from>
    <xdr:to>
      <xdr:col>76</xdr:col>
      <xdr:colOff>114300</xdr:colOff>
      <xdr:row>60</xdr:row>
      <xdr:rowOff>121920</xdr:rowOff>
    </xdr:to>
    <xdr:cxnSp macro="">
      <xdr:nvCxnSpPr>
        <xdr:cNvPr id="461" name="直線コネクタ 460">
          <a:extLst>
            <a:ext uri="{FF2B5EF4-FFF2-40B4-BE49-F238E27FC236}">
              <a16:creationId xmlns:a16="http://schemas.microsoft.com/office/drawing/2014/main" id="{EEF0239B-B0AF-48BC-9CA9-A67DF3BAB6E5}"/>
            </a:ext>
          </a:extLst>
        </xdr:cNvPr>
        <xdr:cNvCxnSpPr/>
      </xdr:nvCxnSpPr>
      <xdr:spPr>
        <a:xfrm flipV="1">
          <a:off x="12344400" y="9752965"/>
          <a:ext cx="8001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67310</xdr:rowOff>
    </xdr:from>
    <xdr:to>
      <xdr:col>67</xdr:col>
      <xdr:colOff>101600</xdr:colOff>
      <xdr:row>61</xdr:row>
      <xdr:rowOff>168910</xdr:rowOff>
    </xdr:to>
    <xdr:sp macro="" textlink="">
      <xdr:nvSpPr>
        <xdr:cNvPr id="462" name="楕円 461">
          <a:extLst>
            <a:ext uri="{FF2B5EF4-FFF2-40B4-BE49-F238E27FC236}">
              <a16:creationId xmlns:a16="http://schemas.microsoft.com/office/drawing/2014/main" id="{9F6C706F-D990-42E7-800D-FC51BF794004}"/>
            </a:ext>
          </a:extLst>
        </xdr:cNvPr>
        <xdr:cNvSpPr/>
      </xdr:nvSpPr>
      <xdr:spPr>
        <a:xfrm>
          <a:off x="11487150" y="99510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121920</xdr:rowOff>
    </xdr:from>
    <xdr:to>
      <xdr:col>71</xdr:col>
      <xdr:colOff>177800</xdr:colOff>
      <xdr:row>61</xdr:row>
      <xdr:rowOff>118110</xdr:rowOff>
    </xdr:to>
    <xdr:cxnSp macro="">
      <xdr:nvCxnSpPr>
        <xdr:cNvPr id="463" name="直線コネクタ 462">
          <a:extLst>
            <a:ext uri="{FF2B5EF4-FFF2-40B4-BE49-F238E27FC236}">
              <a16:creationId xmlns:a16="http://schemas.microsoft.com/office/drawing/2014/main" id="{2E4769ED-0DDB-42AD-AB03-69E8FBCE34F1}"/>
            </a:ext>
          </a:extLst>
        </xdr:cNvPr>
        <xdr:cNvCxnSpPr/>
      </xdr:nvCxnSpPr>
      <xdr:spPr>
        <a:xfrm flipV="1">
          <a:off x="11534775" y="9850120"/>
          <a:ext cx="809625" cy="15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125747</xdr:rowOff>
    </xdr:from>
    <xdr:ext cx="405111" cy="259045"/>
    <xdr:sp macro="" textlink="">
      <xdr:nvSpPr>
        <xdr:cNvPr id="464" name="n_1aveValue【学校施設】&#10;有形固定資産減価償却率">
          <a:extLst>
            <a:ext uri="{FF2B5EF4-FFF2-40B4-BE49-F238E27FC236}">
              <a16:creationId xmlns:a16="http://schemas.microsoft.com/office/drawing/2014/main" id="{D6AF5E19-2192-4995-AC48-E24C92EBC843}"/>
            </a:ext>
          </a:extLst>
        </xdr:cNvPr>
        <xdr:cNvSpPr txBox="1"/>
      </xdr:nvSpPr>
      <xdr:spPr>
        <a:xfrm>
          <a:off x="13745219"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81932</xdr:rowOff>
    </xdr:from>
    <xdr:ext cx="405111" cy="259045"/>
    <xdr:sp macro="" textlink="">
      <xdr:nvSpPr>
        <xdr:cNvPr id="465" name="n_2aveValue【学校施設】&#10;有形固定資産減価償却率">
          <a:extLst>
            <a:ext uri="{FF2B5EF4-FFF2-40B4-BE49-F238E27FC236}">
              <a16:creationId xmlns:a16="http://schemas.microsoft.com/office/drawing/2014/main" id="{5C6318D8-2742-4709-A7C7-E2ACFE22FBF1}"/>
            </a:ext>
          </a:extLst>
        </xdr:cNvPr>
        <xdr:cNvSpPr txBox="1"/>
      </xdr:nvSpPr>
      <xdr:spPr>
        <a:xfrm>
          <a:off x="12964169" y="9810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466" name="n_3aveValue【学校施設】&#10;有形固定資産減価償却率">
          <a:extLst>
            <a:ext uri="{FF2B5EF4-FFF2-40B4-BE49-F238E27FC236}">
              <a16:creationId xmlns:a16="http://schemas.microsoft.com/office/drawing/2014/main" id="{FBCE7C2D-24DF-4A14-A23C-53D88925BD84}"/>
            </a:ext>
          </a:extLst>
        </xdr:cNvPr>
        <xdr:cNvSpPr txBox="1"/>
      </xdr:nvSpPr>
      <xdr:spPr>
        <a:xfrm>
          <a:off x="12164069" y="949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467" name="n_4aveValue【学校施設】&#10;有形固定資産減価償却率">
          <a:extLst>
            <a:ext uri="{FF2B5EF4-FFF2-40B4-BE49-F238E27FC236}">
              <a16:creationId xmlns:a16="http://schemas.microsoft.com/office/drawing/2014/main" id="{974F762D-BFAA-480F-B643-39F53ABB4587}"/>
            </a:ext>
          </a:extLst>
        </xdr:cNvPr>
        <xdr:cNvSpPr txBox="1"/>
      </xdr:nvSpPr>
      <xdr:spPr>
        <a:xfrm>
          <a:off x="11354444" y="9484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93997</xdr:rowOff>
    </xdr:from>
    <xdr:ext cx="405111" cy="259045"/>
    <xdr:sp macro="" textlink="">
      <xdr:nvSpPr>
        <xdr:cNvPr id="468" name="n_1mainValue【学校施設】&#10;有形固定資産減価償却率">
          <a:extLst>
            <a:ext uri="{FF2B5EF4-FFF2-40B4-BE49-F238E27FC236}">
              <a16:creationId xmlns:a16="http://schemas.microsoft.com/office/drawing/2014/main" id="{FAF3F3BF-8C45-476F-AE45-B51FA1C10593}"/>
            </a:ext>
          </a:extLst>
        </xdr:cNvPr>
        <xdr:cNvSpPr txBox="1"/>
      </xdr:nvSpPr>
      <xdr:spPr>
        <a:xfrm>
          <a:off x="13745219" y="949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92092</xdr:rowOff>
    </xdr:from>
    <xdr:ext cx="405111" cy="259045"/>
    <xdr:sp macro="" textlink="">
      <xdr:nvSpPr>
        <xdr:cNvPr id="469" name="n_2mainValue【学校施設】&#10;有形固定資産減価償却率">
          <a:extLst>
            <a:ext uri="{FF2B5EF4-FFF2-40B4-BE49-F238E27FC236}">
              <a16:creationId xmlns:a16="http://schemas.microsoft.com/office/drawing/2014/main" id="{CFC3817D-8B8B-46E3-B016-ADB5571AF1F2}"/>
            </a:ext>
          </a:extLst>
        </xdr:cNvPr>
        <xdr:cNvSpPr txBox="1"/>
      </xdr:nvSpPr>
      <xdr:spPr>
        <a:xfrm>
          <a:off x="12964169" y="949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163847</xdr:rowOff>
    </xdr:from>
    <xdr:ext cx="405111" cy="259045"/>
    <xdr:sp macro="" textlink="">
      <xdr:nvSpPr>
        <xdr:cNvPr id="470" name="n_3mainValue【学校施設】&#10;有形固定資産減価償却率">
          <a:extLst>
            <a:ext uri="{FF2B5EF4-FFF2-40B4-BE49-F238E27FC236}">
              <a16:creationId xmlns:a16="http://schemas.microsoft.com/office/drawing/2014/main" id="{F10A3478-B47D-4B31-867B-9CE83D36BE9E}"/>
            </a:ext>
          </a:extLst>
        </xdr:cNvPr>
        <xdr:cNvSpPr txBox="1"/>
      </xdr:nvSpPr>
      <xdr:spPr>
        <a:xfrm>
          <a:off x="12164069"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160037</xdr:rowOff>
    </xdr:from>
    <xdr:ext cx="405111" cy="259045"/>
    <xdr:sp macro="" textlink="">
      <xdr:nvSpPr>
        <xdr:cNvPr id="471" name="n_4mainValue【学校施設】&#10;有形固定資産減価償却率">
          <a:extLst>
            <a:ext uri="{FF2B5EF4-FFF2-40B4-BE49-F238E27FC236}">
              <a16:creationId xmlns:a16="http://schemas.microsoft.com/office/drawing/2014/main" id="{F77790AD-E8BD-4A95-98BA-7FFC7000A462}"/>
            </a:ext>
          </a:extLst>
        </xdr:cNvPr>
        <xdr:cNvSpPr txBox="1"/>
      </xdr:nvSpPr>
      <xdr:spPr>
        <a:xfrm>
          <a:off x="11354444" y="10050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a:extLst>
            <a:ext uri="{FF2B5EF4-FFF2-40B4-BE49-F238E27FC236}">
              <a16:creationId xmlns:a16="http://schemas.microsoft.com/office/drawing/2014/main" id="{0E995EF5-A51C-4AF9-8CEA-3B83C9E1561D}"/>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F21F5DFE-3140-4367-BADE-1B80EA462B49}"/>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a:extLst>
            <a:ext uri="{FF2B5EF4-FFF2-40B4-BE49-F238E27FC236}">
              <a16:creationId xmlns:a16="http://schemas.microsoft.com/office/drawing/2014/main" id="{FA04A256-A6D8-4420-8DA1-6DE15718453E}"/>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27DCAF03-DC25-459C-99A8-33DAFE970038}"/>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a:extLst>
            <a:ext uri="{FF2B5EF4-FFF2-40B4-BE49-F238E27FC236}">
              <a16:creationId xmlns:a16="http://schemas.microsoft.com/office/drawing/2014/main" id="{3EA4A8C2-7BF3-4548-909F-1CC660B3FA46}"/>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7DC695F9-D11D-43A1-AB6E-A9D3F71E3D80}"/>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a:extLst>
            <a:ext uri="{FF2B5EF4-FFF2-40B4-BE49-F238E27FC236}">
              <a16:creationId xmlns:a16="http://schemas.microsoft.com/office/drawing/2014/main" id="{EA2D5B93-0DC1-4483-BDB4-2EC19FD4BABB}"/>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a:extLst>
            <a:ext uri="{FF2B5EF4-FFF2-40B4-BE49-F238E27FC236}">
              <a16:creationId xmlns:a16="http://schemas.microsoft.com/office/drawing/2014/main" id="{9AFEE49D-7ED6-4F6F-B123-525BC8BD0581}"/>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0" name="テキスト ボックス 479">
          <a:extLst>
            <a:ext uri="{FF2B5EF4-FFF2-40B4-BE49-F238E27FC236}">
              <a16:creationId xmlns:a16="http://schemas.microsoft.com/office/drawing/2014/main" id="{2789AB43-ADA6-4CE5-84A1-2FF7CEF5E1DA}"/>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a:extLst>
            <a:ext uri="{FF2B5EF4-FFF2-40B4-BE49-F238E27FC236}">
              <a16:creationId xmlns:a16="http://schemas.microsoft.com/office/drawing/2014/main" id="{E45E84F6-EB29-47B6-896E-3655367DCE4F}"/>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2" name="直線コネクタ 481">
          <a:extLst>
            <a:ext uri="{FF2B5EF4-FFF2-40B4-BE49-F238E27FC236}">
              <a16:creationId xmlns:a16="http://schemas.microsoft.com/office/drawing/2014/main" id="{87D7FB36-0001-4183-B6E7-8E8196B2F441}"/>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3" name="テキスト ボックス 482">
          <a:extLst>
            <a:ext uri="{FF2B5EF4-FFF2-40B4-BE49-F238E27FC236}">
              <a16:creationId xmlns:a16="http://schemas.microsoft.com/office/drawing/2014/main" id="{58E8F5F4-52C0-442D-AA0D-FD9105C96EDE}"/>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4" name="直線コネクタ 483">
          <a:extLst>
            <a:ext uri="{FF2B5EF4-FFF2-40B4-BE49-F238E27FC236}">
              <a16:creationId xmlns:a16="http://schemas.microsoft.com/office/drawing/2014/main" id="{29D487E3-4BE4-4198-91E4-9AF7F0A4AAF8}"/>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5" name="テキスト ボックス 484">
          <a:extLst>
            <a:ext uri="{FF2B5EF4-FFF2-40B4-BE49-F238E27FC236}">
              <a16:creationId xmlns:a16="http://schemas.microsoft.com/office/drawing/2014/main" id="{C759EC42-4DFE-4175-855E-E70DCAF302BF}"/>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6" name="直線コネクタ 485">
          <a:extLst>
            <a:ext uri="{FF2B5EF4-FFF2-40B4-BE49-F238E27FC236}">
              <a16:creationId xmlns:a16="http://schemas.microsoft.com/office/drawing/2014/main" id="{34492D68-90A2-48B3-813D-4C59240ECC87}"/>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7" name="テキスト ボックス 486">
          <a:extLst>
            <a:ext uri="{FF2B5EF4-FFF2-40B4-BE49-F238E27FC236}">
              <a16:creationId xmlns:a16="http://schemas.microsoft.com/office/drawing/2014/main" id="{C1A2181C-059B-4D89-B6F0-F92A5A55AC65}"/>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8" name="直線コネクタ 487">
          <a:extLst>
            <a:ext uri="{FF2B5EF4-FFF2-40B4-BE49-F238E27FC236}">
              <a16:creationId xmlns:a16="http://schemas.microsoft.com/office/drawing/2014/main" id="{9E5EE855-0947-4AE4-B995-455F1C08A940}"/>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9" name="テキスト ボックス 488">
          <a:extLst>
            <a:ext uri="{FF2B5EF4-FFF2-40B4-BE49-F238E27FC236}">
              <a16:creationId xmlns:a16="http://schemas.microsoft.com/office/drawing/2014/main" id="{2A6195D9-8A8C-4632-B86A-5FF2937AC96D}"/>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BEDFE4A9-6D5F-431A-921E-16B90BC12F33}"/>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B4166A0B-488F-431B-AC42-091BECA48E76}"/>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学校施設】&#10;一人当たり面積グラフ枠">
          <a:extLst>
            <a:ext uri="{FF2B5EF4-FFF2-40B4-BE49-F238E27FC236}">
              <a16:creationId xmlns:a16="http://schemas.microsoft.com/office/drawing/2014/main" id="{A8F0AB85-C61E-4756-9EAB-2D1B8E063C3C}"/>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493" name="直線コネクタ 492">
          <a:extLst>
            <a:ext uri="{FF2B5EF4-FFF2-40B4-BE49-F238E27FC236}">
              <a16:creationId xmlns:a16="http://schemas.microsoft.com/office/drawing/2014/main" id="{5D54D404-EBE1-4B05-960D-9DAD6DABE4DF}"/>
            </a:ext>
          </a:extLst>
        </xdr:cNvPr>
        <xdr:cNvCxnSpPr/>
      </xdr:nvCxnSpPr>
      <xdr:spPr>
        <a:xfrm flipV="1">
          <a:off x="19954239" y="9050960"/>
          <a:ext cx="0" cy="11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494" name="【学校施設】&#10;一人当たり面積最小値テキスト">
          <a:extLst>
            <a:ext uri="{FF2B5EF4-FFF2-40B4-BE49-F238E27FC236}">
              <a16:creationId xmlns:a16="http://schemas.microsoft.com/office/drawing/2014/main" id="{7C56B180-D70E-4125-AF6C-32E646A4AE89}"/>
            </a:ext>
          </a:extLst>
        </xdr:cNvPr>
        <xdr:cNvSpPr txBox="1"/>
      </xdr:nvSpPr>
      <xdr:spPr>
        <a:xfrm>
          <a:off x="19992975" y="1019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495" name="直線コネクタ 494">
          <a:extLst>
            <a:ext uri="{FF2B5EF4-FFF2-40B4-BE49-F238E27FC236}">
              <a16:creationId xmlns:a16="http://schemas.microsoft.com/office/drawing/2014/main" id="{120F518F-726A-4916-A34F-29DEF73367EC}"/>
            </a:ext>
          </a:extLst>
        </xdr:cNvPr>
        <xdr:cNvCxnSpPr/>
      </xdr:nvCxnSpPr>
      <xdr:spPr>
        <a:xfrm>
          <a:off x="19878675" y="10183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496" name="【学校施設】&#10;一人当たり面積最大値テキスト">
          <a:extLst>
            <a:ext uri="{FF2B5EF4-FFF2-40B4-BE49-F238E27FC236}">
              <a16:creationId xmlns:a16="http://schemas.microsoft.com/office/drawing/2014/main" id="{9704EF88-0F88-4948-A894-7303CB82576B}"/>
            </a:ext>
          </a:extLst>
        </xdr:cNvPr>
        <xdr:cNvSpPr txBox="1"/>
      </xdr:nvSpPr>
      <xdr:spPr>
        <a:xfrm>
          <a:off x="19992975" y="8838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497" name="直線コネクタ 496">
          <a:extLst>
            <a:ext uri="{FF2B5EF4-FFF2-40B4-BE49-F238E27FC236}">
              <a16:creationId xmlns:a16="http://schemas.microsoft.com/office/drawing/2014/main" id="{68FBA2C5-160A-48EB-BBD5-5BA2124D1D07}"/>
            </a:ext>
          </a:extLst>
        </xdr:cNvPr>
        <xdr:cNvCxnSpPr/>
      </xdr:nvCxnSpPr>
      <xdr:spPr>
        <a:xfrm>
          <a:off x="19878675" y="90509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498" name="【学校施設】&#10;一人当たり面積平均値テキスト">
          <a:extLst>
            <a:ext uri="{FF2B5EF4-FFF2-40B4-BE49-F238E27FC236}">
              <a16:creationId xmlns:a16="http://schemas.microsoft.com/office/drawing/2014/main" id="{1869D030-B2F4-4371-AE5C-6D731F3678BA}"/>
            </a:ext>
          </a:extLst>
        </xdr:cNvPr>
        <xdr:cNvSpPr txBox="1"/>
      </xdr:nvSpPr>
      <xdr:spPr>
        <a:xfrm>
          <a:off x="19992975" y="96362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499" name="フローチャート: 判断 498">
          <a:extLst>
            <a:ext uri="{FF2B5EF4-FFF2-40B4-BE49-F238E27FC236}">
              <a16:creationId xmlns:a16="http://schemas.microsoft.com/office/drawing/2014/main" id="{C4830EF3-3945-420D-9E13-BBB854644C5D}"/>
            </a:ext>
          </a:extLst>
        </xdr:cNvPr>
        <xdr:cNvSpPr/>
      </xdr:nvSpPr>
      <xdr:spPr>
        <a:xfrm>
          <a:off x="19897725" y="977209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500" name="フローチャート: 判断 499">
          <a:extLst>
            <a:ext uri="{FF2B5EF4-FFF2-40B4-BE49-F238E27FC236}">
              <a16:creationId xmlns:a16="http://schemas.microsoft.com/office/drawing/2014/main" id="{FA78F7CA-A5C9-4F2F-8188-5F5CD684DA44}"/>
            </a:ext>
          </a:extLst>
        </xdr:cNvPr>
        <xdr:cNvSpPr/>
      </xdr:nvSpPr>
      <xdr:spPr>
        <a:xfrm>
          <a:off x="19154775" y="980064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501" name="フローチャート: 判断 500">
          <a:extLst>
            <a:ext uri="{FF2B5EF4-FFF2-40B4-BE49-F238E27FC236}">
              <a16:creationId xmlns:a16="http://schemas.microsoft.com/office/drawing/2014/main" id="{EC0CC403-4E55-476E-8D77-14ABAF81AAB3}"/>
            </a:ext>
          </a:extLst>
        </xdr:cNvPr>
        <xdr:cNvSpPr/>
      </xdr:nvSpPr>
      <xdr:spPr>
        <a:xfrm>
          <a:off x="18345150" y="980338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502" name="フローチャート: 判断 501">
          <a:extLst>
            <a:ext uri="{FF2B5EF4-FFF2-40B4-BE49-F238E27FC236}">
              <a16:creationId xmlns:a16="http://schemas.microsoft.com/office/drawing/2014/main" id="{EEC2BBBA-E94A-4DE0-8C94-822F8B172295}"/>
            </a:ext>
          </a:extLst>
        </xdr:cNvPr>
        <xdr:cNvSpPr/>
      </xdr:nvSpPr>
      <xdr:spPr>
        <a:xfrm>
          <a:off x="17554575" y="980953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503" name="フローチャート: 判断 502">
          <a:extLst>
            <a:ext uri="{FF2B5EF4-FFF2-40B4-BE49-F238E27FC236}">
              <a16:creationId xmlns:a16="http://schemas.microsoft.com/office/drawing/2014/main" id="{682B82B9-223F-4CD3-8F3D-2CD817D227A8}"/>
            </a:ext>
          </a:extLst>
        </xdr:cNvPr>
        <xdr:cNvSpPr/>
      </xdr:nvSpPr>
      <xdr:spPr>
        <a:xfrm>
          <a:off x="16754475" y="982667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774356AF-BE96-42C7-A03E-7807E8215C90}"/>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78B942F7-7D70-4A7F-AF36-6C342B14BEC7}"/>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B61B7A3E-43AD-46E5-BA4E-0E1975F57A61}"/>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04C4A176-281B-47FE-AB0F-540A8156FBE9}"/>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EB2018A3-E654-47E2-8E50-4C3C025E0456}"/>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87275</xdr:rowOff>
    </xdr:from>
    <xdr:to>
      <xdr:col>116</xdr:col>
      <xdr:colOff>114300</xdr:colOff>
      <xdr:row>62</xdr:row>
      <xdr:rowOff>17425</xdr:rowOff>
    </xdr:to>
    <xdr:sp macro="" textlink="">
      <xdr:nvSpPr>
        <xdr:cNvPr id="509" name="楕円 508">
          <a:extLst>
            <a:ext uri="{FF2B5EF4-FFF2-40B4-BE49-F238E27FC236}">
              <a16:creationId xmlns:a16="http://schemas.microsoft.com/office/drawing/2014/main" id="{7171A5B0-FDD2-4030-9F69-0D6662D5E13D}"/>
            </a:ext>
          </a:extLst>
        </xdr:cNvPr>
        <xdr:cNvSpPr/>
      </xdr:nvSpPr>
      <xdr:spPr>
        <a:xfrm>
          <a:off x="19897725" y="99710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65702</xdr:rowOff>
    </xdr:from>
    <xdr:ext cx="469744" cy="259045"/>
    <xdr:sp macro="" textlink="">
      <xdr:nvSpPr>
        <xdr:cNvPr id="510" name="【学校施設】&#10;一人当たり面積該当値テキスト">
          <a:extLst>
            <a:ext uri="{FF2B5EF4-FFF2-40B4-BE49-F238E27FC236}">
              <a16:creationId xmlns:a16="http://schemas.microsoft.com/office/drawing/2014/main" id="{16B6E220-B7E5-49CA-82EE-39747A7273FF}"/>
            </a:ext>
          </a:extLst>
        </xdr:cNvPr>
        <xdr:cNvSpPr txBox="1"/>
      </xdr:nvSpPr>
      <xdr:spPr>
        <a:xfrm>
          <a:off x="19992975" y="995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85903</xdr:rowOff>
    </xdr:from>
    <xdr:to>
      <xdr:col>112</xdr:col>
      <xdr:colOff>38100</xdr:colOff>
      <xdr:row>62</xdr:row>
      <xdr:rowOff>16053</xdr:rowOff>
    </xdr:to>
    <xdr:sp macro="" textlink="">
      <xdr:nvSpPr>
        <xdr:cNvPr id="511" name="楕円 510">
          <a:extLst>
            <a:ext uri="{FF2B5EF4-FFF2-40B4-BE49-F238E27FC236}">
              <a16:creationId xmlns:a16="http://schemas.microsoft.com/office/drawing/2014/main" id="{47BCCBBD-A9CA-44DF-B51F-19F7C607A253}"/>
            </a:ext>
          </a:extLst>
        </xdr:cNvPr>
        <xdr:cNvSpPr/>
      </xdr:nvSpPr>
      <xdr:spPr>
        <a:xfrm>
          <a:off x="19154775" y="99696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136703</xdr:rowOff>
    </xdr:from>
    <xdr:to>
      <xdr:col>116</xdr:col>
      <xdr:colOff>63500</xdr:colOff>
      <xdr:row>61</xdr:row>
      <xdr:rowOff>138075</xdr:rowOff>
    </xdr:to>
    <xdr:cxnSp macro="">
      <xdr:nvCxnSpPr>
        <xdr:cNvPr id="512" name="直線コネクタ 511">
          <a:extLst>
            <a:ext uri="{FF2B5EF4-FFF2-40B4-BE49-F238E27FC236}">
              <a16:creationId xmlns:a16="http://schemas.microsoft.com/office/drawing/2014/main" id="{FF6FA526-B7A8-42E7-A33E-7C16E67EECC3}"/>
            </a:ext>
          </a:extLst>
        </xdr:cNvPr>
        <xdr:cNvCxnSpPr/>
      </xdr:nvCxnSpPr>
      <xdr:spPr>
        <a:xfrm>
          <a:off x="19202400" y="10026828"/>
          <a:ext cx="752475"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82474</xdr:rowOff>
    </xdr:from>
    <xdr:to>
      <xdr:col>107</xdr:col>
      <xdr:colOff>101600</xdr:colOff>
      <xdr:row>62</xdr:row>
      <xdr:rowOff>12624</xdr:rowOff>
    </xdr:to>
    <xdr:sp macro="" textlink="">
      <xdr:nvSpPr>
        <xdr:cNvPr id="513" name="楕円 512">
          <a:extLst>
            <a:ext uri="{FF2B5EF4-FFF2-40B4-BE49-F238E27FC236}">
              <a16:creationId xmlns:a16="http://schemas.microsoft.com/office/drawing/2014/main" id="{428C247B-9B7D-4D61-B88C-49032F894991}"/>
            </a:ext>
          </a:extLst>
        </xdr:cNvPr>
        <xdr:cNvSpPr/>
      </xdr:nvSpPr>
      <xdr:spPr>
        <a:xfrm>
          <a:off x="18345150" y="997259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133274</xdr:rowOff>
    </xdr:from>
    <xdr:to>
      <xdr:col>111</xdr:col>
      <xdr:colOff>177800</xdr:colOff>
      <xdr:row>61</xdr:row>
      <xdr:rowOff>136703</xdr:rowOff>
    </xdr:to>
    <xdr:cxnSp macro="">
      <xdr:nvCxnSpPr>
        <xdr:cNvPr id="514" name="直線コネクタ 513">
          <a:extLst>
            <a:ext uri="{FF2B5EF4-FFF2-40B4-BE49-F238E27FC236}">
              <a16:creationId xmlns:a16="http://schemas.microsoft.com/office/drawing/2014/main" id="{3C1D15D8-848D-4012-B467-20C0453D56CB}"/>
            </a:ext>
          </a:extLst>
        </xdr:cNvPr>
        <xdr:cNvCxnSpPr/>
      </xdr:nvCxnSpPr>
      <xdr:spPr>
        <a:xfrm>
          <a:off x="18392775" y="10020224"/>
          <a:ext cx="809625" cy="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75616</xdr:rowOff>
    </xdr:from>
    <xdr:to>
      <xdr:col>102</xdr:col>
      <xdr:colOff>165100</xdr:colOff>
      <xdr:row>62</xdr:row>
      <xdr:rowOff>5766</xdr:rowOff>
    </xdr:to>
    <xdr:sp macro="" textlink="">
      <xdr:nvSpPr>
        <xdr:cNvPr id="515" name="楕円 514">
          <a:extLst>
            <a:ext uri="{FF2B5EF4-FFF2-40B4-BE49-F238E27FC236}">
              <a16:creationId xmlns:a16="http://schemas.microsoft.com/office/drawing/2014/main" id="{0576F9C1-FDDA-4415-824C-AFBF05DE549C}"/>
            </a:ext>
          </a:extLst>
        </xdr:cNvPr>
        <xdr:cNvSpPr/>
      </xdr:nvSpPr>
      <xdr:spPr>
        <a:xfrm>
          <a:off x="17554575" y="99625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126416</xdr:rowOff>
    </xdr:from>
    <xdr:to>
      <xdr:col>107</xdr:col>
      <xdr:colOff>50800</xdr:colOff>
      <xdr:row>61</xdr:row>
      <xdr:rowOff>133274</xdr:rowOff>
    </xdr:to>
    <xdr:cxnSp macro="">
      <xdr:nvCxnSpPr>
        <xdr:cNvPr id="516" name="直線コネクタ 515">
          <a:extLst>
            <a:ext uri="{FF2B5EF4-FFF2-40B4-BE49-F238E27FC236}">
              <a16:creationId xmlns:a16="http://schemas.microsoft.com/office/drawing/2014/main" id="{7B2BC946-0755-4F53-9D4A-F72DC5DA301F}"/>
            </a:ext>
          </a:extLst>
        </xdr:cNvPr>
        <xdr:cNvCxnSpPr/>
      </xdr:nvCxnSpPr>
      <xdr:spPr>
        <a:xfrm>
          <a:off x="17602200" y="10010191"/>
          <a:ext cx="790575"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90018</xdr:rowOff>
    </xdr:from>
    <xdr:to>
      <xdr:col>98</xdr:col>
      <xdr:colOff>38100</xdr:colOff>
      <xdr:row>62</xdr:row>
      <xdr:rowOff>20168</xdr:rowOff>
    </xdr:to>
    <xdr:sp macro="" textlink="">
      <xdr:nvSpPr>
        <xdr:cNvPr id="517" name="楕円 516">
          <a:extLst>
            <a:ext uri="{FF2B5EF4-FFF2-40B4-BE49-F238E27FC236}">
              <a16:creationId xmlns:a16="http://schemas.microsoft.com/office/drawing/2014/main" id="{B4FFFA1D-D0BB-46CA-B339-EB376962A387}"/>
            </a:ext>
          </a:extLst>
        </xdr:cNvPr>
        <xdr:cNvSpPr/>
      </xdr:nvSpPr>
      <xdr:spPr>
        <a:xfrm>
          <a:off x="16754475" y="99737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126416</xdr:rowOff>
    </xdr:from>
    <xdr:to>
      <xdr:col>102</xdr:col>
      <xdr:colOff>114300</xdr:colOff>
      <xdr:row>61</xdr:row>
      <xdr:rowOff>140818</xdr:rowOff>
    </xdr:to>
    <xdr:cxnSp macro="">
      <xdr:nvCxnSpPr>
        <xdr:cNvPr id="518" name="直線コネクタ 517">
          <a:extLst>
            <a:ext uri="{FF2B5EF4-FFF2-40B4-BE49-F238E27FC236}">
              <a16:creationId xmlns:a16="http://schemas.microsoft.com/office/drawing/2014/main" id="{31F284C9-8C43-4804-98C3-3CCF092E88ED}"/>
            </a:ext>
          </a:extLst>
        </xdr:cNvPr>
        <xdr:cNvCxnSpPr/>
      </xdr:nvCxnSpPr>
      <xdr:spPr>
        <a:xfrm flipV="1">
          <a:off x="16802100" y="10010191"/>
          <a:ext cx="800100" cy="2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22293</xdr:rowOff>
    </xdr:from>
    <xdr:ext cx="469744" cy="259045"/>
    <xdr:sp macro="" textlink="">
      <xdr:nvSpPr>
        <xdr:cNvPr id="519" name="n_1aveValue【学校施設】&#10;一人当たり面積">
          <a:extLst>
            <a:ext uri="{FF2B5EF4-FFF2-40B4-BE49-F238E27FC236}">
              <a16:creationId xmlns:a16="http://schemas.microsoft.com/office/drawing/2014/main" id="{36AC7A63-80F6-4B6E-B954-20743DC2AF17}"/>
            </a:ext>
          </a:extLst>
        </xdr:cNvPr>
        <xdr:cNvSpPr txBox="1"/>
      </xdr:nvSpPr>
      <xdr:spPr>
        <a:xfrm>
          <a:off x="18983402" y="9588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520" name="n_2aveValue【学校施設】&#10;一人当たり面積">
          <a:extLst>
            <a:ext uri="{FF2B5EF4-FFF2-40B4-BE49-F238E27FC236}">
              <a16:creationId xmlns:a16="http://schemas.microsoft.com/office/drawing/2014/main" id="{3F1D6957-FAA3-407E-AF7D-5EF53661B041}"/>
            </a:ext>
          </a:extLst>
        </xdr:cNvPr>
        <xdr:cNvSpPr txBox="1"/>
      </xdr:nvSpPr>
      <xdr:spPr>
        <a:xfrm>
          <a:off x="18183302" y="9591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521" name="n_3aveValue【学校施設】&#10;一人当たり面積">
          <a:extLst>
            <a:ext uri="{FF2B5EF4-FFF2-40B4-BE49-F238E27FC236}">
              <a16:creationId xmlns:a16="http://schemas.microsoft.com/office/drawing/2014/main" id="{B1B920B4-EC5B-48CD-89AA-ACCE3D69ABEC}"/>
            </a:ext>
          </a:extLst>
        </xdr:cNvPr>
        <xdr:cNvSpPr txBox="1"/>
      </xdr:nvSpPr>
      <xdr:spPr>
        <a:xfrm>
          <a:off x="17383202" y="9594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45153</xdr:rowOff>
    </xdr:from>
    <xdr:ext cx="469744" cy="259045"/>
    <xdr:sp macro="" textlink="">
      <xdr:nvSpPr>
        <xdr:cNvPr id="522" name="n_4aveValue【学校施設】&#10;一人当たり面積">
          <a:extLst>
            <a:ext uri="{FF2B5EF4-FFF2-40B4-BE49-F238E27FC236}">
              <a16:creationId xmlns:a16="http://schemas.microsoft.com/office/drawing/2014/main" id="{2B8A78E9-01A3-47E0-842A-7569AF6AB959}"/>
            </a:ext>
          </a:extLst>
        </xdr:cNvPr>
        <xdr:cNvSpPr txBox="1"/>
      </xdr:nvSpPr>
      <xdr:spPr>
        <a:xfrm>
          <a:off x="16592627" y="9611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7180</xdr:rowOff>
    </xdr:from>
    <xdr:ext cx="469744" cy="259045"/>
    <xdr:sp macro="" textlink="">
      <xdr:nvSpPr>
        <xdr:cNvPr id="523" name="n_1mainValue【学校施設】&#10;一人当たり面積">
          <a:extLst>
            <a:ext uri="{FF2B5EF4-FFF2-40B4-BE49-F238E27FC236}">
              <a16:creationId xmlns:a16="http://schemas.microsoft.com/office/drawing/2014/main" id="{5978C510-8BB7-43E3-9731-EE84D3A30A31}"/>
            </a:ext>
          </a:extLst>
        </xdr:cNvPr>
        <xdr:cNvSpPr txBox="1"/>
      </xdr:nvSpPr>
      <xdr:spPr>
        <a:xfrm>
          <a:off x="18983402" y="1005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3751</xdr:rowOff>
    </xdr:from>
    <xdr:ext cx="469744" cy="259045"/>
    <xdr:sp macro="" textlink="">
      <xdr:nvSpPr>
        <xdr:cNvPr id="524" name="n_2mainValue【学校施設】&#10;一人当たり面積">
          <a:extLst>
            <a:ext uri="{FF2B5EF4-FFF2-40B4-BE49-F238E27FC236}">
              <a16:creationId xmlns:a16="http://schemas.microsoft.com/office/drawing/2014/main" id="{B49415D3-E498-491E-ABA3-D7EF4240373F}"/>
            </a:ext>
          </a:extLst>
        </xdr:cNvPr>
        <xdr:cNvSpPr txBox="1"/>
      </xdr:nvSpPr>
      <xdr:spPr>
        <a:xfrm>
          <a:off x="18183302" y="10055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168343</xdr:rowOff>
    </xdr:from>
    <xdr:ext cx="469744" cy="259045"/>
    <xdr:sp macro="" textlink="">
      <xdr:nvSpPr>
        <xdr:cNvPr id="525" name="n_3mainValue【学校施設】&#10;一人当たり面積">
          <a:extLst>
            <a:ext uri="{FF2B5EF4-FFF2-40B4-BE49-F238E27FC236}">
              <a16:creationId xmlns:a16="http://schemas.microsoft.com/office/drawing/2014/main" id="{80330633-012B-41E2-A6A9-A8D93458CAE7}"/>
            </a:ext>
          </a:extLst>
        </xdr:cNvPr>
        <xdr:cNvSpPr txBox="1"/>
      </xdr:nvSpPr>
      <xdr:spPr>
        <a:xfrm>
          <a:off x="17383202" y="10045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11295</xdr:rowOff>
    </xdr:from>
    <xdr:ext cx="469744" cy="259045"/>
    <xdr:sp macro="" textlink="">
      <xdr:nvSpPr>
        <xdr:cNvPr id="526" name="n_4mainValue【学校施設】&#10;一人当たり面積">
          <a:extLst>
            <a:ext uri="{FF2B5EF4-FFF2-40B4-BE49-F238E27FC236}">
              <a16:creationId xmlns:a16="http://schemas.microsoft.com/office/drawing/2014/main" id="{1E74AA55-9762-40AE-A933-45F2067C0791}"/>
            </a:ext>
          </a:extLst>
        </xdr:cNvPr>
        <xdr:cNvSpPr txBox="1"/>
      </xdr:nvSpPr>
      <xdr:spPr>
        <a:xfrm>
          <a:off x="16592627" y="10056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A18F7B96-6951-44DC-A1E6-3692CCE2E2C1}"/>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9B9D6B2F-8CE6-4448-986D-3DAA7245433C}"/>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EB6E169E-D7F8-423C-AE5B-672618E50513}"/>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190387F0-DD7B-4EAA-A2D0-B283BF2B753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7E31BC5C-35B6-4AD3-BD16-020E39D5F346}"/>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D8ABB26C-1029-4281-805C-2A750B624E10}"/>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8F2CAA39-297A-48AF-98C2-EE834A4A5582}"/>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D44A53AC-1084-4FD4-B256-3C95856940EB}"/>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5" name="正方形/長方形 534">
          <a:extLst>
            <a:ext uri="{FF2B5EF4-FFF2-40B4-BE49-F238E27FC236}">
              <a16:creationId xmlns:a16="http://schemas.microsoft.com/office/drawing/2014/main" id="{FD805920-2A49-4FBD-9BC4-BF1CA2540F01}"/>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6" name="正方形/長方形 535">
          <a:extLst>
            <a:ext uri="{FF2B5EF4-FFF2-40B4-BE49-F238E27FC236}">
              <a16:creationId xmlns:a16="http://schemas.microsoft.com/office/drawing/2014/main" id="{CD16F944-2219-42EE-8817-2ACA9D423528}"/>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7" name="正方形/長方形 536">
          <a:extLst>
            <a:ext uri="{FF2B5EF4-FFF2-40B4-BE49-F238E27FC236}">
              <a16:creationId xmlns:a16="http://schemas.microsoft.com/office/drawing/2014/main" id="{3E9D4935-3DBD-49BC-A3A0-76DEA6AA1397}"/>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8" name="正方形/長方形 537">
          <a:extLst>
            <a:ext uri="{FF2B5EF4-FFF2-40B4-BE49-F238E27FC236}">
              <a16:creationId xmlns:a16="http://schemas.microsoft.com/office/drawing/2014/main" id="{5F3D24A4-84EB-40D6-B87C-933D5D30EED0}"/>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9" name="正方形/長方形 538">
          <a:extLst>
            <a:ext uri="{FF2B5EF4-FFF2-40B4-BE49-F238E27FC236}">
              <a16:creationId xmlns:a16="http://schemas.microsoft.com/office/drawing/2014/main" id="{B476C065-C7D9-4554-B2D3-9D437CB34F20}"/>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0" name="正方形/長方形 539">
          <a:extLst>
            <a:ext uri="{FF2B5EF4-FFF2-40B4-BE49-F238E27FC236}">
              <a16:creationId xmlns:a16="http://schemas.microsoft.com/office/drawing/2014/main" id="{D910D7B7-7FD8-4E1A-8B5F-167327FAD86E}"/>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1" name="正方形/長方形 540">
          <a:extLst>
            <a:ext uri="{FF2B5EF4-FFF2-40B4-BE49-F238E27FC236}">
              <a16:creationId xmlns:a16="http://schemas.microsoft.com/office/drawing/2014/main" id="{8AF28598-2B10-4844-A366-0217F749D9F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2" name="正方形/長方形 541">
          <a:extLst>
            <a:ext uri="{FF2B5EF4-FFF2-40B4-BE49-F238E27FC236}">
              <a16:creationId xmlns:a16="http://schemas.microsoft.com/office/drawing/2014/main" id="{DA864D2D-6EC4-4029-A4F2-492920C5565C}"/>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3" name="正方形/長方形 542">
          <a:extLst>
            <a:ext uri="{FF2B5EF4-FFF2-40B4-BE49-F238E27FC236}">
              <a16:creationId xmlns:a16="http://schemas.microsoft.com/office/drawing/2014/main" id="{E2E46C33-D5F7-4F2E-9AB3-704ED9E0AB2B}"/>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4" name="正方形/長方形 543">
          <a:extLst>
            <a:ext uri="{FF2B5EF4-FFF2-40B4-BE49-F238E27FC236}">
              <a16:creationId xmlns:a16="http://schemas.microsoft.com/office/drawing/2014/main" id="{74285410-19DD-480D-B593-50CBB315D370}"/>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5" name="正方形/長方形 544">
          <a:extLst>
            <a:ext uri="{FF2B5EF4-FFF2-40B4-BE49-F238E27FC236}">
              <a16:creationId xmlns:a16="http://schemas.microsoft.com/office/drawing/2014/main" id="{B5B7FA70-03D8-4795-BC55-8584C36A04A4}"/>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6" name="正方形/長方形 545">
          <a:extLst>
            <a:ext uri="{FF2B5EF4-FFF2-40B4-BE49-F238E27FC236}">
              <a16:creationId xmlns:a16="http://schemas.microsoft.com/office/drawing/2014/main" id="{3D46E3C3-5E24-423F-BF5D-D24CF3A288EA}"/>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7" name="正方形/長方形 546">
          <a:extLst>
            <a:ext uri="{FF2B5EF4-FFF2-40B4-BE49-F238E27FC236}">
              <a16:creationId xmlns:a16="http://schemas.microsoft.com/office/drawing/2014/main" id="{58925E45-0BD0-40DF-A515-B672B68DE237}"/>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8" name="正方形/長方形 547">
          <a:extLst>
            <a:ext uri="{FF2B5EF4-FFF2-40B4-BE49-F238E27FC236}">
              <a16:creationId xmlns:a16="http://schemas.microsoft.com/office/drawing/2014/main" id="{605AE1F8-7D7C-48D3-A6BD-1FD68B89129B}"/>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9" name="正方形/長方形 548">
          <a:extLst>
            <a:ext uri="{FF2B5EF4-FFF2-40B4-BE49-F238E27FC236}">
              <a16:creationId xmlns:a16="http://schemas.microsoft.com/office/drawing/2014/main" id="{5E844E69-EC5D-4CA8-9119-A5489653275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0" name="正方形/長方形 549">
          <a:extLst>
            <a:ext uri="{FF2B5EF4-FFF2-40B4-BE49-F238E27FC236}">
              <a16:creationId xmlns:a16="http://schemas.microsoft.com/office/drawing/2014/main" id="{7967D411-67AF-4993-8CD8-A91195C3378E}"/>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1" name="テキスト ボックス 550">
          <a:extLst>
            <a:ext uri="{FF2B5EF4-FFF2-40B4-BE49-F238E27FC236}">
              <a16:creationId xmlns:a16="http://schemas.microsoft.com/office/drawing/2014/main" id="{871E9EF5-D33F-480F-A72F-BB0FF2FE5661}"/>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2" name="直線コネクタ 551">
          <a:extLst>
            <a:ext uri="{FF2B5EF4-FFF2-40B4-BE49-F238E27FC236}">
              <a16:creationId xmlns:a16="http://schemas.microsoft.com/office/drawing/2014/main" id="{CD5EC386-6580-4231-976F-42BE800F9228}"/>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3" name="テキスト ボックス 552">
          <a:extLst>
            <a:ext uri="{FF2B5EF4-FFF2-40B4-BE49-F238E27FC236}">
              <a16:creationId xmlns:a16="http://schemas.microsoft.com/office/drawing/2014/main" id="{2BC71410-70C7-4EBC-9AA8-20816DB4D6F1}"/>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4" name="直線コネクタ 553">
          <a:extLst>
            <a:ext uri="{FF2B5EF4-FFF2-40B4-BE49-F238E27FC236}">
              <a16:creationId xmlns:a16="http://schemas.microsoft.com/office/drawing/2014/main" id="{BB33071A-B2B3-463A-BE43-9CC5B928E28F}"/>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5" name="テキスト ボックス 554">
          <a:extLst>
            <a:ext uri="{FF2B5EF4-FFF2-40B4-BE49-F238E27FC236}">
              <a16:creationId xmlns:a16="http://schemas.microsoft.com/office/drawing/2014/main" id="{FE064E63-3B62-4998-A41E-1CD2D00FE601}"/>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6" name="直線コネクタ 555">
          <a:extLst>
            <a:ext uri="{FF2B5EF4-FFF2-40B4-BE49-F238E27FC236}">
              <a16:creationId xmlns:a16="http://schemas.microsoft.com/office/drawing/2014/main" id="{9E25DC74-237E-46A8-9BA9-3F5ABEBDC2C3}"/>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7" name="テキスト ボックス 556">
          <a:extLst>
            <a:ext uri="{FF2B5EF4-FFF2-40B4-BE49-F238E27FC236}">
              <a16:creationId xmlns:a16="http://schemas.microsoft.com/office/drawing/2014/main" id="{B5722447-A13D-4896-AD08-57786994D776}"/>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8" name="直線コネクタ 557">
          <a:extLst>
            <a:ext uri="{FF2B5EF4-FFF2-40B4-BE49-F238E27FC236}">
              <a16:creationId xmlns:a16="http://schemas.microsoft.com/office/drawing/2014/main" id="{7A556454-1E16-4AD8-9F7E-52BE532CAE7B}"/>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9" name="テキスト ボックス 558">
          <a:extLst>
            <a:ext uri="{FF2B5EF4-FFF2-40B4-BE49-F238E27FC236}">
              <a16:creationId xmlns:a16="http://schemas.microsoft.com/office/drawing/2014/main" id="{7A6D3079-F2C5-4A2F-8C85-1DB425259F78}"/>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60" name="直線コネクタ 559">
          <a:extLst>
            <a:ext uri="{FF2B5EF4-FFF2-40B4-BE49-F238E27FC236}">
              <a16:creationId xmlns:a16="http://schemas.microsoft.com/office/drawing/2014/main" id="{D416C000-A850-42B2-BCCE-A0A112D2BD28}"/>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1" name="テキスト ボックス 560">
          <a:extLst>
            <a:ext uri="{FF2B5EF4-FFF2-40B4-BE49-F238E27FC236}">
              <a16:creationId xmlns:a16="http://schemas.microsoft.com/office/drawing/2014/main" id="{9D303192-86AA-4151-86C6-EA981851D4F5}"/>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2" name="直線コネクタ 561">
          <a:extLst>
            <a:ext uri="{FF2B5EF4-FFF2-40B4-BE49-F238E27FC236}">
              <a16:creationId xmlns:a16="http://schemas.microsoft.com/office/drawing/2014/main" id="{279910E5-9E9C-4D4A-A850-A51CA30F0120}"/>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3" name="テキスト ボックス 562">
          <a:extLst>
            <a:ext uri="{FF2B5EF4-FFF2-40B4-BE49-F238E27FC236}">
              <a16:creationId xmlns:a16="http://schemas.microsoft.com/office/drawing/2014/main" id="{AA3A91C4-C3D5-420A-A744-0E75FA586512}"/>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4" name="直線コネクタ 563">
          <a:extLst>
            <a:ext uri="{FF2B5EF4-FFF2-40B4-BE49-F238E27FC236}">
              <a16:creationId xmlns:a16="http://schemas.microsoft.com/office/drawing/2014/main" id="{1D4CF918-F781-490D-84A6-F4D0D84510A0}"/>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5" name="テキスト ボックス 564">
          <a:extLst>
            <a:ext uri="{FF2B5EF4-FFF2-40B4-BE49-F238E27FC236}">
              <a16:creationId xmlns:a16="http://schemas.microsoft.com/office/drawing/2014/main" id="{3E5B73C5-BD4F-4617-86AA-E2F431397B32}"/>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6" name="【公民館】&#10;有形固定資産減価償却率グラフ枠">
          <a:extLst>
            <a:ext uri="{FF2B5EF4-FFF2-40B4-BE49-F238E27FC236}">
              <a16:creationId xmlns:a16="http://schemas.microsoft.com/office/drawing/2014/main" id="{F1B30C6E-834A-4B71-B410-46F3BF8FC4A0}"/>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567" name="直線コネクタ 566">
          <a:extLst>
            <a:ext uri="{FF2B5EF4-FFF2-40B4-BE49-F238E27FC236}">
              <a16:creationId xmlns:a16="http://schemas.microsoft.com/office/drawing/2014/main" id="{6A741A31-E155-4CA8-8504-88969D204C5A}"/>
            </a:ext>
          </a:extLst>
        </xdr:cNvPr>
        <xdr:cNvCxnSpPr/>
      </xdr:nvCxnSpPr>
      <xdr:spPr>
        <a:xfrm flipV="1">
          <a:off x="14696439" y="1623695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8" name="【公民館】&#10;有形固定資産減価償却率最小値テキスト">
          <a:extLst>
            <a:ext uri="{FF2B5EF4-FFF2-40B4-BE49-F238E27FC236}">
              <a16:creationId xmlns:a16="http://schemas.microsoft.com/office/drawing/2014/main" id="{F2D0E5ED-6989-4424-9C75-6BF27D515C02}"/>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9" name="直線コネクタ 568">
          <a:extLst>
            <a:ext uri="{FF2B5EF4-FFF2-40B4-BE49-F238E27FC236}">
              <a16:creationId xmlns:a16="http://schemas.microsoft.com/office/drawing/2014/main" id="{E3F6AEFD-C12E-419E-8F4F-CADD8D6E7267}"/>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570" name="【公民館】&#10;有形固定資産減価償却率最大値テキスト">
          <a:extLst>
            <a:ext uri="{FF2B5EF4-FFF2-40B4-BE49-F238E27FC236}">
              <a16:creationId xmlns:a16="http://schemas.microsoft.com/office/drawing/2014/main" id="{635E0644-A665-40E0-9A6B-F79838F85CB5}"/>
            </a:ext>
          </a:extLst>
        </xdr:cNvPr>
        <xdr:cNvSpPr txBox="1"/>
      </xdr:nvSpPr>
      <xdr:spPr>
        <a:xfrm>
          <a:off x="14735175" y="16012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571" name="直線コネクタ 570">
          <a:extLst>
            <a:ext uri="{FF2B5EF4-FFF2-40B4-BE49-F238E27FC236}">
              <a16:creationId xmlns:a16="http://schemas.microsoft.com/office/drawing/2014/main" id="{918CF7F5-67D6-435A-AF38-871FCC533F30}"/>
            </a:ext>
          </a:extLst>
        </xdr:cNvPr>
        <xdr:cNvCxnSpPr/>
      </xdr:nvCxnSpPr>
      <xdr:spPr>
        <a:xfrm>
          <a:off x="14611350" y="16236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572" name="【公民館】&#10;有形固定資産減価償却率平均値テキスト">
          <a:extLst>
            <a:ext uri="{FF2B5EF4-FFF2-40B4-BE49-F238E27FC236}">
              <a16:creationId xmlns:a16="http://schemas.microsoft.com/office/drawing/2014/main" id="{084F3C90-0721-4B07-825A-5A2F5889FAE0}"/>
            </a:ext>
          </a:extLst>
        </xdr:cNvPr>
        <xdr:cNvSpPr txBox="1"/>
      </xdr:nvSpPr>
      <xdr:spPr>
        <a:xfrm>
          <a:off x="14735175" y="17031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573" name="フローチャート: 判断 572">
          <a:extLst>
            <a:ext uri="{FF2B5EF4-FFF2-40B4-BE49-F238E27FC236}">
              <a16:creationId xmlns:a16="http://schemas.microsoft.com/office/drawing/2014/main" id="{E86D75D9-16AA-42C7-8A0A-74EBF142088A}"/>
            </a:ext>
          </a:extLst>
        </xdr:cNvPr>
        <xdr:cNvSpPr/>
      </xdr:nvSpPr>
      <xdr:spPr>
        <a:xfrm>
          <a:off x="14649450" y="171799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574" name="フローチャート: 判断 573">
          <a:extLst>
            <a:ext uri="{FF2B5EF4-FFF2-40B4-BE49-F238E27FC236}">
              <a16:creationId xmlns:a16="http://schemas.microsoft.com/office/drawing/2014/main" id="{EACEED1C-79DB-442D-B185-3CB78BCB0A9F}"/>
            </a:ext>
          </a:extLst>
        </xdr:cNvPr>
        <xdr:cNvSpPr/>
      </xdr:nvSpPr>
      <xdr:spPr>
        <a:xfrm>
          <a:off x="13887450" y="172370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575" name="フローチャート: 判断 574">
          <a:extLst>
            <a:ext uri="{FF2B5EF4-FFF2-40B4-BE49-F238E27FC236}">
              <a16:creationId xmlns:a16="http://schemas.microsoft.com/office/drawing/2014/main" id="{40361F44-9E73-4B8E-9B1B-A808213B4DD6}"/>
            </a:ext>
          </a:extLst>
        </xdr:cNvPr>
        <xdr:cNvSpPr/>
      </xdr:nvSpPr>
      <xdr:spPr>
        <a:xfrm>
          <a:off x="13096875" y="172281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576" name="フローチャート: 判断 575">
          <a:extLst>
            <a:ext uri="{FF2B5EF4-FFF2-40B4-BE49-F238E27FC236}">
              <a16:creationId xmlns:a16="http://schemas.microsoft.com/office/drawing/2014/main" id="{850A518A-828D-4412-A203-358B81A4B94E}"/>
            </a:ext>
          </a:extLst>
        </xdr:cNvPr>
        <xdr:cNvSpPr/>
      </xdr:nvSpPr>
      <xdr:spPr>
        <a:xfrm>
          <a:off x="12296775" y="171938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577" name="フローチャート: 判断 576">
          <a:extLst>
            <a:ext uri="{FF2B5EF4-FFF2-40B4-BE49-F238E27FC236}">
              <a16:creationId xmlns:a16="http://schemas.microsoft.com/office/drawing/2014/main" id="{C6E0C419-EF46-43E2-9597-AA7428E52DE0}"/>
            </a:ext>
          </a:extLst>
        </xdr:cNvPr>
        <xdr:cNvSpPr/>
      </xdr:nvSpPr>
      <xdr:spPr>
        <a:xfrm>
          <a:off x="11487150" y="172370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1002FAE6-374B-4188-9085-D41198CD340A}"/>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3305ECB5-387B-4A17-AF5D-5675129C85B6}"/>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70265B27-D3FD-49F8-A32E-D261B2D80D4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6E51F329-F50E-441E-A063-60E6AA8E9DB0}"/>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74F51F13-5859-4898-8D0D-66815AB0F666}"/>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27305</xdr:rowOff>
    </xdr:from>
    <xdr:to>
      <xdr:col>85</xdr:col>
      <xdr:colOff>177800</xdr:colOff>
      <xdr:row>108</xdr:row>
      <xdr:rowOff>128905</xdr:rowOff>
    </xdr:to>
    <xdr:sp macro="" textlink="">
      <xdr:nvSpPr>
        <xdr:cNvPr id="583" name="楕円 582">
          <a:extLst>
            <a:ext uri="{FF2B5EF4-FFF2-40B4-BE49-F238E27FC236}">
              <a16:creationId xmlns:a16="http://schemas.microsoft.com/office/drawing/2014/main" id="{3A71B468-A1FD-4A64-8C6C-5B6DDDE70313}"/>
            </a:ext>
          </a:extLst>
        </xdr:cNvPr>
        <xdr:cNvSpPr/>
      </xdr:nvSpPr>
      <xdr:spPr>
        <a:xfrm>
          <a:off x="14649450" y="176898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113682</xdr:rowOff>
    </xdr:from>
    <xdr:ext cx="405111" cy="259045"/>
    <xdr:sp macro="" textlink="">
      <xdr:nvSpPr>
        <xdr:cNvPr id="584" name="【公民館】&#10;有形固定資産減価償却率該当値テキスト">
          <a:extLst>
            <a:ext uri="{FF2B5EF4-FFF2-40B4-BE49-F238E27FC236}">
              <a16:creationId xmlns:a16="http://schemas.microsoft.com/office/drawing/2014/main" id="{CC5A7C97-26DF-437B-BA85-4610E3417BC4}"/>
            </a:ext>
          </a:extLst>
        </xdr:cNvPr>
        <xdr:cNvSpPr txBox="1"/>
      </xdr:nvSpPr>
      <xdr:spPr>
        <a:xfrm>
          <a:off x="14735175" y="17601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17780</xdr:rowOff>
    </xdr:from>
    <xdr:to>
      <xdr:col>81</xdr:col>
      <xdr:colOff>101600</xdr:colOff>
      <xdr:row>108</xdr:row>
      <xdr:rowOff>119380</xdr:rowOff>
    </xdr:to>
    <xdr:sp macro="" textlink="">
      <xdr:nvSpPr>
        <xdr:cNvPr id="585" name="楕円 584">
          <a:extLst>
            <a:ext uri="{FF2B5EF4-FFF2-40B4-BE49-F238E27FC236}">
              <a16:creationId xmlns:a16="http://schemas.microsoft.com/office/drawing/2014/main" id="{D1390FF5-2EBA-4377-8528-107EFDBF171D}"/>
            </a:ext>
          </a:extLst>
        </xdr:cNvPr>
        <xdr:cNvSpPr/>
      </xdr:nvSpPr>
      <xdr:spPr>
        <a:xfrm>
          <a:off x="13887450" y="176771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68580</xdr:rowOff>
    </xdr:from>
    <xdr:to>
      <xdr:col>85</xdr:col>
      <xdr:colOff>127000</xdr:colOff>
      <xdr:row>108</xdr:row>
      <xdr:rowOff>78105</xdr:rowOff>
    </xdr:to>
    <xdr:cxnSp macro="">
      <xdr:nvCxnSpPr>
        <xdr:cNvPr id="586" name="直線コネクタ 585">
          <a:extLst>
            <a:ext uri="{FF2B5EF4-FFF2-40B4-BE49-F238E27FC236}">
              <a16:creationId xmlns:a16="http://schemas.microsoft.com/office/drawing/2014/main" id="{823535A0-E5EB-45D4-90D1-1A999617B19F}"/>
            </a:ext>
          </a:extLst>
        </xdr:cNvPr>
        <xdr:cNvCxnSpPr/>
      </xdr:nvCxnSpPr>
      <xdr:spPr>
        <a:xfrm>
          <a:off x="13935075" y="17724755"/>
          <a:ext cx="762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8255</xdr:rowOff>
    </xdr:from>
    <xdr:to>
      <xdr:col>76</xdr:col>
      <xdr:colOff>165100</xdr:colOff>
      <xdr:row>108</xdr:row>
      <xdr:rowOff>109855</xdr:rowOff>
    </xdr:to>
    <xdr:sp macro="" textlink="">
      <xdr:nvSpPr>
        <xdr:cNvPr id="587" name="楕円 586">
          <a:extLst>
            <a:ext uri="{FF2B5EF4-FFF2-40B4-BE49-F238E27FC236}">
              <a16:creationId xmlns:a16="http://schemas.microsoft.com/office/drawing/2014/main" id="{1268EC8C-47F0-4F1E-9EA7-5F97E2DE4507}"/>
            </a:ext>
          </a:extLst>
        </xdr:cNvPr>
        <xdr:cNvSpPr/>
      </xdr:nvSpPr>
      <xdr:spPr>
        <a:xfrm>
          <a:off x="13096875" y="176707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59055</xdr:rowOff>
    </xdr:from>
    <xdr:to>
      <xdr:col>81</xdr:col>
      <xdr:colOff>50800</xdr:colOff>
      <xdr:row>108</xdr:row>
      <xdr:rowOff>68580</xdr:rowOff>
    </xdr:to>
    <xdr:cxnSp macro="">
      <xdr:nvCxnSpPr>
        <xdr:cNvPr id="588" name="直線コネクタ 587">
          <a:extLst>
            <a:ext uri="{FF2B5EF4-FFF2-40B4-BE49-F238E27FC236}">
              <a16:creationId xmlns:a16="http://schemas.microsoft.com/office/drawing/2014/main" id="{352E2FA3-3705-4358-84E2-74076CA342FB}"/>
            </a:ext>
          </a:extLst>
        </xdr:cNvPr>
        <xdr:cNvCxnSpPr/>
      </xdr:nvCxnSpPr>
      <xdr:spPr>
        <a:xfrm>
          <a:off x="13144500" y="17718405"/>
          <a:ext cx="790575"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170180</xdr:rowOff>
    </xdr:from>
    <xdr:to>
      <xdr:col>72</xdr:col>
      <xdr:colOff>38100</xdr:colOff>
      <xdr:row>108</xdr:row>
      <xdr:rowOff>100330</xdr:rowOff>
    </xdr:to>
    <xdr:sp macro="" textlink="">
      <xdr:nvSpPr>
        <xdr:cNvPr id="589" name="楕円 588">
          <a:extLst>
            <a:ext uri="{FF2B5EF4-FFF2-40B4-BE49-F238E27FC236}">
              <a16:creationId xmlns:a16="http://schemas.microsoft.com/office/drawing/2014/main" id="{19EEB798-33AC-4D94-88FB-EC8CD2ACF14A}"/>
            </a:ext>
          </a:extLst>
        </xdr:cNvPr>
        <xdr:cNvSpPr/>
      </xdr:nvSpPr>
      <xdr:spPr>
        <a:xfrm>
          <a:off x="12296775" y="176580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49530</xdr:rowOff>
    </xdr:from>
    <xdr:to>
      <xdr:col>76</xdr:col>
      <xdr:colOff>114300</xdr:colOff>
      <xdr:row>108</xdr:row>
      <xdr:rowOff>59055</xdr:rowOff>
    </xdr:to>
    <xdr:cxnSp macro="">
      <xdr:nvCxnSpPr>
        <xdr:cNvPr id="590" name="直線コネクタ 589">
          <a:extLst>
            <a:ext uri="{FF2B5EF4-FFF2-40B4-BE49-F238E27FC236}">
              <a16:creationId xmlns:a16="http://schemas.microsoft.com/office/drawing/2014/main" id="{66F771D9-ADE4-4BA0-8AD6-5BA254551D30}"/>
            </a:ext>
          </a:extLst>
        </xdr:cNvPr>
        <xdr:cNvCxnSpPr/>
      </xdr:nvCxnSpPr>
      <xdr:spPr>
        <a:xfrm>
          <a:off x="12344400" y="17705705"/>
          <a:ext cx="8001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160655</xdr:rowOff>
    </xdr:from>
    <xdr:to>
      <xdr:col>67</xdr:col>
      <xdr:colOff>101600</xdr:colOff>
      <xdr:row>108</xdr:row>
      <xdr:rowOff>90805</xdr:rowOff>
    </xdr:to>
    <xdr:sp macro="" textlink="">
      <xdr:nvSpPr>
        <xdr:cNvPr id="591" name="楕円 590">
          <a:extLst>
            <a:ext uri="{FF2B5EF4-FFF2-40B4-BE49-F238E27FC236}">
              <a16:creationId xmlns:a16="http://schemas.microsoft.com/office/drawing/2014/main" id="{010A8BAF-A48A-4E4A-B7EF-B2C2E3E9808C}"/>
            </a:ext>
          </a:extLst>
        </xdr:cNvPr>
        <xdr:cNvSpPr/>
      </xdr:nvSpPr>
      <xdr:spPr>
        <a:xfrm>
          <a:off x="11487150" y="176517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40005</xdr:rowOff>
    </xdr:from>
    <xdr:to>
      <xdr:col>71</xdr:col>
      <xdr:colOff>177800</xdr:colOff>
      <xdr:row>108</xdr:row>
      <xdr:rowOff>49530</xdr:rowOff>
    </xdr:to>
    <xdr:cxnSp macro="">
      <xdr:nvCxnSpPr>
        <xdr:cNvPr id="592" name="直線コネクタ 591">
          <a:extLst>
            <a:ext uri="{FF2B5EF4-FFF2-40B4-BE49-F238E27FC236}">
              <a16:creationId xmlns:a16="http://schemas.microsoft.com/office/drawing/2014/main" id="{1EA10904-DF2D-4C39-82CE-068595EB059E}"/>
            </a:ext>
          </a:extLst>
        </xdr:cNvPr>
        <xdr:cNvCxnSpPr/>
      </xdr:nvCxnSpPr>
      <xdr:spPr>
        <a:xfrm>
          <a:off x="11534775" y="17699355"/>
          <a:ext cx="809625"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38752</xdr:rowOff>
    </xdr:from>
    <xdr:ext cx="405111" cy="259045"/>
    <xdr:sp macro="" textlink="">
      <xdr:nvSpPr>
        <xdr:cNvPr id="593" name="n_1aveValue【公民館】&#10;有形固定資産減価償却率">
          <a:extLst>
            <a:ext uri="{FF2B5EF4-FFF2-40B4-BE49-F238E27FC236}">
              <a16:creationId xmlns:a16="http://schemas.microsoft.com/office/drawing/2014/main" id="{0DCF43D5-D823-4CE4-A68A-B7B4D1071CED}"/>
            </a:ext>
          </a:extLst>
        </xdr:cNvPr>
        <xdr:cNvSpPr txBox="1"/>
      </xdr:nvSpPr>
      <xdr:spPr>
        <a:xfrm>
          <a:off x="13745219" y="1701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594" name="n_2aveValue【公民館】&#10;有形固定資産減価償却率">
          <a:extLst>
            <a:ext uri="{FF2B5EF4-FFF2-40B4-BE49-F238E27FC236}">
              <a16:creationId xmlns:a16="http://schemas.microsoft.com/office/drawing/2014/main" id="{DD4D54E1-CB32-47B0-A8D1-3743E2DD635F}"/>
            </a:ext>
          </a:extLst>
        </xdr:cNvPr>
        <xdr:cNvSpPr txBox="1"/>
      </xdr:nvSpPr>
      <xdr:spPr>
        <a:xfrm>
          <a:off x="12964169" y="17003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595" name="n_3aveValue【公民館】&#10;有形固定資産減価償却率">
          <a:extLst>
            <a:ext uri="{FF2B5EF4-FFF2-40B4-BE49-F238E27FC236}">
              <a16:creationId xmlns:a16="http://schemas.microsoft.com/office/drawing/2014/main" id="{ACA0EC92-D262-47E6-A1D7-83A843A6BA07}"/>
            </a:ext>
          </a:extLst>
        </xdr:cNvPr>
        <xdr:cNvSpPr txBox="1"/>
      </xdr:nvSpPr>
      <xdr:spPr>
        <a:xfrm>
          <a:off x="12164069" y="1697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38752</xdr:rowOff>
    </xdr:from>
    <xdr:ext cx="405111" cy="259045"/>
    <xdr:sp macro="" textlink="">
      <xdr:nvSpPr>
        <xdr:cNvPr id="596" name="n_4aveValue【公民館】&#10;有形固定資産減価償却率">
          <a:extLst>
            <a:ext uri="{FF2B5EF4-FFF2-40B4-BE49-F238E27FC236}">
              <a16:creationId xmlns:a16="http://schemas.microsoft.com/office/drawing/2014/main" id="{B1DBE6E1-A09B-4D99-95A6-CCCF82612014}"/>
            </a:ext>
          </a:extLst>
        </xdr:cNvPr>
        <xdr:cNvSpPr txBox="1"/>
      </xdr:nvSpPr>
      <xdr:spPr>
        <a:xfrm>
          <a:off x="11354444" y="1701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110507</xdr:rowOff>
    </xdr:from>
    <xdr:ext cx="405111" cy="259045"/>
    <xdr:sp macro="" textlink="">
      <xdr:nvSpPr>
        <xdr:cNvPr id="597" name="n_1mainValue【公民館】&#10;有形固定資産減価償却率">
          <a:extLst>
            <a:ext uri="{FF2B5EF4-FFF2-40B4-BE49-F238E27FC236}">
              <a16:creationId xmlns:a16="http://schemas.microsoft.com/office/drawing/2014/main" id="{8A751B15-484C-489D-A4C0-3AD49F18EB47}"/>
            </a:ext>
          </a:extLst>
        </xdr:cNvPr>
        <xdr:cNvSpPr txBox="1"/>
      </xdr:nvSpPr>
      <xdr:spPr>
        <a:xfrm>
          <a:off x="13745219"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100982</xdr:rowOff>
    </xdr:from>
    <xdr:ext cx="405111" cy="259045"/>
    <xdr:sp macro="" textlink="">
      <xdr:nvSpPr>
        <xdr:cNvPr id="598" name="n_2mainValue【公民館】&#10;有形固定資産減価償却率">
          <a:extLst>
            <a:ext uri="{FF2B5EF4-FFF2-40B4-BE49-F238E27FC236}">
              <a16:creationId xmlns:a16="http://schemas.microsoft.com/office/drawing/2014/main" id="{5EBD66CB-EA6C-4EFA-894A-4E178D395FC6}"/>
            </a:ext>
          </a:extLst>
        </xdr:cNvPr>
        <xdr:cNvSpPr txBox="1"/>
      </xdr:nvSpPr>
      <xdr:spPr>
        <a:xfrm>
          <a:off x="12964169" y="17763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91457</xdr:rowOff>
    </xdr:from>
    <xdr:ext cx="405111" cy="259045"/>
    <xdr:sp macro="" textlink="">
      <xdr:nvSpPr>
        <xdr:cNvPr id="599" name="n_3mainValue【公民館】&#10;有形固定資産減価償却率">
          <a:extLst>
            <a:ext uri="{FF2B5EF4-FFF2-40B4-BE49-F238E27FC236}">
              <a16:creationId xmlns:a16="http://schemas.microsoft.com/office/drawing/2014/main" id="{026EBB20-3BF8-4559-96A8-5B6070142E68}"/>
            </a:ext>
          </a:extLst>
        </xdr:cNvPr>
        <xdr:cNvSpPr txBox="1"/>
      </xdr:nvSpPr>
      <xdr:spPr>
        <a:xfrm>
          <a:off x="12164069" y="1774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81932</xdr:rowOff>
    </xdr:from>
    <xdr:ext cx="405111" cy="259045"/>
    <xdr:sp macro="" textlink="">
      <xdr:nvSpPr>
        <xdr:cNvPr id="600" name="n_4mainValue【公民館】&#10;有形固定資産減価償却率">
          <a:extLst>
            <a:ext uri="{FF2B5EF4-FFF2-40B4-BE49-F238E27FC236}">
              <a16:creationId xmlns:a16="http://schemas.microsoft.com/office/drawing/2014/main" id="{01C5ED53-0360-45E4-B980-581D7FCDE239}"/>
            </a:ext>
          </a:extLst>
        </xdr:cNvPr>
        <xdr:cNvSpPr txBox="1"/>
      </xdr:nvSpPr>
      <xdr:spPr>
        <a:xfrm>
          <a:off x="11354444" y="1774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1" name="正方形/長方形 600">
          <a:extLst>
            <a:ext uri="{FF2B5EF4-FFF2-40B4-BE49-F238E27FC236}">
              <a16:creationId xmlns:a16="http://schemas.microsoft.com/office/drawing/2014/main" id="{FA156693-FC22-4014-9B3F-D65470FD23DA}"/>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2" name="正方形/長方形 601">
          <a:extLst>
            <a:ext uri="{FF2B5EF4-FFF2-40B4-BE49-F238E27FC236}">
              <a16:creationId xmlns:a16="http://schemas.microsoft.com/office/drawing/2014/main" id="{2233DDDC-A503-4DC3-8956-70F4290E5880}"/>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3" name="正方形/長方形 602">
          <a:extLst>
            <a:ext uri="{FF2B5EF4-FFF2-40B4-BE49-F238E27FC236}">
              <a16:creationId xmlns:a16="http://schemas.microsoft.com/office/drawing/2014/main" id="{40822F7E-59FB-4450-B7DD-5D8721B19362}"/>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4" name="正方形/長方形 603">
          <a:extLst>
            <a:ext uri="{FF2B5EF4-FFF2-40B4-BE49-F238E27FC236}">
              <a16:creationId xmlns:a16="http://schemas.microsoft.com/office/drawing/2014/main" id="{95E18100-CFD7-4E2C-A12F-EC5C6A745BF6}"/>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5" name="正方形/長方形 604">
          <a:extLst>
            <a:ext uri="{FF2B5EF4-FFF2-40B4-BE49-F238E27FC236}">
              <a16:creationId xmlns:a16="http://schemas.microsoft.com/office/drawing/2014/main" id="{022705E5-5FF2-4D45-948D-B55B39CEACE9}"/>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6" name="正方形/長方形 605">
          <a:extLst>
            <a:ext uri="{FF2B5EF4-FFF2-40B4-BE49-F238E27FC236}">
              <a16:creationId xmlns:a16="http://schemas.microsoft.com/office/drawing/2014/main" id="{A96402AA-C3CA-43AA-B4C8-BD0A12D077F3}"/>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7" name="正方形/長方形 606">
          <a:extLst>
            <a:ext uri="{FF2B5EF4-FFF2-40B4-BE49-F238E27FC236}">
              <a16:creationId xmlns:a16="http://schemas.microsoft.com/office/drawing/2014/main" id="{B0D83985-7602-40FC-952D-9C52CDBF4531}"/>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8" name="正方形/長方形 607">
          <a:extLst>
            <a:ext uri="{FF2B5EF4-FFF2-40B4-BE49-F238E27FC236}">
              <a16:creationId xmlns:a16="http://schemas.microsoft.com/office/drawing/2014/main" id="{9D244063-F661-469A-A9B8-3847A0546C64}"/>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9" name="テキスト ボックス 608">
          <a:extLst>
            <a:ext uri="{FF2B5EF4-FFF2-40B4-BE49-F238E27FC236}">
              <a16:creationId xmlns:a16="http://schemas.microsoft.com/office/drawing/2014/main" id="{068ECCA4-69CC-4C60-9488-03D2A5AD41A2}"/>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0" name="直線コネクタ 609">
          <a:extLst>
            <a:ext uri="{FF2B5EF4-FFF2-40B4-BE49-F238E27FC236}">
              <a16:creationId xmlns:a16="http://schemas.microsoft.com/office/drawing/2014/main" id="{9951B4B8-B9D4-49B4-95C1-46242E91BE26}"/>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11" name="直線コネクタ 610">
          <a:extLst>
            <a:ext uri="{FF2B5EF4-FFF2-40B4-BE49-F238E27FC236}">
              <a16:creationId xmlns:a16="http://schemas.microsoft.com/office/drawing/2014/main" id="{4966B441-E2E1-427F-8A62-0AE888A1279A}"/>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2" name="テキスト ボックス 611">
          <a:extLst>
            <a:ext uri="{FF2B5EF4-FFF2-40B4-BE49-F238E27FC236}">
              <a16:creationId xmlns:a16="http://schemas.microsoft.com/office/drawing/2014/main" id="{4BBEB2BE-95F9-475E-AB0D-1AE496B6D8F2}"/>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3" name="直線コネクタ 612">
          <a:extLst>
            <a:ext uri="{FF2B5EF4-FFF2-40B4-BE49-F238E27FC236}">
              <a16:creationId xmlns:a16="http://schemas.microsoft.com/office/drawing/2014/main" id="{DE29636B-51E5-4171-B990-122DB3CCB1F2}"/>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4" name="テキスト ボックス 613">
          <a:extLst>
            <a:ext uri="{FF2B5EF4-FFF2-40B4-BE49-F238E27FC236}">
              <a16:creationId xmlns:a16="http://schemas.microsoft.com/office/drawing/2014/main" id="{7B3C8132-3B48-49D6-A1F4-7A966B98DAFA}"/>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5" name="直線コネクタ 614">
          <a:extLst>
            <a:ext uri="{FF2B5EF4-FFF2-40B4-BE49-F238E27FC236}">
              <a16:creationId xmlns:a16="http://schemas.microsoft.com/office/drawing/2014/main" id="{EAA65DB8-2FA6-434B-BB0E-D6E703180A5E}"/>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6" name="テキスト ボックス 615">
          <a:extLst>
            <a:ext uri="{FF2B5EF4-FFF2-40B4-BE49-F238E27FC236}">
              <a16:creationId xmlns:a16="http://schemas.microsoft.com/office/drawing/2014/main" id="{1B26F364-8297-44A5-B5B6-8B7FC94C4068}"/>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7" name="直線コネクタ 616">
          <a:extLst>
            <a:ext uri="{FF2B5EF4-FFF2-40B4-BE49-F238E27FC236}">
              <a16:creationId xmlns:a16="http://schemas.microsoft.com/office/drawing/2014/main" id="{A52D77AF-5B45-497E-B256-7BA4E87DBF6D}"/>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8" name="テキスト ボックス 617">
          <a:extLst>
            <a:ext uri="{FF2B5EF4-FFF2-40B4-BE49-F238E27FC236}">
              <a16:creationId xmlns:a16="http://schemas.microsoft.com/office/drawing/2014/main" id="{0EBC2193-197D-4766-A095-8F769DFBA6DD}"/>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9" name="直線コネクタ 618">
          <a:extLst>
            <a:ext uri="{FF2B5EF4-FFF2-40B4-BE49-F238E27FC236}">
              <a16:creationId xmlns:a16="http://schemas.microsoft.com/office/drawing/2014/main" id="{D6341F7F-D36D-4E88-9E5F-D874D003003B}"/>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0" name="テキスト ボックス 619">
          <a:extLst>
            <a:ext uri="{FF2B5EF4-FFF2-40B4-BE49-F238E27FC236}">
              <a16:creationId xmlns:a16="http://schemas.microsoft.com/office/drawing/2014/main" id="{53086ABC-CF37-4C75-82FA-612F45BDA3F6}"/>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1" name="【公民館】&#10;一人当たり面積グラフ枠">
          <a:extLst>
            <a:ext uri="{FF2B5EF4-FFF2-40B4-BE49-F238E27FC236}">
              <a16:creationId xmlns:a16="http://schemas.microsoft.com/office/drawing/2014/main" id="{723BB09F-A7CA-4AC3-BB35-89B6960A4B5D}"/>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622" name="直線コネクタ 621">
          <a:extLst>
            <a:ext uri="{FF2B5EF4-FFF2-40B4-BE49-F238E27FC236}">
              <a16:creationId xmlns:a16="http://schemas.microsoft.com/office/drawing/2014/main" id="{D9922BF0-CF34-48E3-89CB-2DAB8088999B}"/>
            </a:ext>
          </a:extLst>
        </xdr:cNvPr>
        <xdr:cNvCxnSpPr/>
      </xdr:nvCxnSpPr>
      <xdr:spPr>
        <a:xfrm flipV="1">
          <a:off x="19954239" y="16582059"/>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623" name="【公民館】&#10;一人当たり面積最小値テキスト">
          <a:extLst>
            <a:ext uri="{FF2B5EF4-FFF2-40B4-BE49-F238E27FC236}">
              <a16:creationId xmlns:a16="http://schemas.microsoft.com/office/drawing/2014/main" id="{D4C72CAB-AAE7-4759-8661-137D09BE591F}"/>
            </a:ext>
          </a:extLst>
        </xdr:cNvPr>
        <xdr:cNvSpPr txBox="1"/>
      </xdr:nvSpPr>
      <xdr:spPr>
        <a:xfrm>
          <a:off x="19992975" y="17728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624" name="直線コネクタ 623">
          <a:extLst>
            <a:ext uri="{FF2B5EF4-FFF2-40B4-BE49-F238E27FC236}">
              <a16:creationId xmlns:a16="http://schemas.microsoft.com/office/drawing/2014/main" id="{FFFC6678-46B1-4F58-9445-113AE4B0E07B}"/>
            </a:ext>
          </a:extLst>
        </xdr:cNvPr>
        <xdr:cNvCxnSpPr/>
      </xdr:nvCxnSpPr>
      <xdr:spPr>
        <a:xfrm>
          <a:off x="19878675" y="177250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625" name="【公民館】&#10;一人当たり面積最大値テキスト">
          <a:extLst>
            <a:ext uri="{FF2B5EF4-FFF2-40B4-BE49-F238E27FC236}">
              <a16:creationId xmlns:a16="http://schemas.microsoft.com/office/drawing/2014/main" id="{A4C7F63B-3769-47A7-AAE6-8809B3FC6426}"/>
            </a:ext>
          </a:extLst>
        </xdr:cNvPr>
        <xdr:cNvSpPr txBox="1"/>
      </xdr:nvSpPr>
      <xdr:spPr>
        <a:xfrm>
          <a:off x="19992975" y="16357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626" name="直線コネクタ 625">
          <a:extLst>
            <a:ext uri="{FF2B5EF4-FFF2-40B4-BE49-F238E27FC236}">
              <a16:creationId xmlns:a16="http://schemas.microsoft.com/office/drawing/2014/main" id="{2AF61A2B-C415-4F29-B2A9-5E5C4850A57D}"/>
            </a:ext>
          </a:extLst>
        </xdr:cNvPr>
        <xdr:cNvCxnSpPr/>
      </xdr:nvCxnSpPr>
      <xdr:spPr>
        <a:xfrm>
          <a:off x="19878675" y="165820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627" name="【公民館】&#10;一人当たり面積平均値テキスト">
          <a:extLst>
            <a:ext uri="{FF2B5EF4-FFF2-40B4-BE49-F238E27FC236}">
              <a16:creationId xmlns:a16="http://schemas.microsoft.com/office/drawing/2014/main" id="{A29E5461-793F-4DCD-A47C-DBA556546A7A}"/>
            </a:ext>
          </a:extLst>
        </xdr:cNvPr>
        <xdr:cNvSpPr txBox="1"/>
      </xdr:nvSpPr>
      <xdr:spPr>
        <a:xfrm>
          <a:off x="19992975" y="17338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628" name="フローチャート: 判断 627">
          <a:extLst>
            <a:ext uri="{FF2B5EF4-FFF2-40B4-BE49-F238E27FC236}">
              <a16:creationId xmlns:a16="http://schemas.microsoft.com/office/drawing/2014/main" id="{5FDAD63B-855F-44BF-AA9F-7BD1939421DC}"/>
            </a:ext>
          </a:extLst>
        </xdr:cNvPr>
        <xdr:cNvSpPr/>
      </xdr:nvSpPr>
      <xdr:spPr>
        <a:xfrm>
          <a:off x="19897725" y="174872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629" name="フローチャート: 判断 628">
          <a:extLst>
            <a:ext uri="{FF2B5EF4-FFF2-40B4-BE49-F238E27FC236}">
              <a16:creationId xmlns:a16="http://schemas.microsoft.com/office/drawing/2014/main" id="{8EB6D8ED-82DB-43A4-91EA-D585B6F9C74E}"/>
            </a:ext>
          </a:extLst>
        </xdr:cNvPr>
        <xdr:cNvSpPr/>
      </xdr:nvSpPr>
      <xdr:spPr>
        <a:xfrm>
          <a:off x="19154775" y="175078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630" name="フローチャート: 判断 629">
          <a:extLst>
            <a:ext uri="{FF2B5EF4-FFF2-40B4-BE49-F238E27FC236}">
              <a16:creationId xmlns:a16="http://schemas.microsoft.com/office/drawing/2014/main" id="{33BA383B-2FDF-4F40-A350-8455986D67A5}"/>
            </a:ext>
          </a:extLst>
        </xdr:cNvPr>
        <xdr:cNvSpPr/>
      </xdr:nvSpPr>
      <xdr:spPr>
        <a:xfrm>
          <a:off x="18345150" y="175151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631" name="フローチャート: 判断 630">
          <a:extLst>
            <a:ext uri="{FF2B5EF4-FFF2-40B4-BE49-F238E27FC236}">
              <a16:creationId xmlns:a16="http://schemas.microsoft.com/office/drawing/2014/main" id="{169D6FB7-ED16-428C-84F9-5FCC9F0EDF8E}"/>
            </a:ext>
          </a:extLst>
        </xdr:cNvPr>
        <xdr:cNvSpPr/>
      </xdr:nvSpPr>
      <xdr:spPr>
        <a:xfrm>
          <a:off x="17554575" y="175164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632" name="フローチャート: 判断 631">
          <a:extLst>
            <a:ext uri="{FF2B5EF4-FFF2-40B4-BE49-F238E27FC236}">
              <a16:creationId xmlns:a16="http://schemas.microsoft.com/office/drawing/2014/main" id="{BFDC1CF1-8AC0-495D-BF89-88915CBBE1CF}"/>
            </a:ext>
          </a:extLst>
        </xdr:cNvPr>
        <xdr:cNvSpPr/>
      </xdr:nvSpPr>
      <xdr:spPr>
        <a:xfrm>
          <a:off x="16754475" y="175073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B227E393-A020-4479-BFBD-F7261EABD011}"/>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A5D51DFC-7D17-46F0-AFDD-0838F2802C63}"/>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4DDA7AD7-BC6E-418E-BABF-6DF7F809F436}"/>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41697D42-3E58-413E-8308-53179FA5242E}"/>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ACD745E6-5FF2-42C7-AB85-1DD08C935499}"/>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18084</xdr:rowOff>
    </xdr:from>
    <xdr:to>
      <xdr:col>116</xdr:col>
      <xdr:colOff>114300</xdr:colOff>
      <xdr:row>108</xdr:row>
      <xdr:rowOff>119684</xdr:rowOff>
    </xdr:to>
    <xdr:sp macro="" textlink="">
      <xdr:nvSpPr>
        <xdr:cNvPr id="638" name="楕円 637">
          <a:extLst>
            <a:ext uri="{FF2B5EF4-FFF2-40B4-BE49-F238E27FC236}">
              <a16:creationId xmlns:a16="http://schemas.microsoft.com/office/drawing/2014/main" id="{5EAD2140-214A-47F8-84FC-33B14B180A59}"/>
            </a:ext>
          </a:extLst>
        </xdr:cNvPr>
        <xdr:cNvSpPr/>
      </xdr:nvSpPr>
      <xdr:spPr>
        <a:xfrm>
          <a:off x="19897725" y="176774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104461</xdr:rowOff>
    </xdr:from>
    <xdr:ext cx="469744" cy="259045"/>
    <xdr:sp macro="" textlink="">
      <xdr:nvSpPr>
        <xdr:cNvPr id="639" name="【公民館】&#10;一人当たり面積該当値テキスト">
          <a:extLst>
            <a:ext uri="{FF2B5EF4-FFF2-40B4-BE49-F238E27FC236}">
              <a16:creationId xmlns:a16="http://schemas.microsoft.com/office/drawing/2014/main" id="{C9C25023-219A-4019-9FE3-68DD12FC36FF}"/>
            </a:ext>
          </a:extLst>
        </xdr:cNvPr>
        <xdr:cNvSpPr txBox="1"/>
      </xdr:nvSpPr>
      <xdr:spPr>
        <a:xfrm>
          <a:off x="19992975" y="17595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17627</xdr:rowOff>
    </xdr:from>
    <xdr:to>
      <xdr:col>112</xdr:col>
      <xdr:colOff>38100</xdr:colOff>
      <xdr:row>108</xdr:row>
      <xdr:rowOff>119227</xdr:rowOff>
    </xdr:to>
    <xdr:sp macro="" textlink="">
      <xdr:nvSpPr>
        <xdr:cNvPr id="640" name="楕円 639">
          <a:extLst>
            <a:ext uri="{FF2B5EF4-FFF2-40B4-BE49-F238E27FC236}">
              <a16:creationId xmlns:a16="http://schemas.microsoft.com/office/drawing/2014/main" id="{D712C4CC-ACD2-4DEB-8B77-265A468847E4}"/>
            </a:ext>
          </a:extLst>
        </xdr:cNvPr>
        <xdr:cNvSpPr/>
      </xdr:nvSpPr>
      <xdr:spPr>
        <a:xfrm>
          <a:off x="19154775" y="1767697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68427</xdr:rowOff>
    </xdr:from>
    <xdr:to>
      <xdr:col>116</xdr:col>
      <xdr:colOff>63500</xdr:colOff>
      <xdr:row>108</xdr:row>
      <xdr:rowOff>68884</xdr:rowOff>
    </xdr:to>
    <xdr:cxnSp macro="">
      <xdr:nvCxnSpPr>
        <xdr:cNvPr id="641" name="直線コネクタ 640">
          <a:extLst>
            <a:ext uri="{FF2B5EF4-FFF2-40B4-BE49-F238E27FC236}">
              <a16:creationId xmlns:a16="http://schemas.microsoft.com/office/drawing/2014/main" id="{0B4F66FA-1336-43FA-895E-C019FB55A26F}"/>
            </a:ext>
          </a:extLst>
        </xdr:cNvPr>
        <xdr:cNvCxnSpPr/>
      </xdr:nvCxnSpPr>
      <xdr:spPr>
        <a:xfrm>
          <a:off x="19202400" y="17724602"/>
          <a:ext cx="752475"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17627</xdr:rowOff>
    </xdr:from>
    <xdr:to>
      <xdr:col>107</xdr:col>
      <xdr:colOff>101600</xdr:colOff>
      <xdr:row>108</xdr:row>
      <xdr:rowOff>119227</xdr:rowOff>
    </xdr:to>
    <xdr:sp macro="" textlink="">
      <xdr:nvSpPr>
        <xdr:cNvPr id="642" name="楕円 641">
          <a:extLst>
            <a:ext uri="{FF2B5EF4-FFF2-40B4-BE49-F238E27FC236}">
              <a16:creationId xmlns:a16="http://schemas.microsoft.com/office/drawing/2014/main" id="{0F7CBC4D-5A58-4DD6-AF3F-FEF911F33A4C}"/>
            </a:ext>
          </a:extLst>
        </xdr:cNvPr>
        <xdr:cNvSpPr/>
      </xdr:nvSpPr>
      <xdr:spPr>
        <a:xfrm>
          <a:off x="18345150" y="1767697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68427</xdr:rowOff>
    </xdr:from>
    <xdr:to>
      <xdr:col>111</xdr:col>
      <xdr:colOff>177800</xdr:colOff>
      <xdr:row>108</xdr:row>
      <xdr:rowOff>68427</xdr:rowOff>
    </xdr:to>
    <xdr:cxnSp macro="">
      <xdr:nvCxnSpPr>
        <xdr:cNvPr id="643" name="直線コネクタ 642">
          <a:extLst>
            <a:ext uri="{FF2B5EF4-FFF2-40B4-BE49-F238E27FC236}">
              <a16:creationId xmlns:a16="http://schemas.microsoft.com/office/drawing/2014/main" id="{4EB32CAC-7F38-4E53-BE08-D915CA20C1E8}"/>
            </a:ext>
          </a:extLst>
        </xdr:cNvPr>
        <xdr:cNvCxnSpPr/>
      </xdr:nvCxnSpPr>
      <xdr:spPr>
        <a:xfrm>
          <a:off x="18392775" y="1772460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17627</xdr:rowOff>
    </xdr:from>
    <xdr:to>
      <xdr:col>102</xdr:col>
      <xdr:colOff>165100</xdr:colOff>
      <xdr:row>108</xdr:row>
      <xdr:rowOff>119227</xdr:rowOff>
    </xdr:to>
    <xdr:sp macro="" textlink="">
      <xdr:nvSpPr>
        <xdr:cNvPr id="644" name="楕円 643">
          <a:extLst>
            <a:ext uri="{FF2B5EF4-FFF2-40B4-BE49-F238E27FC236}">
              <a16:creationId xmlns:a16="http://schemas.microsoft.com/office/drawing/2014/main" id="{708E36BC-087A-42CB-89F1-735B9E80427F}"/>
            </a:ext>
          </a:extLst>
        </xdr:cNvPr>
        <xdr:cNvSpPr/>
      </xdr:nvSpPr>
      <xdr:spPr>
        <a:xfrm>
          <a:off x="17554575" y="1767697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68427</xdr:rowOff>
    </xdr:from>
    <xdr:to>
      <xdr:col>107</xdr:col>
      <xdr:colOff>50800</xdr:colOff>
      <xdr:row>108</xdr:row>
      <xdr:rowOff>68427</xdr:rowOff>
    </xdr:to>
    <xdr:cxnSp macro="">
      <xdr:nvCxnSpPr>
        <xdr:cNvPr id="645" name="直線コネクタ 644">
          <a:extLst>
            <a:ext uri="{FF2B5EF4-FFF2-40B4-BE49-F238E27FC236}">
              <a16:creationId xmlns:a16="http://schemas.microsoft.com/office/drawing/2014/main" id="{8D8FC805-6769-4E02-B52B-EA41A8103011}"/>
            </a:ext>
          </a:extLst>
        </xdr:cNvPr>
        <xdr:cNvCxnSpPr/>
      </xdr:nvCxnSpPr>
      <xdr:spPr>
        <a:xfrm>
          <a:off x="17602200" y="1772460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17627</xdr:rowOff>
    </xdr:from>
    <xdr:to>
      <xdr:col>98</xdr:col>
      <xdr:colOff>38100</xdr:colOff>
      <xdr:row>108</xdr:row>
      <xdr:rowOff>119227</xdr:rowOff>
    </xdr:to>
    <xdr:sp macro="" textlink="">
      <xdr:nvSpPr>
        <xdr:cNvPr id="646" name="楕円 645">
          <a:extLst>
            <a:ext uri="{FF2B5EF4-FFF2-40B4-BE49-F238E27FC236}">
              <a16:creationId xmlns:a16="http://schemas.microsoft.com/office/drawing/2014/main" id="{6F1B817C-6461-43AC-8073-2078DCD6B515}"/>
            </a:ext>
          </a:extLst>
        </xdr:cNvPr>
        <xdr:cNvSpPr/>
      </xdr:nvSpPr>
      <xdr:spPr>
        <a:xfrm>
          <a:off x="16754475" y="1767697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68427</xdr:rowOff>
    </xdr:from>
    <xdr:to>
      <xdr:col>102</xdr:col>
      <xdr:colOff>114300</xdr:colOff>
      <xdr:row>108</xdr:row>
      <xdr:rowOff>68427</xdr:rowOff>
    </xdr:to>
    <xdr:cxnSp macro="">
      <xdr:nvCxnSpPr>
        <xdr:cNvPr id="647" name="直線コネクタ 646">
          <a:extLst>
            <a:ext uri="{FF2B5EF4-FFF2-40B4-BE49-F238E27FC236}">
              <a16:creationId xmlns:a16="http://schemas.microsoft.com/office/drawing/2014/main" id="{3E4E125C-1920-4174-8844-BB0E8A64B67F}"/>
            </a:ext>
          </a:extLst>
        </xdr:cNvPr>
        <xdr:cNvCxnSpPr/>
      </xdr:nvCxnSpPr>
      <xdr:spPr>
        <a:xfrm>
          <a:off x="16802100" y="1772460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138041</xdr:rowOff>
    </xdr:from>
    <xdr:ext cx="469744" cy="259045"/>
    <xdr:sp macro="" textlink="">
      <xdr:nvSpPr>
        <xdr:cNvPr id="648" name="n_1aveValue【公民館】&#10;一人当たり面積">
          <a:extLst>
            <a:ext uri="{FF2B5EF4-FFF2-40B4-BE49-F238E27FC236}">
              <a16:creationId xmlns:a16="http://schemas.microsoft.com/office/drawing/2014/main" id="{A7D7E7BF-72F5-4E8E-93B4-75A2D6D73602}"/>
            </a:ext>
          </a:extLst>
        </xdr:cNvPr>
        <xdr:cNvSpPr txBox="1"/>
      </xdr:nvSpPr>
      <xdr:spPr>
        <a:xfrm>
          <a:off x="18983402" y="1728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649" name="n_2aveValue【公民館】&#10;一人当たり面積">
          <a:extLst>
            <a:ext uri="{FF2B5EF4-FFF2-40B4-BE49-F238E27FC236}">
              <a16:creationId xmlns:a16="http://schemas.microsoft.com/office/drawing/2014/main" id="{B88A56A4-CDD2-4D0C-85FB-620C5DC1BE78}"/>
            </a:ext>
          </a:extLst>
        </xdr:cNvPr>
        <xdr:cNvSpPr txBox="1"/>
      </xdr:nvSpPr>
      <xdr:spPr>
        <a:xfrm>
          <a:off x="18183302" y="1729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650" name="n_3aveValue【公民館】&#10;一人当たり面積">
          <a:extLst>
            <a:ext uri="{FF2B5EF4-FFF2-40B4-BE49-F238E27FC236}">
              <a16:creationId xmlns:a16="http://schemas.microsoft.com/office/drawing/2014/main" id="{7A055F43-4DC5-4012-9508-25EB0E1339B7}"/>
            </a:ext>
          </a:extLst>
        </xdr:cNvPr>
        <xdr:cNvSpPr txBox="1"/>
      </xdr:nvSpPr>
      <xdr:spPr>
        <a:xfrm>
          <a:off x="17383202" y="1728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137583</xdr:rowOff>
    </xdr:from>
    <xdr:ext cx="469744" cy="259045"/>
    <xdr:sp macro="" textlink="">
      <xdr:nvSpPr>
        <xdr:cNvPr id="651" name="n_4aveValue【公民館】&#10;一人当たり面積">
          <a:extLst>
            <a:ext uri="{FF2B5EF4-FFF2-40B4-BE49-F238E27FC236}">
              <a16:creationId xmlns:a16="http://schemas.microsoft.com/office/drawing/2014/main" id="{901C87CF-2A80-4D2F-A009-7B2D62A1C66C}"/>
            </a:ext>
          </a:extLst>
        </xdr:cNvPr>
        <xdr:cNvSpPr txBox="1"/>
      </xdr:nvSpPr>
      <xdr:spPr>
        <a:xfrm>
          <a:off x="16592627" y="17285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110354</xdr:rowOff>
    </xdr:from>
    <xdr:ext cx="469744" cy="259045"/>
    <xdr:sp macro="" textlink="">
      <xdr:nvSpPr>
        <xdr:cNvPr id="652" name="n_1mainValue【公民館】&#10;一人当たり面積">
          <a:extLst>
            <a:ext uri="{FF2B5EF4-FFF2-40B4-BE49-F238E27FC236}">
              <a16:creationId xmlns:a16="http://schemas.microsoft.com/office/drawing/2014/main" id="{D00A37B7-7A8B-47F2-BBA5-8088E6139002}"/>
            </a:ext>
          </a:extLst>
        </xdr:cNvPr>
        <xdr:cNvSpPr txBox="1"/>
      </xdr:nvSpPr>
      <xdr:spPr>
        <a:xfrm>
          <a:off x="18983402" y="17766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110354</xdr:rowOff>
    </xdr:from>
    <xdr:ext cx="469744" cy="259045"/>
    <xdr:sp macro="" textlink="">
      <xdr:nvSpPr>
        <xdr:cNvPr id="653" name="n_2mainValue【公民館】&#10;一人当たり面積">
          <a:extLst>
            <a:ext uri="{FF2B5EF4-FFF2-40B4-BE49-F238E27FC236}">
              <a16:creationId xmlns:a16="http://schemas.microsoft.com/office/drawing/2014/main" id="{68F81139-DF02-4D72-9C8D-F9BDD976DBA2}"/>
            </a:ext>
          </a:extLst>
        </xdr:cNvPr>
        <xdr:cNvSpPr txBox="1"/>
      </xdr:nvSpPr>
      <xdr:spPr>
        <a:xfrm>
          <a:off x="18183302" y="17766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110354</xdr:rowOff>
    </xdr:from>
    <xdr:ext cx="469744" cy="259045"/>
    <xdr:sp macro="" textlink="">
      <xdr:nvSpPr>
        <xdr:cNvPr id="654" name="n_3mainValue【公民館】&#10;一人当たり面積">
          <a:extLst>
            <a:ext uri="{FF2B5EF4-FFF2-40B4-BE49-F238E27FC236}">
              <a16:creationId xmlns:a16="http://schemas.microsoft.com/office/drawing/2014/main" id="{0CEA78E3-5553-4201-97AD-657F3E196A13}"/>
            </a:ext>
          </a:extLst>
        </xdr:cNvPr>
        <xdr:cNvSpPr txBox="1"/>
      </xdr:nvSpPr>
      <xdr:spPr>
        <a:xfrm>
          <a:off x="17383202" y="17766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110354</xdr:rowOff>
    </xdr:from>
    <xdr:ext cx="469744" cy="259045"/>
    <xdr:sp macro="" textlink="">
      <xdr:nvSpPr>
        <xdr:cNvPr id="655" name="n_4mainValue【公民館】&#10;一人当たり面積">
          <a:extLst>
            <a:ext uri="{FF2B5EF4-FFF2-40B4-BE49-F238E27FC236}">
              <a16:creationId xmlns:a16="http://schemas.microsoft.com/office/drawing/2014/main" id="{C9C6A3B6-1480-4F5B-B24F-D7F7E082156F}"/>
            </a:ext>
          </a:extLst>
        </xdr:cNvPr>
        <xdr:cNvSpPr txBox="1"/>
      </xdr:nvSpPr>
      <xdr:spPr>
        <a:xfrm>
          <a:off x="16592627" y="17766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6" name="正方形/長方形 655">
          <a:extLst>
            <a:ext uri="{FF2B5EF4-FFF2-40B4-BE49-F238E27FC236}">
              <a16:creationId xmlns:a16="http://schemas.microsoft.com/office/drawing/2014/main" id="{6C0DAC4A-9AC2-4E9A-AC9C-90A2724B0D5C}"/>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7" name="正方形/長方形 656">
          <a:extLst>
            <a:ext uri="{FF2B5EF4-FFF2-40B4-BE49-F238E27FC236}">
              <a16:creationId xmlns:a16="http://schemas.microsoft.com/office/drawing/2014/main" id="{DD3832D9-AD28-42AC-8013-7C02EA9DB0C7}"/>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8" name="テキスト ボックス 657">
          <a:extLst>
            <a:ext uri="{FF2B5EF4-FFF2-40B4-BE49-F238E27FC236}">
              <a16:creationId xmlns:a16="http://schemas.microsoft.com/office/drawing/2014/main" id="{35D48897-8C1B-41CC-9F96-66AF9AA38171}"/>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類似団体と比較して特に有形固定資産減価償却率が大幅に（</a:t>
          </a:r>
          <a:r>
            <a:rPr kumimoji="1" lang="en-US" altLang="ja-JP" sz="1000" b="0" i="0" baseline="0">
              <a:solidFill>
                <a:schemeClr val="dk1"/>
              </a:solidFill>
              <a:effectLst/>
              <a:latin typeface="+mn-lt"/>
              <a:ea typeface="+mn-ea"/>
              <a:cs typeface="+mn-cs"/>
            </a:rPr>
            <a:t>10</a:t>
          </a:r>
          <a:r>
            <a:rPr kumimoji="1" lang="ja-JP" altLang="ja-JP" sz="1000" b="0" i="0" baseline="0">
              <a:solidFill>
                <a:schemeClr val="dk1"/>
              </a:solidFill>
              <a:effectLst/>
              <a:latin typeface="+mn-lt"/>
              <a:ea typeface="+mn-ea"/>
              <a:cs typeface="+mn-cs"/>
            </a:rPr>
            <a:t>ポイント以上）高くなっている施設は、公民館、福祉施設、一般廃棄物処理施設であり、特に低くなっている施設は、公営住宅、消防施設、市民会館である。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中でも公営住宅は、令和元年度に災害公営住宅の整備</a:t>
          </a:r>
          <a:r>
            <a:rPr kumimoji="1" lang="ja-JP" altLang="en-US" sz="1000" b="0" i="0" baseline="0">
              <a:solidFill>
                <a:schemeClr val="dk1"/>
              </a:solidFill>
              <a:effectLst/>
              <a:latin typeface="+mn-lt"/>
              <a:ea typeface="+mn-ea"/>
              <a:cs typeface="+mn-cs"/>
            </a:rPr>
            <a:t>を</a:t>
          </a:r>
          <a:r>
            <a:rPr kumimoji="1" lang="ja-JP" altLang="ja-JP" sz="1000" b="0" i="0" baseline="0">
              <a:solidFill>
                <a:schemeClr val="dk1"/>
              </a:solidFill>
              <a:effectLst/>
              <a:latin typeface="+mn-lt"/>
              <a:ea typeface="+mn-ea"/>
              <a:cs typeface="+mn-cs"/>
            </a:rPr>
            <a:t>完了</a:t>
          </a:r>
          <a:r>
            <a:rPr kumimoji="1" lang="ja-JP" altLang="en-US" sz="1000" b="0" i="0" baseline="0">
              <a:solidFill>
                <a:schemeClr val="dk1"/>
              </a:solidFill>
              <a:effectLst/>
              <a:latin typeface="+mn-lt"/>
              <a:ea typeface="+mn-ea"/>
              <a:cs typeface="+mn-cs"/>
            </a:rPr>
            <a:t>し</a:t>
          </a:r>
          <a:r>
            <a:rPr kumimoji="1" lang="ja-JP" altLang="ja-JP" sz="1000" b="0" i="0" baseline="0">
              <a:solidFill>
                <a:schemeClr val="dk1"/>
              </a:solidFill>
              <a:effectLst/>
              <a:latin typeface="+mn-lt"/>
              <a:ea typeface="+mn-ea"/>
              <a:cs typeface="+mn-cs"/>
            </a:rPr>
            <a:t>、有形固定資産減価償却率</a:t>
          </a:r>
          <a:r>
            <a:rPr kumimoji="1" lang="ja-JP" altLang="en-US" sz="1000" b="0" i="0" baseline="0">
              <a:solidFill>
                <a:schemeClr val="dk1"/>
              </a:solidFill>
              <a:effectLst/>
              <a:latin typeface="+mn-lt"/>
              <a:ea typeface="+mn-ea"/>
              <a:cs typeface="+mn-cs"/>
            </a:rPr>
            <a:t>は特に低い水準となっている</a:t>
          </a:r>
          <a:r>
            <a:rPr kumimoji="1" lang="ja-JP" altLang="ja-JP" sz="1000" b="0" i="0" baseline="0">
              <a:solidFill>
                <a:schemeClr val="dk1"/>
              </a:solidFill>
              <a:effectLst/>
              <a:latin typeface="+mn-lt"/>
              <a:ea typeface="+mn-ea"/>
              <a:cs typeface="+mn-cs"/>
            </a:rPr>
            <a:t>。幼稚園については、令和２年度に町立幼稚園の民営化</a:t>
          </a:r>
          <a:r>
            <a:rPr kumimoji="1" lang="ja-JP" altLang="en-US" sz="1000" b="0" i="0" baseline="0">
              <a:solidFill>
                <a:schemeClr val="dk1"/>
              </a:solidFill>
              <a:effectLst/>
              <a:latin typeface="+mn-lt"/>
              <a:ea typeface="+mn-ea"/>
              <a:cs typeface="+mn-cs"/>
            </a:rPr>
            <a:t>に</a:t>
          </a:r>
          <a:r>
            <a:rPr kumimoji="1" lang="ja-JP" altLang="ja-JP" sz="1000" b="0" i="0" baseline="0">
              <a:solidFill>
                <a:schemeClr val="dk1"/>
              </a:solidFill>
              <a:effectLst/>
              <a:latin typeface="+mn-lt"/>
              <a:ea typeface="+mn-ea"/>
              <a:cs typeface="+mn-cs"/>
            </a:rPr>
            <a:t>伴う売却により皆減となった。</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令和</a:t>
          </a:r>
          <a:r>
            <a:rPr kumimoji="1" lang="ja-JP" altLang="en-US" sz="1000" b="0" i="0" baseline="0">
              <a:solidFill>
                <a:schemeClr val="dk1"/>
              </a:solidFill>
              <a:effectLst/>
              <a:latin typeface="+mn-lt"/>
              <a:ea typeface="+mn-ea"/>
              <a:cs typeface="+mn-cs"/>
            </a:rPr>
            <a:t>６</a:t>
          </a:r>
          <a:r>
            <a:rPr kumimoji="1" lang="ja-JP" altLang="ja-JP" sz="1000" b="0" i="0" baseline="0">
              <a:solidFill>
                <a:schemeClr val="dk1"/>
              </a:solidFill>
              <a:effectLst/>
              <a:latin typeface="+mn-lt"/>
              <a:ea typeface="+mn-ea"/>
              <a:cs typeface="+mn-cs"/>
            </a:rPr>
            <a:t>年度においては、</a:t>
          </a:r>
          <a:r>
            <a:rPr kumimoji="1" lang="ja-JP" altLang="en-US" sz="1000" b="0" i="0" baseline="0">
              <a:solidFill>
                <a:schemeClr val="dk1"/>
              </a:solidFill>
              <a:effectLst/>
              <a:latin typeface="+mn-lt"/>
              <a:ea typeface="+mn-ea"/>
              <a:cs typeface="+mn-cs"/>
            </a:rPr>
            <a:t>学校施設や体育館・プールを除く</a:t>
          </a:r>
          <a:r>
            <a:rPr kumimoji="1" lang="ja-JP" altLang="ja-JP" sz="1000" b="0" i="0" baseline="0">
              <a:solidFill>
                <a:schemeClr val="dk1"/>
              </a:solidFill>
              <a:effectLst/>
              <a:latin typeface="+mn-lt"/>
              <a:ea typeface="+mn-ea"/>
              <a:cs typeface="+mn-cs"/>
            </a:rPr>
            <a:t>施設について１年分の減価償却が進んだことにより前年度より減価償却率が上昇している。役場庁舎については設備等の老朽化・耐用年数の経過により複数の設備を改修する必要があるため、今後は有形固定資産減価償却率の減少が見込まれ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学校施設については、児童</a:t>
          </a:r>
          <a:r>
            <a:rPr kumimoji="1" lang="ja-JP" altLang="en-US" sz="1000" b="0" i="0" baseline="0">
              <a:solidFill>
                <a:schemeClr val="dk1"/>
              </a:solidFill>
              <a:effectLst/>
              <a:latin typeface="+mn-lt"/>
              <a:ea typeface="+mn-ea"/>
              <a:cs typeface="+mn-cs"/>
            </a:rPr>
            <a:t>・</a:t>
          </a:r>
          <a:r>
            <a:rPr kumimoji="1" lang="ja-JP" altLang="ja-JP" sz="1000" b="0" i="0" baseline="0">
              <a:solidFill>
                <a:schemeClr val="dk1"/>
              </a:solidFill>
              <a:effectLst/>
              <a:latin typeface="+mn-lt"/>
              <a:ea typeface="+mn-ea"/>
              <a:cs typeface="+mn-cs"/>
            </a:rPr>
            <a:t>生徒数の増加への対応を行う必要がある</a:t>
          </a:r>
          <a:r>
            <a:rPr kumimoji="1" lang="ja-JP" altLang="en-US" sz="1000" b="0" i="0" baseline="0">
              <a:solidFill>
                <a:schemeClr val="dk1"/>
              </a:solidFill>
              <a:effectLst/>
              <a:latin typeface="+mn-lt"/>
              <a:ea typeface="+mn-ea"/>
              <a:cs typeface="+mn-cs"/>
            </a:rPr>
            <a:t>ことから</a:t>
          </a:r>
          <a:r>
            <a:rPr lang="ja-JP" altLang="ja-JP" sz="1000" b="0" i="0" baseline="0">
              <a:solidFill>
                <a:schemeClr val="dk1"/>
              </a:solidFill>
              <a:effectLst/>
              <a:latin typeface="+mn-lt"/>
              <a:ea typeface="+mn-ea"/>
              <a:cs typeface="+mn-cs"/>
            </a:rPr>
            <a:t>、令和６年</a:t>
          </a:r>
          <a:r>
            <a:rPr lang="ja-JP" altLang="en-US" sz="1000" b="0" i="0" baseline="0">
              <a:solidFill>
                <a:schemeClr val="dk1"/>
              </a:solidFill>
              <a:effectLst/>
              <a:latin typeface="+mn-lt"/>
              <a:ea typeface="+mn-ea"/>
              <a:cs typeface="+mn-cs"/>
            </a:rPr>
            <a:t>度より</a:t>
          </a:r>
          <a:r>
            <a:rPr lang="ja-JP" altLang="ja-JP" sz="1000" b="0" i="0" baseline="0">
              <a:solidFill>
                <a:schemeClr val="dk1"/>
              </a:solidFill>
              <a:effectLst/>
              <a:latin typeface="+mn-lt"/>
              <a:ea typeface="+mn-ea"/>
              <a:cs typeface="+mn-cs"/>
            </a:rPr>
            <a:t>小中学校の校舎増築事業</a:t>
          </a:r>
          <a:r>
            <a:rPr lang="ja-JP" altLang="en-US" sz="1000" b="0" i="0" baseline="0">
              <a:solidFill>
                <a:schemeClr val="dk1"/>
              </a:solidFill>
              <a:effectLst/>
              <a:latin typeface="+mn-lt"/>
              <a:ea typeface="+mn-ea"/>
              <a:cs typeface="+mn-cs"/>
            </a:rPr>
            <a:t>に着手しており、事業の進展に伴い今後さらなる</a:t>
          </a:r>
          <a:r>
            <a:rPr kumimoji="1" lang="ja-JP" altLang="ja-JP" sz="1000" b="0" i="0" baseline="0">
              <a:solidFill>
                <a:schemeClr val="dk1"/>
              </a:solidFill>
              <a:effectLst/>
              <a:latin typeface="+mn-lt"/>
              <a:ea typeface="+mn-ea"/>
              <a:cs typeface="+mn-cs"/>
            </a:rPr>
            <a:t>有形固定資産減価償却率の減少が見込まれる。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公営住宅については、平成２８年熊本地震により被災した町民向けに整備を行った災害公営住宅が完成したため、既存の老朽化が進んだ町営住宅とのバランスを調整しながら適切に管理運営を行う。</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公民館及び福祉施設については、老朽化がかなり進んでおり有形固定資産減価償却率が高くなっているため、ほかの施設との複合化を視野に入れ償却、再編を検討する必要がある。</a:t>
          </a:r>
          <a:endParaRPr lang="ja-JP" altLang="ja-JP" sz="10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2AE8B58-C0F7-46C2-9965-9E97FEFE33BF}"/>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B00317E-63BD-41FE-BFFB-1A4FF1F57C48}"/>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6D8B752-09CA-4DB9-BCB4-5EDEB330078B}"/>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CD0AA07-42D4-4029-9CA4-C4470E2A648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熊本県嘉島町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B41931B-324A-48C2-82A6-F19EBFA4CFA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B8D4AE4-F6D5-416C-8DB6-A48F91205D98}"/>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575F5ED-C9D5-4E5D-8B58-765B39BF16F3}"/>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43F6F79-53B3-4030-A398-9B68E2A27622}"/>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E733B8D-65F4-4029-A193-65E2B9B4CF3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2600169-C1EF-446F-8416-C5FF84D944B7}"/>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10,254
10,078
16.65
7,500,459
6,945,050
38,957
3,570,843
8,099,440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208B31C-5415-4273-B8FC-B7A5FF8C2253}"/>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1E07E8D-08A4-40AC-BE9D-E731C908318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FFE6830-8C82-49CB-A135-030BB128BAA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D77A2EE-3DAB-4E0E-A5C8-F4231A3467B9}"/>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209E18A-A5DB-40CE-A74D-28AD3F50931E}"/>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4CADF15-F8CB-4C20-AC81-EA0E5AB5F33B}"/>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189FE66-5D84-4ECE-8541-590286CFE4E8}"/>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2544659-82CB-4D78-8E2F-B1976C007ACA}"/>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99AF358-BBAB-4165-B0A4-F8D3DCB065ED}"/>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89173DB-59DC-4799-B258-E207DD14916E}"/>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5EAD7FD-25D3-400E-901C-C8EF631F8C3D}"/>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81A2A2B-D4AA-4454-A0C8-7ED47FB75203}"/>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62C09E6-F271-49AE-ABF3-E60AF0877671}"/>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2E2B807-1A7B-49D7-A474-C418B70025D1}"/>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237A07F-2523-44F3-89A2-D49CB4F59D62}"/>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07AEE8B-971E-4E0A-B17B-04AAC145789F}"/>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0A74C1F-8A84-43A7-AB59-0555639D5E60}"/>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713A948-78E3-4664-8875-A20BDD62A803}"/>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7349FD6-41EA-47EA-8F12-627303E32B06}"/>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61E5FA4-78F8-44C7-8EB2-AB38BEFCCD16}"/>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81AC93D-AF9F-4508-BA41-CF2DE0075201}"/>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83B92D8-ED63-41B8-AB97-387848E61AAF}"/>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012717A-300F-4DC2-9574-C8D6A2FF0562}"/>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B2A4919-AA0E-4A60-86B4-15BBD65D6D6C}"/>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57BC9D7-FD24-4843-A418-2D1CEB842A82}"/>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C833A49-9D4C-489E-A42D-18ABEA8851C8}"/>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6B8D977-9635-4BB2-80AB-8ED13A54487B}"/>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4BDBDE4-F754-47DA-972B-D257F3549BE3}"/>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6A84366-3037-494B-8310-5863F3F52BD1}"/>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37B170C2-E2C5-42AC-BF77-15248842BA2E}"/>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77CFF58F-909E-4A15-804F-45969D593005}"/>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4239AA1A-3FAF-413C-A176-726BE87A3168}"/>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2D03A4A6-DD4E-45C3-9883-49471776DFA6}"/>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B71A7A14-2DAB-49EE-AD6F-EE3BD280DF33}"/>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BA5737DD-17F0-49D5-BB09-7EB2D4EC5055}"/>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E36655DB-E093-485B-86DD-78A4E891B290}"/>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D4F89C6B-52A3-4FEF-BB55-F40C0C83BB66}"/>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3D9A1D6-C662-4327-9531-D601328CDBD9}"/>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E27E1BDF-A2DE-466B-AFBC-78551B770026}"/>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3D7C2EEE-6D6E-4FA5-A8CF-08E41A007C86}"/>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73D875B0-45A5-4B46-81D9-0CC8B82831B8}"/>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C6BEFDA6-26AA-467A-8F9F-16E47414D4F9}"/>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B2C8336-527F-40F3-904A-5F10D7EDE87D}"/>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AD58B958-C56A-4697-AD26-4DA4AB19DF07}"/>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C4F9FB88-B01C-4703-99FA-34D823B496E0}"/>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5D932180-B4F5-49DB-9714-D162C311BCC3}"/>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43EAA1B9-2344-4DB0-8DCC-1E3E0AE4B3BB}"/>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BA08D372-926D-4CC2-8E91-F5D13711EBDA}"/>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D94333C9-2C46-4260-9572-511DD96B36A1}"/>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3512DD29-6ED4-4AED-A590-23BFF89BC63E}"/>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470BF5B8-003C-41DC-B01E-CD3DF137811A}"/>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B1BB0185-F490-40B8-9CA9-193D091C22D5}"/>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6728F638-F795-4859-9AAD-FF328523958C}"/>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BE773545-1DC9-4AA9-8241-A9553124A88B}"/>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A94F1F70-9584-4118-BC98-BD03B9C4661B}"/>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1B8335E1-94A0-4712-B887-53E4C68F1D56}"/>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45AB07A7-FCC2-4002-8CC4-9AF8132BB2DA}"/>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CE9FCB23-2965-42BE-891C-37739D141BBC}"/>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E3255D4B-93DD-4D95-855F-F7E1C85C75C6}"/>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543F0CBD-2AF7-40F1-A618-A63785628513}"/>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73377ECC-30F6-45D4-B956-F0733EE98783}"/>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DE197B7B-B8AC-460B-9D30-62551E65F6E1}"/>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B6B65872-BEB2-4F8E-9B79-88D16F4AEEC0}"/>
            </a:ext>
          </a:extLst>
        </xdr:cNvPr>
        <xdr:cNvCxnSpPr/>
      </xdr:nvCxnSpPr>
      <xdr:spPr>
        <a:xfrm flipV="1">
          <a:off x="4180840" y="9002032"/>
          <a:ext cx="0" cy="1501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609C45DC-5A32-4EAA-A701-F55C18D567DF}"/>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C4F3958A-28A6-4EAE-9AB3-EFAC518F1838}"/>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36B55796-DB5C-4097-8441-F01395985BE2}"/>
            </a:ext>
          </a:extLst>
        </xdr:cNvPr>
        <xdr:cNvSpPr txBox="1"/>
      </xdr:nvSpPr>
      <xdr:spPr>
        <a:xfrm>
          <a:off x="4219575" y="87899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37E29D31-2144-49D8-8858-2DCCF89770EF}"/>
            </a:ext>
          </a:extLst>
        </xdr:cNvPr>
        <xdr:cNvCxnSpPr/>
      </xdr:nvCxnSpPr>
      <xdr:spPr>
        <a:xfrm>
          <a:off x="4105275" y="90020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89280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A0C896F7-B3EE-457F-8666-D53DB000D2FE}"/>
            </a:ext>
          </a:extLst>
        </xdr:cNvPr>
        <xdr:cNvSpPr txBox="1"/>
      </xdr:nvSpPr>
      <xdr:spPr>
        <a:xfrm>
          <a:off x="4219575" y="99730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744EF02F-5D0A-42BF-919E-42B11CD91A92}"/>
            </a:ext>
          </a:extLst>
        </xdr:cNvPr>
        <xdr:cNvSpPr/>
      </xdr:nvSpPr>
      <xdr:spPr>
        <a:xfrm>
          <a:off x="4124325" y="999462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A318168F-33DA-44C1-BADF-87E1E5D1DE09}"/>
            </a:ext>
          </a:extLst>
        </xdr:cNvPr>
        <xdr:cNvSpPr/>
      </xdr:nvSpPr>
      <xdr:spPr>
        <a:xfrm>
          <a:off x="3381375" y="1000914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D7DA8858-ACD5-42D3-A48C-0ACFD15009CE}"/>
            </a:ext>
          </a:extLst>
        </xdr:cNvPr>
        <xdr:cNvSpPr/>
      </xdr:nvSpPr>
      <xdr:spPr>
        <a:xfrm>
          <a:off x="2571750" y="99831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72D77B70-6BC9-43D3-A734-325AC9BA4C24}"/>
            </a:ext>
          </a:extLst>
        </xdr:cNvPr>
        <xdr:cNvSpPr/>
      </xdr:nvSpPr>
      <xdr:spPr>
        <a:xfrm>
          <a:off x="1781175" y="996514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84" name="フローチャート: 判断 83">
          <a:extLst>
            <a:ext uri="{FF2B5EF4-FFF2-40B4-BE49-F238E27FC236}">
              <a16:creationId xmlns:a16="http://schemas.microsoft.com/office/drawing/2014/main" id="{A44BA1B3-ADC6-46A2-A080-6200325E37F2}"/>
            </a:ext>
          </a:extLst>
        </xdr:cNvPr>
        <xdr:cNvSpPr/>
      </xdr:nvSpPr>
      <xdr:spPr>
        <a:xfrm>
          <a:off x="981075" y="993403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F42907B5-6226-439A-BF1A-3D2D6539108C}"/>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30147C77-FD0B-4143-80F5-D8766CC2627B}"/>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72A45CD1-42F7-4123-8DFA-27C1A6A3F3B3}"/>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FC1B2DC3-AEFD-441F-B6D7-39302D9277F7}"/>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EA39523B-60D7-420D-B874-C2E49BED0D29}"/>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78196</xdr:rowOff>
    </xdr:from>
    <xdr:to>
      <xdr:col>24</xdr:col>
      <xdr:colOff>114300</xdr:colOff>
      <xdr:row>62</xdr:row>
      <xdr:rowOff>8346</xdr:rowOff>
    </xdr:to>
    <xdr:sp macro="" textlink="">
      <xdr:nvSpPr>
        <xdr:cNvPr id="90" name="楕円 89">
          <a:extLst>
            <a:ext uri="{FF2B5EF4-FFF2-40B4-BE49-F238E27FC236}">
              <a16:creationId xmlns:a16="http://schemas.microsoft.com/office/drawing/2014/main" id="{1A162A7E-9385-43C0-AFBE-CAD8F4020B39}"/>
            </a:ext>
          </a:extLst>
        </xdr:cNvPr>
        <xdr:cNvSpPr/>
      </xdr:nvSpPr>
      <xdr:spPr>
        <a:xfrm>
          <a:off x="4124325" y="996514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101073</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B140F20F-FF20-41CC-B212-A56C1C8BC42C}"/>
            </a:ext>
          </a:extLst>
        </xdr:cNvPr>
        <xdr:cNvSpPr txBox="1"/>
      </xdr:nvSpPr>
      <xdr:spPr>
        <a:xfrm>
          <a:off x="4219575" y="9829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114119</xdr:rowOff>
    </xdr:from>
    <xdr:to>
      <xdr:col>20</xdr:col>
      <xdr:colOff>38100</xdr:colOff>
      <xdr:row>62</xdr:row>
      <xdr:rowOff>44269</xdr:rowOff>
    </xdr:to>
    <xdr:sp macro="" textlink="">
      <xdr:nvSpPr>
        <xdr:cNvPr id="92" name="楕円 91">
          <a:extLst>
            <a:ext uri="{FF2B5EF4-FFF2-40B4-BE49-F238E27FC236}">
              <a16:creationId xmlns:a16="http://schemas.microsoft.com/office/drawing/2014/main" id="{21BFED5A-8B52-4F65-91FB-7D28D30C8C57}"/>
            </a:ext>
          </a:extLst>
        </xdr:cNvPr>
        <xdr:cNvSpPr/>
      </xdr:nvSpPr>
      <xdr:spPr>
        <a:xfrm>
          <a:off x="3381375" y="100010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128996</xdr:rowOff>
    </xdr:from>
    <xdr:to>
      <xdr:col>24</xdr:col>
      <xdr:colOff>63500</xdr:colOff>
      <xdr:row>61</xdr:row>
      <xdr:rowOff>164919</xdr:rowOff>
    </xdr:to>
    <xdr:cxnSp macro="">
      <xdr:nvCxnSpPr>
        <xdr:cNvPr id="93" name="直線コネクタ 92">
          <a:extLst>
            <a:ext uri="{FF2B5EF4-FFF2-40B4-BE49-F238E27FC236}">
              <a16:creationId xmlns:a16="http://schemas.microsoft.com/office/drawing/2014/main" id="{A36A23A5-423B-48BC-AE66-D39ADCEE2CCE}"/>
            </a:ext>
          </a:extLst>
        </xdr:cNvPr>
        <xdr:cNvCxnSpPr/>
      </xdr:nvCxnSpPr>
      <xdr:spPr>
        <a:xfrm flipV="1">
          <a:off x="3429000" y="10012771"/>
          <a:ext cx="75247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78196</xdr:rowOff>
    </xdr:from>
    <xdr:to>
      <xdr:col>15</xdr:col>
      <xdr:colOff>101600</xdr:colOff>
      <xdr:row>62</xdr:row>
      <xdr:rowOff>8346</xdr:rowOff>
    </xdr:to>
    <xdr:sp macro="" textlink="">
      <xdr:nvSpPr>
        <xdr:cNvPr id="94" name="楕円 93">
          <a:extLst>
            <a:ext uri="{FF2B5EF4-FFF2-40B4-BE49-F238E27FC236}">
              <a16:creationId xmlns:a16="http://schemas.microsoft.com/office/drawing/2014/main" id="{3918BAFA-8CC6-425E-B807-01D8CA4FF0BC}"/>
            </a:ext>
          </a:extLst>
        </xdr:cNvPr>
        <xdr:cNvSpPr/>
      </xdr:nvSpPr>
      <xdr:spPr>
        <a:xfrm>
          <a:off x="2571750" y="996514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128996</xdr:rowOff>
    </xdr:from>
    <xdr:to>
      <xdr:col>19</xdr:col>
      <xdr:colOff>177800</xdr:colOff>
      <xdr:row>61</xdr:row>
      <xdr:rowOff>164919</xdr:rowOff>
    </xdr:to>
    <xdr:cxnSp macro="">
      <xdr:nvCxnSpPr>
        <xdr:cNvPr id="95" name="直線コネクタ 94">
          <a:extLst>
            <a:ext uri="{FF2B5EF4-FFF2-40B4-BE49-F238E27FC236}">
              <a16:creationId xmlns:a16="http://schemas.microsoft.com/office/drawing/2014/main" id="{CD0316E7-9417-42AC-BDCA-057E66A29313}"/>
            </a:ext>
          </a:extLst>
        </xdr:cNvPr>
        <xdr:cNvCxnSpPr/>
      </xdr:nvCxnSpPr>
      <xdr:spPr>
        <a:xfrm>
          <a:off x="2619375" y="10012771"/>
          <a:ext cx="80962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40640</xdr:rowOff>
    </xdr:from>
    <xdr:to>
      <xdr:col>10</xdr:col>
      <xdr:colOff>165100</xdr:colOff>
      <xdr:row>61</xdr:row>
      <xdr:rowOff>142240</xdr:rowOff>
    </xdr:to>
    <xdr:sp macro="" textlink="">
      <xdr:nvSpPr>
        <xdr:cNvPr id="96" name="楕円 95">
          <a:extLst>
            <a:ext uri="{FF2B5EF4-FFF2-40B4-BE49-F238E27FC236}">
              <a16:creationId xmlns:a16="http://schemas.microsoft.com/office/drawing/2014/main" id="{20793B32-30DA-4605-B072-A9948E60F2A0}"/>
            </a:ext>
          </a:extLst>
        </xdr:cNvPr>
        <xdr:cNvSpPr/>
      </xdr:nvSpPr>
      <xdr:spPr>
        <a:xfrm>
          <a:off x="1781175" y="99275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91440</xdr:rowOff>
    </xdr:from>
    <xdr:to>
      <xdr:col>15</xdr:col>
      <xdr:colOff>50800</xdr:colOff>
      <xdr:row>61</xdr:row>
      <xdr:rowOff>128996</xdr:rowOff>
    </xdr:to>
    <xdr:cxnSp macro="">
      <xdr:nvCxnSpPr>
        <xdr:cNvPr id="97" name="直線コネクタ 96">
          <a:extLst>
            <a:ext uri="{FF2B5EF4-FFF2-40B4-BE49-F238E27FC236}">
              <a16:creationId xmlns:a16="http://schemas.microsoft.com/office/drawing/2014/main" id="{54157549-3BD8-4F9A-B05F-40BCB9834E19}"/>
            </a:ext>
          </a:extLst>
        </xdr:cNvPr>
        <xdr:cNvCxnSpPr/>
      </xdr:nvCxnSpPr>
      <xdr:spPr>
        <a:xfrm>
          <a:off x="1828800" y="9975215"/>
          <a:ext cx="79057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4717</xdr:rowOff>
    </xdr:from>
    <xdr:to>
      <xdr:col>6</xdr:col>
      <xdr:colOff>38100</xdr:colOff>
      <xdr:row>61</xdr:row>
      <xdr:rowOff>106317</xdr:rowOff>
    </xdr:to>
    <xdr:sp macro="" textlink="">
      <xdr:nvSpPr>
        <xdr:cNvPr id="98" name="楕円 97">
          <a:extLst>
            <a:ext uri="{FF2B5EF4-FFF2-40B4-BE49-F238E27FC236}">
              <a16:creationId xmlns:a16="http://schemas.microsoft.com/office/drawing/2014/main" id="{EB0682FE-6B29-45E5-A209-51B3E083400B}"/>
            </a:ext>
          </a:extLst>
        </xdr:cNvPr>
        <xdr:cNvSpPr/>
      </xdr:nvSpPr>
      <xdr:spPr>
        <a:xfrm>
          <a:off x="981075" y="989484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55517</xdr:rowOff>
    </xdr:from>
    <xdr:to>
      <xdr:col>10</xdr:col>
      <xdr:colOff>114300</xdr:colOff>
      <xdr:row>61</xdr:row>
      <xdr:rowOff>91440</xdr:rowOff>
    </xdr:to>
    <xdr:cxnSp macro="">
      <xdr:nvCxnSpPr>
        <xdr:cNvPr id="99" name="直線コネクタ 98">
          <a:extLst>
            <a:ext uri="{FF2B5EF4-FFF2-40B4-BE49-F238E27FC236}">
              <a16:creationId xmlns:a16="http://schemas.microsoft.com/office/drawing/2014/main" id="{8A01F369-2140-44DB-BF79-FF673B26874B}"/>
            </a:ext>
          </a:extLst>
        </xdr:cNvPr>
        <xdr:cNvCxnSpPr/>
      </xdr:nvCxnSpPr>
      <xdr:spPr>
        <a:xfrm>
          <a:off x="1028700" y="9942467"/>
          <a:ext cx="800100"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40294</xdr:rowOff>
    </xdr:from>
    <xdr:ext cx="405111" cy="259045"/>
    <xdr:sp macro="" textlink="">
      <xdr:nvSpPr>
        <xdr:cNvPr id="100" name="n_1aveValue【体育館・プール】&#10;有形固定資産減価償却率">
          <a:extLst>
            <a:ext uri="{FF2B5EF4-FFF2-40B4-BE49-F238E27FC236}">
              <a16:creationId xmlns:a16="http://schemas.microsoft.com/office/drawing/2014/main" id="{3E35EBE9-3B9E-4645-B337-688C01738FBD}"/>
            </a:ext>
          </a:extLst>
        </xdr:cNvPr>
        <xdr:cNvSpPr txBox="1"/>
      </xdr:nvSpPr>
      <xdr:spPr>
        <a:xfrm>
          <a:off x="3239144" y="1008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101" name="n_2aveValue【体育館・プール】&#10;有形固定資産減価償却率">
          <a:extLst>
            <a:ext uri="{FF2B5EF4-FFF2-40B4-BE49-F238E27FC236}">
              <a16:creationId xmlns:a16="http://schemas.microsoft.com/office/drawing/2014/main" id="{5603B869-C9EF-4D90-972A-A457C947F898}"/>
            </a:ext>
          </a:extLst>
        </xdr:cNvPr>
        <xdr:cNvSpPr txBox="1"/>
      </xdr:nvSpPr>
      <xdr:spPr>
        <a:xfrm>
          <a:off x="2439044" y="1006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170923</xdr:rowOff>
    </xdr:from>
    <xdr:ext cx="405111" cy="259045"/>
    <xdr:sp macro="" textlink="">
      <xdr:nvSpPr>
        <xdr:cNvPr id="102" name="n_3aveValue【体育館・プール】&#10;有形固定資産減価償却率">
          <a:extLst>
            <a:ext uri="{FF2B5EF4-FFF2-40B4-BE49-F238E27FC236}">
              <a16:creationId xmlns:a16="http://schemas.microsoft.com/office/drawing/2014/main" id="{3AA7411D-69D8-40E5-8931-AB6487557C32}"/>
            </a:ext>
          </a:extLst>
        </xdr:cNvPr>
        <xdr:cNvSpPr txBox="1"/>
      </xdr:nvSpPr>
      <xdr:spPr>
        <a:xfrm>
          <a:off x="1648469" y="1004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103" name="n_4aveValue【体育館・プール】&#10;有形固定資産減価償却率">
          <a:extLst>
            <a:ext uri="{FF2B5EF4-FFF2-40B4-BE49-F238E27FC236}">
              <a16:creationId xmlns:a16="http://schemas.microsoft.com/office/drawing/2014/main" id="{CC737A84-0AAF-4750-BEE6-27388D875673}"/>
            </a:ext>
          </a:extLst>
        </xdr:cNvPr>
        <xdr:cNvSpPr txBox="1"/>
      </xdr:nvSpPr>
      <xdr:spPr>
        <a:xfrm>
          <a:off x="848369" y="10026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60796</xdr:rowOff>
    </xdr:from>
    <xdr:ext cx="405111" cy="259045"/>
    <xdr:sp macro="" textlink="">
      <xdr:nvSpPr>
        <xdr:cNvPr id="104" name="n_1mainValue【体育館・プール】&#10;有形固定資産減価償却率">
          <a:extLst>
            <a:ext uri="{FF2B5EF4-FFF2-40B4-BE49-F238E27FC236}">
              <a16:creationId xmlns:a16="http://schemas.microsoft.com/office/drawing/2014/main" id="{48280A38-1F41-4DD8-A1F2-87B8D874F951}"/>
            </a:ext>
          </a:extLst>
        </xdr:cNvPr>
        <xdr:cNvSpPr txBox="1"/>
      </xdr:nvSpPr>
      <xdr:spPr>
        <a:xfrm>
          <a:off x="3239144" y="9788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24873</xdr:rowOff>
    </xdr:from>
    <xdr:ext cx="405111" cy="259045"/>
    <xdr:sp macro="" textlink="">
      <xdr:nvSpPr>
        <xdr:cNvPr id="105" name="n_2mainValue【体育館・プール】&#10;有形固定資産減価償却率">
          <a:extLst>
            <a:ext uri="{FF2B5EF4-FFF2-40B4-BE49-F238E27FC236}">
              <a16:creationId xmlns:a16="http://schemas.microsoft.com/office/drawing/2014/main" id="{75ABFB72-97A2-4988-ABD9-F02A82D07B56}"/>
            </a:ext>
          </a:extLst>
        </xdr:cNvPr>
        <xdr:cNvSpPr txBox="1"/>
      </xdr:nvSpPr>
      <xdr:spPr>
        <a:xfrm>
          <a:off x="2439044" y="9753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158767</xdr:rowOff>
    </xdr:from>
    <xdr:ext cx="405111" cy="259045"/>
    <xdr:sp macro="" textlink="">
      <xdr:nvSpPr>
        <xdr:cNvPr id="106" name="n_3mainValue【体育館・プール】&#10;有形固定資産減価償却率">
          <a:extLst>
            <a:ext uri="{FF2B5EF4-FFF2-40B4-BE49-F238E27FC236}">
              <a16:creationId xmlns:a16="http://schemas.microsoft.com/office/drawing/2014/main" id="{CFBD20D6-EC7E-42C2-BFA2-BE1C00CC0DBA}"/>
            </a:ext>
          </a:extLst>
        </xdr:cNvPr>
        <xdr:cNvSpPr txBox="1"/>
      </xdr:nvSpPr>
      <xdr:spPr>
        <a:xfrm>
          <a:off x="1648469" y="9725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122844</xdr:rowOff>
    </xdr:from>
    <xdr:ext cx="405111" cy="259045"/>
    <xdr:sp macro="" textlink="">
      <xdr:nvSpPr>
        <xdr:cNvPr id="107" name="n_4mainValue【体育館・プール】&#10;有形固定資産減価償却率">
          <a:extLst>
            <a:ext uri="{FF2B5EF4-FFF2-40B4-BE49-F238E27FC236}">
              <a16:creationId xmlns:a16="http://schemas.microsoft.com/office/drawing/2014/main" id="{F4FEBB6C-AB81-46FD-B592-148B0D63ED6C}"/>
            </a:ext>
          </a:extLst>
        </xdr:cNvPr>
        <xdr:cNvSpPr txBox="1"/>
      </xdr:nvSpPr>
      <xdr:spPr>
        <a:xfrm>
          <a:off x="848369" y="9689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AA812CEF-5D05-49AB-8CE5-602E4D271972}"/>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8761220B-4D6E-441B-ADB1-9167B47BA3CF}"/>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50C82BC0-ABED-49FB-A8F0-20240B868B50}"/>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DFA12B50-4BB5-4FED-B29F-2289EDB298A7}"/>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86B30C7B-165A-4F0E-BF37-87E9708E06C8}"/>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7E6E1C82-4EB8-4FE6-B0AD-F95AAEDC17D3}"/>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9F20CBFF-62FC-4FDF-8FDA-9FA16D8E5EE4}"/>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73D8DC15-3D3F-4C7D-AA51-9381B38849DC}"/>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1A9D894E-6EAA-4900-8278-8B396524B877}"/>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6FFBF607-EFEB-4E25-8931-E8A4CC1E2AEB}"/>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52F867A2-9F3B-4A0D-A334-6C7E6022D7E1}"/>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38BF5855-E079-4A43-81E9-28950CCA17D5}"/>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AE3B3525-F4B8-44A2-9D23-FD5AECB664BF}"/>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37B42867-41FA-4467-8F4D-CFB26DD9DA63}"/>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7E980A6C-AEAE-4DAA-AD6B-8E150C4F6DCE}"/>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B8F37E36-C7A6-4E39-ADE2-E0425FCB669F}"/>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D7E18DDE-C49B-465E-8E53-B1492513E917}"/>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01829AD2-F780-4505-9524-A8B7AF2FB0BE}"/>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AD823522-E2C6-45EF-9680-AE9CDCADE6DF}"/>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D674FAD8-08F3-46A1-8823-418F62E4FC84}"/>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1E01E112-49E9-4C8D-823E-B9F6B1E662AB}"/>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BE7FB715-6A13-4F38-B0AF-B3D964044CC2}"/>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E01CCA22-6932-4FA7-BA42-4FAF8A8D54C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a:extLst>
            <a:ext uri="{FF2B5EF4-FFF2-40B4-BE49-F238E27FC236}">
              <a16:creationId xmlns:a16="http://schemas.microsoft.com/office/drawing/2014/main" id="{DFA6F09B-751C-4721-A429-892855F97D8B}"/>
            </a:ext>
          </a:extLst>
        </xdr:cNvPr>
        <xdr:cNvCxnSpPr/>
      </xdr:nvCxnSpPr>
      <xdr:spPr>
        <a:xfrm flipV="1">
          <a:off x="9429115" y="9230106"/>
          <a:ext cx="0" cy="121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a:extLst>
            <a:ext uri="{FF2B5EF4-FFF2-40B4-BE49-F238E27FC236}">
              <a16:creationId xmlns:a16="http://schemas.microsoft.com/office/drawing/2014/main" id="{41A9746B-01F3-4595-B7F6-9CA785C69F38}"/>
            </a:ext>
          </a:extLst>
        </xdr:cNvPr>
        <xdr:cNvSpPr txBox="1"/>
      </xdr:nvSpPr>
      <xdr:spPr>
        <a:xfrm>
          <a:off x="9467850" y="1043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a:extLst>
            <a:ext uri="{FF2B5EF4-FFF2-40B4-BE49-F238E27FC236}">
              <a16:creationId xmlns:a16="http://schemas.microsoft.com/office/drawing/2014/main" id="{26DFA05C-5BE6-4F92-8C4E-AD790FAF047A}"/>
            </a:ext>
          </a:extLst>
        </xdr:cNvPr>
        <xdr:cNvCxnSpPr/>
      </xdr:nvCxnSpPr>
      <xdr:spPr>
        <a:xfrm>
          <a:off x="9363075" y="1044181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a:extLst>
            <a:ext uri="{FF2B5EF4-FFF2-40B4-BE49-F238E27FC236}">
              <a16:creationId xmlns:a16="http://schemas.microsoft.com/office/drawing/2014/main" id="{57FE9415-091A-4E42-A70D-82AA9E421BC2}"/>
            </a:ext>
          </a:extLst>
        </xdr:cNvPr>
        <xdr:cNvSpPr txBox="1"/>
      </xdr:nvSpPr>
      <xdr:spPr>
        <a:xfrm>
          <a:off x="9467850" y="901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a:extLst>
            <a:ext uri="{FF2B5EF4-FFF2-40B4-BE49-F238E27FC236}">
              <a16:creationId xmlns:a16="http://schemas.microsoft.com/office/drawing/2014/main" id="{98B5493A-26B1-4FBE-B73F-38FFF68AE72F}"/>
            </a:ext>
          </a:extLst>
        </xdr:cNvPr>
        <xdr:cNvCxnSpPr/>
      </xdr:nvCxnSpPr>
      <xdr:spPr>
        <a:xfrm>
          <a:off x="9363075" y="923010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136" name="【体育館・プール】&#10;一人当たり面積平均値テキスト">
          <a:extLst>
            <a:ext uri="{FF2B5EF4-FFF2-40B4-BE49-F238E27FC236}">
              <a16:creationId xmlns:a16="http://schemas.microsoft.com/office/drawing/2014/main" id="{5381793C-3B11-4886-A21A-2C453634497C}"/>
            </a:ext>
          </a:extLst>
        </xdr:cNvPr>
        <xdr:cNvSpPr txBox="1"/>
      </xdr:nvSpPr>
      <xdr:spPr>
        <a:xfrm>
          <a:off x="9467850" y="100478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a:extLst>
            <a:ext uri="{FF2B5EF4-FFF2-40B4-BE49-F238E27FC236}">
              <a16:creationId xmlns:a16="http://schemas.microsoft.com/office/drawing/2014/main" id="{7BA05B06-D338-4A00-ADA0-128B10119880}"/>
            </a:ext>
          </a:extLst>
        </xdr:cNvPr>
        <xdr:cNvSpPr/>
      </xdr:nvSpPr>
      <xdr:spPr>
        <a:xfrm>
          <a:off x="9401175" y="10193274"/>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a:extLst>
            <a:ext uri="{FF2B5EF4-FFF2-40B4-BE49-F238E27FC236}">
              <a16:creationId xmlns:a16="http://schemas.microsoft.com/office/drawing/2014/main" id="{B97D51DC-75CF-4859-9571-3BE225181D4F}"/>
            </a:ext>
          </a:extLst>
        </xdr:cNvPr>
        <xdr:cNvSpPr/>
      </xdr:nvSpPr>
      <xdr:spPr>
        <a:xfrm>
          <a:off x="8639175" y="1019213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a:extLst>
            <a:ext uri="{FF2B5EF4-FFF2-40B4-BE49-F238E27FC236}">
              <a16:creationId xmlns:a16="http://schemas.microsoft.com/office/drawing/2014/main" id="{7ECE9615-7400-4830-A3C4-8F8B8F1E4899}"/>
            </a:ext>
          </a:extLst>
        </xdr:cNvPr>
        <xdr:cNvSpPr/>
      </xdr:nvSpPr>
      <xdr:spPr>
        <a:xfrm>
          <a:off x="7839075" y="1019479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a:extLst>
            <a:ext uri="{FF2B5EF4-FFF2-40B4-BE49-F238E27FC236}">
              <a16:creationId xmlns:a16="http://schemas.microsoft.com/office/drawing/2014/main" id="{F8FF4F7D-644C-4FFB-99DC-6BA610884932}"/>
            </a:ext>
          </a:extLst>
        </xdr:cNvPr>
        <xdr:cNvSpPr/>
      </xdr:nvSpPr>
      <xdr:spPr>
        <a:xfrm>
          <a:off x="7029450" y="101907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141" name="フローチャート: 判断 140">
          <a:extLst>
            <a:ext uri="{FF2B5EF4-FFF2-40B4-BE49-F238E27FC236}">
              <a16:creationId xmlns:a16="http://schemas.microsoft.com/office/drawing/2014/main" id="{74A14C86-214F-4477-B229-023389ED7754}"/>
            </a:ext>
          </a:extLst>
        </xdr:cNvPr>
        <xdr:cNvSpPr/>
      </xdr:nvSpPr>
      <xdr:spPr>
        <a:xfrm>
          <a:off x="6238875" y="1021080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E37DDAB3-EF56-40FF-8EE5-9D24A70F17E6}"/>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D13EC0D5-071E-4B53-B8AF-EB5BD1D58A7F}"/>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1BCD8FA1-53C5-4639-8737-C28DADA2C20C}"/>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FD580B4A-D2B3-489B-94F8-E0377295B097}"/>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691B427D-FE15-4AB2-BF06-61AA934FA15E}"/>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55118</xdr:rowOff>
    </xdr:from>
    <xdr:to>
      <xdr:col>55</xdr:col>
      <xdr:colOff>50800</xdr:colOff>
      <xdr:row>63</xdr:row>
      <xdr:rowOff>156718</xdr:rowOff>
    </xdr:to>
    <xdr:sp macro="" textlink="">
      <xdr:nvSpPr>
        <xdr:cNvPr id="147" name="楕円 146">
          <a:extLst>
            <a:ext uri="{FF2B5EF4-FFF2-40B4-BE49-F238E27FC236}">
              <a16:creationId xmlns:a16="http://schemas.microsoft.com/office/drawing/2014/main" id="{E248E6FC-E068-41CE-AAA6-402C11B55BE6}"/>
            </a:ext>
          </a:extLst>
        </xdr:cNvPr>
        <xdr:cNvSpPr/>
      </xdr:nvSpPr>
      <xdr:spPr>
        <a:xfrm>
          <a:off x="9401175" y="10265918"/>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33545</xdr:rowOff>
    </xdr:from>
    <xdr:ext cx="469744" cy="259045"/>
    <xdr:sp macro="" textlink="">
      <xdr:nvSpPr>
        <xdr:cNvPr id="148" name="【体育館・プール】&#10;一人当たり面積該当値テキスト">
          <a:extLst>
            <a:ext uri="{FF2B5EF4-FFF2-40B4-BE49-F238E27FC236}">
              <a16:creationId xmlns:a16="http://schemas.microsoft.com/office/drawing/2014/main" id="{CDA443DD-D9B9-4FE1-829C-FED01EA3D4C1}"/>
            </a:ext>
          </a:extLst>
        </xdr:cNvPr>
        <xdr:cNvSpPr txBox="1"/>
      </xdr:nvSpPr>
      <xdr:spPr>
        <a:xfrm>
          <a:off x="9467850" y="1024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53975</xdr:rowOff>
    </xdr:from>
    <xdr:to>
      <xdr:col>50</xdr:col>
      <xdr:colOff>165100</xdr:colOff>
      <xdr:row>63</xdr:row>
      <xdr:rowOff>155575</xdr:rowOff>
    </xdr:to>
    <xdr:sp macro="" textlink="">
      <xdr:nvSpPr>
        <xdr:cNvPr id="149" name="楕円 148">
          <a:extLst>
            <a:ext uri="{FF2B5EF4-FFF2-40B4-BE49-F238E27FC236}">
              <a16:creationId xmlns:a16="http://schemas.microsoft.com/office/drawing/2014/main" id="{5FB98778-7635-4CDD-9D99-841500744172}"/>
            </a:ext>
          </a:extLst>
        </xdr:cNvPr>
        <xdr:cNvSpPr/>
      </xdr:nvSpPr>
      <xdr:spPr>
        <a:xfrm>
          <a:off x="8639175" y="102647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104775</xdr:rowOff>
    </xdr:from>
    <xdr:to>
      <xdr:col>55</xdr:col>
      <xdr:colOff>0</xdr:colOff>
      <xdr:row>63</xdr:row>
      <xdr:rowOff>105918</xdr:rowOff>
    </xdr:to>
    <xdr:cxnSp macro="">
      <xdr:nvCxnSpPr>
        <xdr:cNvPr id="150" name="直線コネクタ 149">
          <a:extLst>
            <a:ext uri="{FF2B5EF4-FFF2-40B4-BE49-F238E27FC236}">
              <a16:creationId xmlns:a16="http://schemas.microsoft.com/office/drawing/2014/main" id="{1D79DFDC-84BB-45AC-8D5A-9FF2082B2928}"/>
            </a:ext>
          </a:extLst>
        </xdr:cNvPr>
        <xdr:cNvCxnSpPr/>
      </xdr:nvCxnSpPr>
      <xdr:spPr>
        <a:xfrm>
          <a:off x="8686800" y="10312400"/>
          <a:ext cx="74295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52832</xdr:rowOff>
    </xdr:from>
    <xdr:to>
      <xdr:col>46</xdr:col>
      <xdr:colOff>38100</xdr:colOff>
      <xdr:row>63</xdr:row>
      <xdr:rowOff>154432</xdr:rowOff>
    </xdr:to>
    <xdr:sp macro="" textlink="">
      <xdr:nvSpPr>
        <xdr:cNvPr id="151" name="楕円 150">
          <a:extLst>
            <a:ext uri="{FF2B5EF4-FFF2-40B4-BE49-F238E27FC236}">
              <a16:creationId xmlns:a16="http://schemas.microsoft.com/office/drawing/2014/main" id="{0F97909F-7808-46D3-BFE6-3A80DAC501D1}"/>
            </a:ext>
          </a:extLst>
        </xdr:cNvPr>
        <xdr:cNvSpPr/>
      </xdr:nvSpPr>
      <xdr:spPr>
        <a:xfrm>
          <a:off x="7839075" y="1026045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103632</xdr:rowOff>
    </xdr:from>
    <xdr:to>
      <xdr:col>50</xdr:col>
      <xdr:colOff>114300</xdr:colOff>
      <xdr:row>63</xdr:row>
      <xdr:rowOff>104775</xdr:rowOff>
    </xdr:to>
    <xdr:cxnSp macro="">
      <xdr:nvCxnSpPr>
        <xdr:cNvPr id="152" name="直線コネクタ 151">
          <a:extLst>
            <a:ext uri="{FF2B5EF4-FFF2-40B4-BE49-F238E27FC236}">
              <a16:creationId xmlns:a16="http://schemas.microsoft.com/office/drawing/2014/main" id="{0175A8B1-08D1-4A3E-A8D4-D3799D3EF47A}"/>
            </a:ext>
          </a:extLst>
        </xdr:cNvPr>
        <xdr:cNvCxnSpPr/>
      </xdr:nvCxnSpPr>
      <xdr:spPr>
        <a:xfrm>
          <a:off x="7886700" y="1031760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50165</xdr:rowOff>
    </xdr:from>
    <xdr:to>
      <xdr:col>41</xdr:col>
      <xdr:colOff>101600</xdr:colOff>
      <xdr:row>63</xdr:row>
      <xdr:rowOff>151765</xdr:rowOff>
    </xdr:to>
    <xdr:sp macro="" textlink="">
      <xdr:nvSpPr>
        <xdr:cNvPr id="153" name="楕円 152">
          <a:extLst>
            <a:ext uri="{FF2B5EF4-FFF2-40B4-BE49-F238E27FC236}">
              <a16:creationId xmlns:a16="http://schemas.microsoft.com/office/drawing/2014/main" id="{41FBEB4C-8719-4B31-82BA-0C07B9791F5D}"/>
            </a:ext>
          </a:extLst>
        </xdr:cNvPr>
        <xdr:cNvSpPr/>
      </xdr:nvSpPr>
      <xdr:spPr>
        <a:xfrm>
          <a:off x="7029450" y="102577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100965</xdr:rowOff>
    </xdr:from>
    <xdr:to>
      <xdr:col>45</xdr:col>
      <xdr:colOff>177800</xdr:colOff>
      <xdr:row>63</xdr:row>
      <xdr:rowOff>103632</xdr:rowOff>
    </xdr:to>
    <xdr:cxnSp macro="">
      <xdr:nvCxnSpPr>
        <xdr:cNvPr id="154" name="直線コネクタ 153">
          <a:extLst>
            <a:ext uri="{FF2B5EF4-FFF2-40B4-BE49-F238E27FC236}">
              <a16:creationId xmlns:a16="http://schemas.microsoft.com/office/drawing/2014/main" id="{274CC044-4B85-4BED-ADB7-261FF7E1E0CB}"/>
            </a:ext>
          </a:extLst>
        </xdr:cNvPr>
        <xdr:cNvCxnSpPr/>
      </xdr:nvCxnSpPr>
      <xdr:spPr>
        <a:xfrm>
          <a:off x="7077075" y="10314940"/>
          <a:ext cx="809625"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48260</xdr:rowOff>
    </xdr:from>
    <xdr:to>
      <xdr:col>36</xdr:col>
      <xdr:colOff>165100</xdr:colOff>
      <xdr:row>63</xdr:row>
      <xdr:rowOff>149860</xdr:rowOff>
    </xdr:to>
    <xdr:sp macro="" textlink="">
      <xdr:nvSpPr>
        <xdr:cNvPr id="155" name="楕円 154">
          <a:extLst>
            <a:ext uri="{FF2B5EF4-FFF2-40B4-BE49-F238E27FC236}">
              <a16:creationId xmlns:a16="http://schemas.microsoft.com/office/drawing/2014/main" id="{FC15D48D-9EA0-4C36-A8DD-742C3B860362}"/>
            </a:ext>
          </a:extLst>
        </xdr:cNvPr>
        <xdr:cNvSpPr/>
      </xdr:nvSpPr>
      <xdr:spPr>
        <a:xfrm>
          <a:off x="6238875" y="102558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99060</xdr:rowOff>
    </xdr:from>
    <xdr:to>
      <xdr:col>41</xdr:col>
      <xdr:colOff>50800</xdr:colOff>
      <xdr:row>63</xdr:row>
      <xdr:rowOff>100965</xdr:rowOff>
    </xdr:to>
    <xdr:cxnSp macro="">
      <xdr:nvCxnSpPr>
        <xdr:cNvPr id="156" name="直線コネクタ 155">
          <a:extLst>
            <a:ext uri="{FF2B5EF4-FFF2-40B4-BE49-F238E27FC236}">
              <a16:creationId xmlns:a16="http://schemas.microsoft.com/office/drawing/2014/main" id="{21FADC51-A750-40C5-889F-7F4EC21F353B}"/>
            </a:ext>
          </a:extLst>
        </xdr:cNvPr>
        <xdr:cNvCxnSpPr/>
      </xdr:nvCxnSpPr>
      <xdr:spPr>
        <a:xfrm>
          <a:off x="6286500" y="10313035"/>
          <a:ext cx="7905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157" name="n_1aveValue【体育館・プール】&#10;一人当たり面積">
          <a:extLst>
            <a:ext uri="{FF2B5EF4-FFF2-40B4-BE49-F238E27FC236}">
              <a16:creationId xmlns:a16="http://schemas.microsoft.com/office/drawing/2014/main" id="{210F78C9-9311-48A7-B508-C2FCF3CEB324}"/>
            </a:ext>
          </a:extLst>
        </xdr:cNvPr>
        <xdr:cNvSpPr txBox="1"/>
      </xdr:nvSpPr>
      <xdr:spPr>
        <a:xfrm>
          <a:off x="8458277" y="9970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158" name="n_2aveValue【体育館・プール】&#10;一人当たり面積">
          <a:extLst>
            <a:ext uri="{FF2B5EF4-FFF2-40B4-BE49-F238E27FC236}">
              <a16:creationId xmlns:a16="http://schemas.microsoft.com/office/drawing/2014/main" id="{BFF3C179-4C6F-4587-AD42-E808509A01B7}"/>
            </a:ext>
          </a:extLst>
        </xdr:cNvPr>
        <xdr:cNvSpPr txBox="1"/>
      </xdr:nvSpPr>
      <xdr:spPr>
        <a:xfrm>
          <a:off x="7677227" y="997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159" name="n_3aveValue【体育館・プール】&#10;一人当たり面積">
          <a:extLst>
            <a:ext uri="{FF2B5EF4-FFF2-40B4-BE49-F238E27FC236}">
              <a16:creationId xmlns:a16="http://schemas.microsoft.com/office/drawing/2014/main" id="{663CA666-8169-4D23-A4D9-0E6391C7AEDA}"/>
            </a:ext>
          </a:extLst>
        </xdr:cNvPr>
        <xdr:cNvSpPr txBox="1"/>
      </xdr:nvSpPr>
      <xdr:spPr>
        <a:xfrm>
          <a:off x="6867602" y="9975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160" name="n_4aveValue【体育館・プール】&#10;一人当たり面積">
          <a:extLst>
            <a:ext uri="{FF2B5EF4-FFF2-40B4-BE49-F238E27FC236}">
              <a16:creationId xmlns:a16="http://schemas.microsoft.com/office/drawing/2014/main" id="{36514FEB-B1A6-4390-9A2F-54813B3C2E2E}"/>
            </a:ext>
          </a:extLst>
        </xdr:cNvPr>
        <xdr:cNvSpPr txBox="1"/>
      </xdr:nvSpPr>
      <xdr:spPr>
        <a:xfrm>
          <a:off x="6067502" y="998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146702</xdr:rowOff>
    </xdr:from>
    <xdr:ext cx="469744" cy="259045"/>
    <xdr:sp macro="" textlink="">
      <xdr:nvSpPr>
        <xdr:cNvPr id="161" name="n_1mainValue【体育館・プール】&#10;一人当たり面積">
          <a:extLst>
            <a:ext uri="{FF2B5EF4-FFF2-40B4-BE49-F238E27FC236}">
              <a16:creationId xmlns:a16="http://schemas.microsoft.com/office/drawing/2014/main" id="{C0649B4B-AF5D-4737-93B4-123A5624E9CC}"/>
            </a:ext>
          </a:extLst>
        </xdr:cNvPr>
        <xdr:cNvSpPr txBox="1"/>
      </xdr:nvSpPr>
      <xdr:spPr>
        <a:xfrm>
          <a:off x="845827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145559</xdr:rowOff>
    </xdr:from>
    <xdr:ext cx="469744" cy="259045"/>
    <xdr:sp macro="" textlink="">
      <xdr:nvSpPr>
        <xdr:cNvPr id="162" name="n_2mainValue【体育館・プール】&#10;一人当たり面積">
          <a:extLst>
            <a:ext uri="{FF2B5EF4-FFF2-40B4-BE49-F238E27FC236}">
              <a16:creationId xmlns:a16="http://schemas.microsoft.com/office/drawing/2014/main" id="{E2A026FD-5E84-4C91-B547-5F9386887284}"/>
            </a:ext>
          </a:extLst>
        </xdr:cNvPr>
        <xdr:cNvSpPr txBox="1"/>
      </xdr:nvSpPr>
      <xdr:spPr>
        <a:xfrm>
          <a:off x="7677227" y="10353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142892</xdr:rowOff>
    </xdr:from>
    <xdr:ext cx="469744" cy="259045"/>
    <xdr:sp macro="" textlink="">
      <xdr:nvSpPr>
        <xdr:cNvPr id="163" name="n_3mainValue【体育館・プール】&#10;一人当たり面積">
          <a:extLst>
            <a:ext uri="{FF2B5EF4-FFF2-40B4-BE49-F238E27FC236}">
              <a16:creationId xmlns:a16="http://schemas.microsoft.com/office/drawing/2014/main" id="{A728110C-2EAF-468A-9CB5-753D70E3BC6B}"/>
            </a:ext>
          </a:extLst>
        </xdr:cNvPr>
        <xdr:cNvSpPr txBox="1"/>
      </xdr:nvSpPr>
      <xdr:spPr>
        <a:xfrm>
          <a:off x="6867602" y="1035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140987</xdr:rowOff>
    </xdr:from>
    <xdr:ext cx="469744" cy="259045"/>
    <xdr:sp macro="" textlink="">
      <xdr:nvSpPr>
        <xdr:cNvPr id="164" name="n_4mainValue【体育館・プール】&#10;一人当たり面積">
          <a:extLst>
            <a:ext uri="{FF2B5EF4-FFF2-40B4-BE49-F238E27FC236}">
              <a16:creationId xmlns:a16="http://schemas.microsoft.com/office/drawing/2014/main" id="{523F73D4-B77F-4A7A-B02D-96110761376A}"/>
            </a:ext>
          </a:extLst>
        </xdr:cNvPr>
        <xdr:cNvSpPr txBox="1"/>
      </xdr:nvSpPr>
      <xdr:spPr>
        <a:xfrm>
          <a:off x="6067502" y="10354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EAA8C378-608D-49C1-AADD-60741646D649}"/>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2EDFD886-6449-4561-A9F6-45717C4F87D1}"/>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7227F6C4-1DCF-4794-B1EC-73790781D553}"/>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60559A88-32BF-46E3-B573-308A03AAB6DC}"/>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B52ED9DC-04A8-429B-BDDB-D81873FBE30B}"/>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54B85B9B-4A62-451B-9C20-846912EFCC6F}"/>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5CFF6AB5-081A-46F2-A087-BFC806625820}"/>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098A6FFB-8BE6-4764-BF8D-92629A47FFEF}"/>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2E107E78-4333-42FA-B33A-7DEBDBD62F9E}"/>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B99AAE65-4194-4F63-88C2-85C1C3E94142}"/>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2D7D249C-6F39-4E62-BC86-E28BDA260E1B}"/>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6" name="直線コネクタ 175">
          <a:extLst>
            <a:ext uri="{FF2B5EF4-FFF2-40B4-BE49-F238E27FC236}">
              <a16:creationId xmlns:a16="http://schemas.microsoft.com/office/drawing/2014/main" id="{3C187392-2EBD-4883-BDC8-F8C63823444C}"/>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7" name="テキスト ボックス 176">
          <a:extLst>
            <a:ext uri="{FF2B5EF4-FFF2-40B4-BE49-F238E27FC236}">
              <a16:creationId xmlns:a16="http://schemas.microsoft.com/office/drawing/2014/main" id="{7D5C70FA-21D0-49EE-969D-4ECE2C54F0DE}"/>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8" name="直線コネクタ 177">
          <a:extLst>
            <a:ext uri="{FF2B5EF4-FFF2-40B4-BE49-F238E27FC236}">
              <a16:creationId xmlns:a16="http://schemas.microsoft.com/office/drawing/2014/main" id="{F80D80A0-0B03-4302-9F1A-26419D3E3963}"/>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9" name="テキスト ボックス 178">
          <a:extLst>
            <a:ext uri="{FF2B5EF4-FFF2-40B4-BE49-F238E27FC236}">
              <a16:creationId xmlns:a16="http://schemas.microsoft.com/office/drawing/2014/main" id="{A9814E27-84F1-4616-8B14-D8A3813D1D27}"/>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80" name="直線コネクタ 179">
          <a:extLst>
            <a:ext uri="{FF2B5EF4-FFF2-40B4-BE49-F238E27FC236}">
              <a16:creationId xmlns:a16="http://schemas.microsoft.com/office/drawing/2014/main" id="{B875B44A-455E-410C-A776-3FA986CE7A7C}"/>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1" name="テキスト ボックス 180">
          <a:extLst>
            <a:ext uri="{FF2B5EF4-FFF2-40B4-BE49-F238E27FC236}">
              <a16:creationId xmlns:a16="http://schemas.microsoft.com/office/drawing/2014/main" id="{A9A8A042-0CC1-4EDF-8C47-2B4E0C63BE6A}"/>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2" name="直線コネクタ 181">
          <a:extLst>
            <a:ext uri="{FF2B5EF4-FFF2-40B4-BE49-F238E27FC236}">
              <a16:creationId xmlns:a16="http://schemas.microsoft.com/office/drawing/2014/main" id="{F2151AC1-5272-431A-8F05-E5B896022E73}"/>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3" name="テキスト ボックス 182">
          <a:extLst>
            <a:ext uri="{FF2B5EF4-FFF2-40B4-BE49-F238E27FC236}">
              <a16:creationId xmlns:a16="http://schemas.microsoft.com/office/drawing/2014/main" id="{850ED6C4-E4AC-4246-BAAC-7B0DA482306F}"/>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72C7E034-959F-40E8-A360-63BB531F9C2E}"/>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5" name="テキスト ボックス 184">
          <a:extLst>
            <a:ext uri="{FF2B5EF4-FFF2-40B4-BE49-F238E27FC236}">
              <a16:creationId xmlns:a16="http://schemas.microsoft.com/office/drawing/2014/main" id="{A9DABDDE-D513-457F-85D7-7F2DB62B0BFA}"/>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31BEAEBB-A657-497F-9BC0-37108A9E64F0}"/>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187" name="直線コネクタ 186">
          <a:extLst>
            <a:ext uri="{FF2B5EF4-FFF2-40B4-BE49-F238E27FC236}">
              <a16:creationId xmlns:a16="http://schemas.microsoft.com/office/drawing/2014/main" id="{95AAECE9-F9EF-4C72-8F88-55FC9053D315}"/>
            </a:ext>
          </a:extLst>
        </xdr:cNvPr>
        <xdr:cNvCxnSpPr/>
      </xdr:nvCxnSpPr>
      <xdr:spPr>
        <a:xfrm flipV="1">
          <a:off x="4180840" y="12878563"/>
          <a:ext cx="0" cy="1094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15A18EFC-CAAA-468A-A724-996EDBB0B7AD}"/>
            </a:ext>
          </a:extLst>
        </xdr:cNvPr>
        <xdr:cNvSpPr txBox="1"/>
      </xdr:nvSpPr>
      <xdr:spPr>
        <a:xfrm>
          <a:off x="42195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9" name="直線コネクタ 188">
          <a:extLst>
            <a:ext uri="{FF2B5EF4-FFF2-40B4-BE49-F238E27FC236}">
              <a16:creationId xmlns:a16="http://schemas.microsoft.com/office/drawing/2014/main" id="{0AFED129-0FB0-4E9F-B6AC-8EF09C7FF4D7}"/>
            </a:ext>
          </a:extLst>
        </xdr:cNvPr>
        <xdr:cNvCxnSpPr/>
      </xdr:nvCxnSpPr>
      <xdr:spPr>
        <a:xfrm>
          <a:off x="4105275"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B50CCA35-EB07-4FDF-8863-361A39A9338C}"/>
            </a:ext>
          </a:extLst>
        </xdr:cNvPr>
        <xdr:cNvSpPr txBox="1"/>
      </xdr:nvSpPr>
      <xdr:spPr>
        <a:xfrm>
          <a:off x="4219575" y="12666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191" name="直線コネクタ 190">
          <a:extLst>
            <a:ext uri="{FF2B5EF4-FFF2-40B4-BE49-F238E27FC236}">
              <a16:creationId xmlns:a16="http://schemas.microsoft.com/office/drawing/2014/main" id="{B72A58F1-06EC-4C1A-80D2-A0560CF95A74}"/>
            </a:ext>
          </a:extLst>
        </xdr:cNvPr>
        <xdr:cNvCxnSpPr/>
      </xdr:nvCxnSpPr>
      <xdr:spPr>
        <a:xfrm>
          <a:off x="4105275" y="128785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14749</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6D8BE20A-54E6-41C7-849A-A2308215949D}"/>
            </a:ext>
          </a:extLst>
        </xdr:cNvPr>
        <xdr:cNvSpPr txBox="1"/>
      </xdr:nvSpPr>
      <xdr:spPr>
        <a:xfrm>
          <a:off x="4219575" y="131370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193" name="フローチャート: 判断 192">
          <a:extLst>
            <a:ext uri="{FF2B5EF4-FFF2-40B4-BE49-F238E27FC236}">
              <a16:creationId xmlns:a16="http://schemas.microsoft.com/office/drawing/2014/main" id="{4DF57C5D-1004-49B2-97B7-18FD868867B1}"/>
            </a:ext>
          </a:extLst>
        </xdr:cNvPr>
        <xdr:cNvSpPr/>
      </xdr:nvSpPr>
      <xdr:spPr>
        <a:xfrm>
          <a:off x="4124325" y="1328559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194" name="フローチャート: 判断 193">
          <a:extLst>
            <a:ext uri="{FF2B5EF4-FFF2-40B4-BE49-F238E27FC236}">
              <a16:creationId xmlns:a16="http://schemas.microsoft.com/office/drawing/2014/main" id="{8F7960BE-C4F1-4521-88E4-5BB7F5F84D44}"/>
            </a:ext>
          </a:extLst>
        </xdr:cNvPr>
        <xdr:cNvSpPr/>
      </xdr:nvSpPr>
      <xdr:spPr>
        <a:xfrm>
          <a:off x="3381375" y="132673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195" name="フローチャート: 判断 194">
          <a:extLst>
            <a:ext uri="{FF2B5EF4-FFF2-40B4-BE49-F238E27FC236}">
              <a16:creationId xmlns:a16="http://schemas.microsoft.com/office/drawing/2014/main" id="{05D97B06-2D7D-4830-84F9-25621AC14F0B}"/>
            </a:ext>
          </a:extLst>
        </xdr:cNvPr>
        <xdr:cNvSpPr/>
      </xdr:nvSpPr>
      <xdr:spPr>
        <a:xfrm>
          <a:off x="2571750" y="1322247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196" name="フローチャート: 判断 195">
          <a:extLst>
            <a:ext uri="{FF2B5EF4-FFF2-40B4-BE49-F238E27FC236}">
              <a16:creationId xmlns:a16="http://schemas.microsoft.com/office/drawing/2014/main" id="{244DA5CC-5253-4DF1-8D51-BE931F50C22D}"/>
            </a:ext>
          </a:extLst>
        </xdr:cNvPr>
        <xdr:cNvSpPr/>
      </xdr:nvSpPr>
      <xdr:spPr>
        <a:xfrm>
          <a:off x="1781175" y="131836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197" name="フローチャート: 判断 196">
          <a:extLst>
            <a:ext uri="{FF2B5EF4-FFF2-40B4-BE49-F238E27FC236}">
              <a16:creationId xmlns:a16="http://schemas.microsoft.com/office/drawing/2014/main" id="{14CAB1F5-FD32-4953-9968-4D6F7DE9A90F}"/>
            </a:ext>
          </a:extLst>
        </xdr:cNvPr>
        <xdr:cNvSpPr/>
      </xdr:nvSpPr>
      <xdr:spPr>
        <a:xfrm>
          <a:off x="981075" y="131324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4A384AB7-FEE0-4ABD-9219-3BCC8B5A67F9}"/>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8FC9D0BC-84E7-4348-B588-75A93488D33F}"/>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25959777-9E33-4CAD-A07A-F4B97CD8A845}"/>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FCB72232-FA54-45A9-9E9B-05BE46BC944F}"/>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17A4FAC1-0AB2-4381-8F1B-1B166F0EC550}"/>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58165</xdr:rowOff>
    </xdr:from>
    <xdr:to>
      <xdr:col>24</xdr:col>
      <xdr:colOff>114300</xdr:colOff>
      <xdr:row>84</xdr:row>
      <xdr:rowOff>159765</xdr:rowOff>
    </xdr:to>
    <xdr:sp macro="" textlink="">
      <xdr:nvSpPr>
        <xdr:cNvPr id="203" name="楕円 202">
          <a:extLst>
            <a:ext uri="{FF2B5EF4-FFF2-40B4-BE49-F238E27FC236}">
              <a16:creationId xmlns:a16="http://schemas.microsoft.com/office/drawing/2014/main" id="{E873F4B1-2AB4-4C95-88CA-0D7DEBA1300B}"/>
            </a:ext>
          </a:extLst>
        </xdr:cNvPr>
        <xdr:cNvSpPr/>
      </xdr:nvSpPr>
      <xdr:spPr>
        <a:xfrm>
          <a:off x="4124325" y="136693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36592</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2C6434DA-F558-4634-A0EA-A29C2B875256}"/>
            </a:ext>
          </a:extLst>
        </xdr:cNvPr>
        <xdr:cNvSpPr txBox="1"/>
      </xdr:nvSpPr>
      <xdr:spPr>
        <a:xfrm>
          <a:off x="4219575" y="13647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21589</xdr:rowOff>
    </xdr:from>
    <xdr:to>
      <xdr:col>20</xdr:col>
      <xdr:colOff>38100</xdr:colOff>
      <xdr:row>84</xdr:row>
      <xdr:rowOff>123189</xdr:rowOff>
    </xdr:to>
    <xdr:sp macro="" textlink="">
      <xdr:nvSpPr>
        <xdr:cNvPr id="205" name="楕円 204">
          <a:extLst>
            <a:ext uri="{FF2B5EF4-FFF2-40B4-BE49-F238E27FC236}">
              <a16:creationId xmlns:a16="http://schemas.microsoft.com/office/drawing/2014/main" id="{98395C5A-700F-48AF-B708-70211189CF5A}"/>
            </a:ext>
          </a:extLst>
        </xdr:cNvPr>
        <xdr:cNvSpPr/>
      </xdr:nvSpPr>
      <xdr:spPr>
        <a:xfrm>
          <a:off x="3381375" y="1363281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72389</xdr:rowOff>
    </xdr:from>
    <xdr:to>
      <xdr:col>24</xdr:col>
      <xdr:colOff>63500</xdr:colOff>
      <xdr:row>84</xdr:row>
      <xdr:rowOff>108965</xdr:rowOff>
    </xdr:to>
    <xdr:cxnSp macro="">
      <xdr:nvCxnSpPr>
        <xdr:cNvPr id="206" name="直線コネクタ 205">
          <a:extLst>
            <a:ext uri="{FF2B5EF4-FFF2-40B4-BE49-F238E27FC236}">
              <a16:creationId xmlns:a16="http://schemas.microsoft.com/office/drawing/2014/main" id="{387B2200-A066-4EC3-B397-1C113D9D6EF4}"/>
            </a:ext>
          </a:extLst>
        </xdr:cNvPr>
        <xdr:cNvCxnSpPr/>
      </xdr:nvCxnSpPr>
      <xdr:spPr>
        <a:xfrm>
          <a:off x="3429000" y="13680439"/>
          <a:ext cx="752475"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156463</xdr:rowOff>
    </xdr:from>
    <xdr:to>
      <xdr:col>15</xdr:col>
      <xdr:colOff>101600</xdr:colOff>
      <xdr:row>84</xdr:row>
      <xdr:rowOff>86613</xdr:rowOff>
    </xdr:to>
    <xdr:sp macro="" textlink="">
      <xdr:nvSpPr>
        <xdr:cNvPr id="207" name="楕円 206">
          <a:extLst>
            <a:ext uri="{FF2B5EF4-FFF2-40B4-BE49-F238E27FC236}">
              <a16:creationId xmlns:a16="http://schemas.microsoft.com/office/drawing/2014/main" id="{D17B9422-7099-4138-B8DB-49074AEDE2F9}"/>
            </a:ext>
          </a:extLst>
        </xdr:cNvPr>
        <xdr:cNvSpPr/>
      </xdr:nvSpPr>
      <xdr:spPr>
        <a:xfrm>
          <a:off x="2571750" y="1360893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35813</xdr:rowOff>
    </xdr:from>
    <xdr:to>
      <xdr:col>19</xdr:col>
      <xdr:colOff>177800</xdr:colOff>
      <xdr:row>84</xdr:row>
      <xdr:rowOff>72389</xdr:rowOff>
    </xdr:to>
    <xdr:cxnSp macro="">
      <xdr:nvCxnSpPr>
        <xdr:cNvPr id="208" name="直線コネクタ 207">
          <a:extLst>
            <a:ext uri="{FF2B5EF4-FFF2-40B4-BE49-F238E27FC236}">
              <a16:creationId xmlns:a16="http://schemas.microsoft.com/office/drawing/2014/main" id="{4F293EAB-FBFC-4AB6-86E1-828C4476D41C}"/>
            </a:ext>
          </a:extLst>
        </xdr:cNvPr>
        <xdr:cNvCxnSpPr/>
      </xdr:nvCxnSpPr>
      <xdr:spPr>
        <a:xfrm>
          <a:off x="2619375" y="13647038"/>
          <a:ext cx="809625" cy="3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110744</xdr:rowOff>
    </xdr:from>
    <xdr:to>
      <xdr:col>10</xdr:col>
      <xdr:colOff>165100</xdr:colOff>
      <xdr:row>84</xdr:row>
      <xdr:rowOff>40894</xdr:rowOff>
    </xdr:to>
    <xdr:sp macro="" textlink="">
      <xdr:nvSpPr>
        <xdr:cNvPr id="209" name="楕円 208">
          <a:extLst>
            <a:ext uri="{FF2B5EF4-FFF2-40B4-BE49-F238E27FC236}">
              <a16:creationId xmlns:a16="http://schemas.microsoft.com/office/drawing/2014/main" id="{241F3B64-1614-4D17-9053-2668AD08C8BD}"/>
            </a:ext>
          </a:extLst>
        </xdr:cNvPr>
        <xdr:cNvSpPr/>
      </xdr:nvSpPr>
      <xdr:spPr>
        <a:xfrm>
          <a:off x="1781175" y="135568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161544</xdr:rowOff>
    </xdr:from>
    <xdr:to>
      <xdr:col>15</xdr:col>
      <xdr:colOff>50800</xdr:colOff>
      <xdr:row>84</xdr:row>
      <xdr:rowOff>35813</xdr:rowOff>
    </xdr:to>
    <xdr:cxnSp macro="">
      <xdr:nvCxnSpPr>
        <xdr:cNvPr id="210" name="直線コネクタ 209">
          <a:extLst>
            <a:ext uri="{FF2B5EF4-FFF2-40B4-BE49-F238E27FC236}">
              <a16:creationId xmlns:a16="http://schemas.microsoft.com/office/drawing/2014/main" id="{31CE53C9-7FC1-4139-98B4-25EB4D77E414}"/>
            </a:ext>
          </a:extLst>
        </xdr:cNvPr>
        <xdr:cNvCxnSpPr/>
      </xdr:nvCxnSpPr>
      <xdr:spPr>
        <a:xfrm>
          <a:off x="1828800" y="13614019"/>
          <a:ext cx="790575" cy="3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110744</xdr:rowOff>
    </xdr:from>
    <xdr:to>
      <xdr:col>6</xdr:col>
      <xdr:colOff>38100</xdr:colOff>
      <xdr:row>84</xdr:row>
      <xdr:rowOff>40894</xdr:rowOff>
    </xdr:to>
    <xdr:sp macro="" textlink="">
      <xdr:nvSpPr>
        <xdr:cNvPr id="211" name="楕円 210">
          <a:extLst>
            <a:ext uri="{FF2B5EF4-FFF2-40B4-BE49-F238E27FC236}">
              <a16:creationId xmlns:a16="http://schemas.microsoft.com/office/drawing/2014/main" id="{25FCEC07-C8B4-43D5-9311-FB963471C5F9}"/>
            </a:ext>
          </a:extLst>
        </xdr:cNvPr>
        <xdr:cNvSpPr/>
      </xdr:nvSpPr>
      <xdr:spPr>
        <a:xfrm>
          <a:off x="981075" y="135568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161544</xdr:rowOff>
    </xdr:from>
    <xdr:to>
      <xdr:col>10</xdr:col>
      <xdr:colOff>114300</xdr:colOff>
      <xdr:row>83</xdr:row>
      <xdr:rowOff>161544</xdr:rowOff>
    </xdr:to>
    <xdr:cxnSp macro="">
      <xdr:nvCxnSpPr>
        <xdr:cNvPr id="212" name="直線コネクタ 211">
          <a:extLst>
            <a:ext uri="{FF2B5EF4-FFF2-40B4-BE49-F238E27FC236}">
              <a16:creationId xmlns:a16="http://schemas.microsoft.com/office/drawing/2014/main" id="{E8E90F43-BEB2-4F02-A4C6-4645A158994E}"/>
            </a:ext>
          </a:extLst>
        </xdr:cNvPr>
        <xdr:cNvCxnSpPr/>
      </xdr:nvCxnSpPr>
      <xdr:spPr>
        <a:xfrm>
          <a:off x="1028700" y="1361401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91712</xdr:rowOff>
    </xdr:from>
    <xdr:ext cx="405111" cy="259045"/>
    <xdr:sp macro="" textlink="">
      <xdr:nvSpPr>
        <xdr:cNvPr id="213" name="n_1aveValue【福祉施設】&#10;有形固定資産減価償却率">
          <a:extLst>
            <a:ext uri="{FF2B5EF4-FFF2-40B4-BE49-F238E27FC236}">
              <a16:creationId xmlns:a16="http://schemas.microsoft.com/office/drawing/2014/main" id="{6CC6BE5C-3ECE-4F7F-9FBE-1BB298B0AFFB}"/>
            </a:ext>
          </a:extLst>
        </xdr:cNvPr>
        <xdr:cNvSpPr txBox="1"/>
      </xdr:nvSpPr>
      <xdr:spPr>
        <a:xfrm>
          <a:off x="3239144" y="13052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214" name="n_2aveValue【福祉施設】&#10;有形固定資産減価償却率">
          <a:extLst>
            <a:ext uri="{FF2B5EF4-FFF2-40B4-BE49-F238E27FC236}">
              <a16:creationId xmlns:a16="http://schemas.microsoft.com/office/drawing/2014/main" id="{E051FCE7-A0B9-4E9D-A4BF-3BB1B5E2BBDB}"/>
            </a:ext>
          </a:extLst>
        </xdr:cNvPr>
        <xdr:cNvSpPr txBox="1"/>
      </xdr:nvSpPr>
      <xdr:spPr>
        <a:xfrm>
          <a:off x="2439044" y="13010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4842</xdr:rowOff>
    </xdr:from>
    <xdr:ext cx="405111" cy="259045"/>
    <xdr:sp macro="" textlink="">
      <xdr:nvSpPr>
        <xdr:cNvPr id="215" name="n_3aveValue【福祉施設】&#10;有形固定資産減価償却率">
          <a:extLst>
            <a:ext uri="{FF2B5EF4-FFF2-40B4-BE49-F238E27FC236}">
              <a16:creationId xmlns:a16="http://schemas.microsoft.com/office/drawing/2014/main" id="{531EA02D-26D4-42A1-AC4B-93A9AA023F1D}"/>
            </a:ext>
          </a:extLst>
        </xdr:cNvPr>
        <xdr:cNvSpPr txBox="1"/>
      </xdr:nvSpPr>
      <xdr:spPr>
        <a:xfrm>
          <a:off x="1648469" y="12971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216" name="n_4aveValue【福祉施設】&#10;有形固定資産減価償却率">
          <a:extLst>
            <a:ext uri="{FF2B5EF4-FFF2-40B4-BE49-F238E27FC236}">
              <a16:creationId xmlns:a16="http://schemas.microsoft.com/office/drawing/2014/main" id="{55BB6670-7F5B-4705-BF30-9516AAB047DB}"/>
            </a:ext>
          </a:extLst>
        </xdr:cNvPr>
        <xdr:cNvSpPr txBox="1"/>
      </xdr:nvSpPr>
      <xdr:spPr>
        <a:xfrm>
          <a:off x="848369" y="12926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114316</xdr:rowOff>
    </xdr:from>
    <xdr:ext cx="405111" cy="259045"/>
    <xdr:sp macro="" textlink="">
      <xdr:nvSpPr>
        <xdr:cNvPr id="217" name="n_1mainValue【福祉施設】&#10;有形固定資産減価償却率">
          <a:extLst>
            <a:ext uri="{FF2B5EF4-FFF2-40B4-BE49-F238E27FC236}">
              <a16:creationId xmlns:a16="http://schemas.microsoft.com/office/drawing/2014/main" id="{F8738484-8133-4221-A7AA-A642FE101E2C}"/>
            </a:ext>
          </a:extLst>
        </xdr:cNvPr>
        <xdr:cNvSpPr txBox="1"/>
      </xdr:nvSpPr>
      <xdr:spPr>
        <a:xfrm>
          <a:off x="3239144" y="13725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77740</xdr:rowOff>
    </xdr:from>
    <xdr:ext cx="405111" cy="259045"/>
    <xdr:sp macro="" textlink="">
      <xdr:nvSpPr>
        <xdr:cNvPr id="218" name="n_2mainValue【福祉施設】&#10;有形固定資産減価償却率">
          <a:extLst>
            <a:ext uri="{FF2B5EF4-FFF2-40B4-BE49-F238E27FC236}">
              <a16:creationId xmlns:a16="http://schemas.microsoft.com/office/drawing/2014/main" id="{7773BEF5-284F-47AD-AE10-0480AF2623DC}"/>
            </a:ext>
          </a:extLst>
        </xdr:cNvPr>
        <xdr:cNvSpPr txBox="1"/>
      </xdr:nvSpPr>
      <xdr:spPr>
        <a:xfrm>
          <a:off x="2439044" y="13688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32021</xdr:rowOff>
    </xdr:from>
    <xdr:ext cx="405111" cy="259045"/>
    <xdr:sp macro="" textlink="">
      <xdr:nvSpPr>
        <xdr:cNvPr id="219" name="n_3mainValue【福祉施設】&#10;有形固定資産減価償却率">
          <a:extLst>
            <a:ext uri="{FF2B5EF4-FFF2-40B4-BE49-F238E27FC236}">
              <a16:creationId xmlns:a16="http://schemas.microsoft.com/office/drawing/2014/main" id="{2D175FA9-BA03-462F-9C31-6759108E2F59}"/>
            </a:ext>
          </a:extLst>
        </xdr:cNvPr>
        <xdr:cNvSpPr txBox="1"/>
      </xdr:nvSpPr>
      <xdr:spPr>
        <a:xfrm>
          <a:off x="1648469" y="13640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32021</xdr:rowOff>
    </xdr:from>
    <xdr:ext cx="405111" cy="259045"/>
    <xdr:sp macro="" textlink="">
      <xdr:nvSpPr>
        <xdr:cNvPr id="220" name="n_4mainValue【福祉施設】&#10;有形固定資産減価償却率">
          <a:extLst>
            <a:ext uri="{FF2B5EF4-FFF2-40B4-BE49-F238E27FC236}">
              <a16:creationId xmlns:a16="http://schemas.microsoft.com/office/drawing/2014/main" id="{C3330D6A-41C6-4B76-B709-48910FF43D6E}"/>
            </a:ext>
          </a:extLst>
        </xdr:cNvPr>
        <xdr:cNvSpPr txBox="1"/>
      </xdr:nvSpPr>
      <xdr:spPr>
        <a:xfrm>
          <a:off x="848369" y="13640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3F5920EB-1F36-41C0-B75A-4E75A51C185B}"/>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E8FAEC6E-93EC-4992-BF6A-F24F11A84199}"/>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5B33635D-24C3-483F-95FC-DABFCC786B98}"/>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9417EB0A-0413-4906-843D-D79A9EE3795E}"/>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EF07EA5F-78BC-46E7-9ED0-83CAFDE2AACF}"/>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8C4A4EEA-0C0F-4345-87A6-B03FC67F365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3EAA0E34-430E-4629-8832-875B931A1130}"/>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D8220F20-7B18-401C-AFFC-DBD350D03642}"/>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A7B234CC-79A1-41A4-A5A0-6DA302494C0F}"/>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97073925-1AC9-4E7E-96EB-331634BFEC15}"/>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D48FB888-58B9-44B2-B9AF-C8D2F4870064}"/>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DA5FCC3E-9195-4745-8F54-40599173FB8F}"/>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E0CFBC75-292C-4CB7-94B9-5BAA0D564D08}"/>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B5294593-959E-425D-A1C0-A57374A4CB65}"/>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768CCC88-1094-481C-A7BA-E1CC633737DA}"/>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512CCFB0-14BD-490A-8533-08F69AC39709}"/>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6027F82E-1396-4384-A944-3195D4D7812E}"/>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EA8D05D7-6C69-4630-961E-2588EE940941}"/>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0CAFFDF5-D0A0-4CBD-A4DB-9647EC6907D9}"/>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826CD25C-B46F-48FB-9DC8-6ACBF3199F0F}"/>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7E9F9837-8C13-42DE-918D-1890D38AE038}"/>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C5FB399B-3951-4449-A147-394FFFA8A9CB}"/>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08F439B3-9B23-4B63-B453-ADB74ACD63D5}"/>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244" name="直線コネクタ 243">
          <a:extLst>
            <a:ext uri="{FF2B5EF4-FFF2-40B4-BE49-F238E27FC236}">
              <a16:creationId xmlns:a16="http://schemas.microsoft.com/office/drawing/2014/main" id="{76899099-9A37-43E9-8BEE-9C831E6DAD0A}"/>
            </a:ext>
          </a:extLst>
        </xdr:cNvPr>
        <xdr:cNvCxnSpPr/>
      </xdr:nvCxnSpPr>
      <xdr:spPr>
        <a:xfrm flipV="1">
          <a:off x="9429115" y="12798806"/>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45" name="【福祉施設】&#10;一人当たり面積最小値テキスト">
          <a:extLst>
            <a:ext uri="{FF2B5EF4-FFF2-40B4-BE49-F238E27FC236}">
              <a16:creationId xmlns:a16="http://schemas.microsoft.com/office/drawing/2014/main" id="{2AACCBB6-A567-4FDD-9FE1-71D8A17BB40F}"/>
            </a:ext>
          </a:extLst>
        </xdr:cNvPr>
        <xdr:cNvSpPr txBox="1"/>
      </xdr:nvSpPr>
      <xdr:spPr>
        <a:xfrm>
          <a:off x="9467850" y="1402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46" name="直線コネクタ 245">
          <a:extLst>
            <a:ext uri="{FF2B5EF4-FFF2-40B4-BE49-F238E27FC236}">
              <a16:creationId xmlns:a16="http://schemas.microsoft.com/office/drawing/2014/main" id="{DFE1DBC2-E258-45DD-A3E9-2C5E669DCEB5}"/>
            </a:ext>
          </a:extLst>
        </xdr:cNvPr>
        <xdr:cNvCxnSpPr/>
      </xdr:nvCxnSpPr>
      <xdr:spPr>
        <a:xfrm>
          <a:off x="9363075" y="140195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247" name="【福祉施設】&#10;一人当たり面積最大値テキスト">
          <a:extLst>
            <a:ext uri="{FF2B5EF4-FFF2-40B4-BE49-F238E27FC236}">
              <a16:creationId xmlns:a16="http://schemas.microsoft.com/office/drawing/2014/main" id="{99AFE9B1-C6BC-456F-BE1E-13C9FD48EE76}"/>
            </a:ext>
          </a:extLst>
        </xdr:cNvPr>
        <xdr:cNvSpPr txBox="1"/>
      </xdr:nvSpPr>
      <xdr:spPr>
        <a:xfrm>
          <a:off x="9467850" y="1258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248" name="直線コネクタ 247">
          <a:extLst>
            <a:ext uri="{FF2B5EF4-FFF2-40B4-BE49-F238E27FC236}">
              <a16:creationId xmlns:a16="http://schemas.microsoft.com/office/drawing/2014/main" id="{79B0DD64-14ED-4D4A-8AE4-030D88287EAE}"/>
            </a:ext>
          </a:extLst>
        </xdr:cNvPr>
        <xdr:cNvCxnSpPr/>
      </xdr:nvCxnSpPr>
      <xdr:spPr>
        <a:xfrm>
          <a:off x="9363075" y="1279880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249" name="【福祉施設】&#10;一人当たり面積平均値テキスト">
          <a:extLst>
            <a:ext uri="{FF2B5EF4-FFF2-40B4-BE49-F238E27FC236}">
              <a16:creationId xmlns:a16="http://schemas.microsoft.com/office/drawing/2014/main" id="{9C53C018-007C-42BE-B721-AE07434708A9}"/>
            </a:ext>
          </a:extLst>
        </xdr:cNvPr>
        <xdr:cNvSpPr txBox="1"/>
      </xdr:nvSpPr>
      <xdr:spPr>
        <a:xfrm>
          <a:off x="9467850" y="135911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250" name="フローチャート: 判断 249">
          <a:extLst>
            <a:ext uri="{FF2B5EF4-FFF2-40B4-BE49-F238E27FC236}">
              <a16:creationId xmlns:a16="http://schemas.microsoft.com/office/drawing/2014/main" id="{DBBA519A-9567-4A77-8D04-82424F415BB7}"/>
            </a:ext>
          </a:extLst>
        </xdr:cNvPr>
        <xdr:cNvSpPr/>
      </xdr:nvSpPr>
      <xdr:spPr>
        <a:xfrm>
          <a:off x="9401175" y="13736574"/>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251" name="フローチャート: 判断 250">
          <a:extLst>
            <a:ext uri="{FF2B5EF4-FFF2-40B4-BE49-F238E27FC236}">
              <a16:creationId xmlns:a16="http://schemas.microsoft.com/office/drawing/2014/main" id="{D9E737CC-08A2-458B-922D-BA41B5C18EBB}"/>
            </a:ext>
          </a:extLst>
        </xdr:cNvPr>
        <xdr:cNvSpPr/>
      </xdr:nvSpPr>
      <xdr:spPr>
        <a:xfrm>
          <a:off x="8639175" y="1375638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252" name="フローチャート: 判断 251">
          <a:extLst>
            <a:ext uri="{FF2B5EF4-FFF2-40B4-BE49-F238E27FC236}">
              <a16:creationId xmlns:a16="http://schemas.microsoft.com/office/drawing/2014/main" id="{5C297AA3-B6BA-45E6-A28C-6A82BD3ABE42}"/>
            </a:ext>
          </a:extLst>
        </xdr:cNvPr>
        <xdr:cNvSpPr/>
      </xdr:nvSpPr>
      <xdr:spPr>
        <a:xfrm>
          <a:off x="7839075" y="137546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3" name="フローチャート: 判断 252">
          <a:extLst>
            <a:ext uri="{FF2B5EF4-FFF2-40B4-BE49-F238E27FC236}">
              <a16:creationId xmlns:a16="http://schemas.microsoft.com/office/drawing/2014/main" id="{5CF14EB3-60E5-4663-BFE1-9AF315EC74BC}"/>
            </a:ext>
          </a:extLst>
        </xdr:cNvPr>
        <xdr:cNvSpPr/>
      </xdr:nvSpPr>
      <xdr:spPr>
        <a:xfrm>
          <a:off x="7029450" y="137548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254" name="フローチャート: 判断 253">
          <a:extLst>
            <a:ext uri="{FF2B5EF4-FFF2-40B4-BE49-F238E27FC236}">
              <a16:creationId xmlns:a16="http://schemas.microsoft.com/office/drawing/2014/main" id="{96D9357D-B439-4DDA-B0C5-C50D544A50B2}"/>
            </a:ext>
          </a:extLst>
        </xdr:cNvPr>
        <xdr:cNvSpPr/>
      </xdr:nvSpPr>
      <xdr:spPr>
        <a:xfrm>
          <a:off x="6238875" y="137849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E3B7224C-A45F-4DE5-B5DE-CA1DAB5747CB}"/>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A4D66DD5-6065-4EFD-B389-C7FFE6BC5F6F}"/>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D59472A3-85B8-4F1F-ADF1-A018DDC67146}"/>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E6567A82-918E-4703-A17D-9C2A3E918C56}"/>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857A77FF-C884-4180-A00D-C567F0D982A6}"/>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104648</xdr:rowOff>
    </xdr:from>
    <xdr:to>
      <xdr:col>55</xdr:col>
      <xdr:colOff>50800</xdr:colOff>
      <xdr:row>86</xdr:row>
      <xdr:rowOff>34798</xdr:rowOff>
    </xdr:to>
    <xdr:sp macro="" textlink="">
      <xdr:nvSpPr>
        <xdr:cNvPr id="260" name="楕円 259">
          <a:extLst>
            <a:ext uri="{FF2B5EF4-FFF2-40B4-BE49-F238E27FC236}">
              <a16:creationId xmlns:a16="http://schemas.microsoft.com/office/drawing/2014/main" id="{F46B9BCD-2575-4731-A776-BF9DD49C65F3}"/>
            </a:ext>
          </a:extLst>
        </xdr:cNvPr>
        <xdr:cNvSpPr/>
      </xdr:nvSpPr>
      <xdr:spPr>
        <a:xfrm>
          <a:off x="9401175" y="13880973"/>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19575</xdr:rowOff>
    </xdr:from>
    <xdr:ext cx="469744" cy="259045"/>
    <xdr:sp macro="" textlink="">
      <xdr:nvSpPr>
        <xdr:cNvPr id="261" name="【福祉施設】&#10;一人当たり面積該当値テキスト">
          <a:extLst>
            <a:ext uri="{FF2B5EF4-FFF2-40B4-BE49-F238E27FC236}">
              <a16:creationId xmlns:a16="http://schemas.microsoft.com/office/drawing/2014/main" id="{B6BF667F-EE9B-4CDD-BFD7-F4FF28C55689}"/>
            </a:ext>
          </a:extLst>
        </xdr:cNvPr>
        <xdr:cNvSpPr txBox="1"/>
      </xdr:nvSpPr>
      <xdr:spPr>
        <a:xfrm>
          <a:off x="9467850" y="13792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103124</xdr:rowOff>
    </xdr:from>
    <xdr:to>
      <xdr:col>50</xdr:col>
      <xdr:colOff>165100</xdr:colOff>
      <xdr:row>86</xdr:row>
      <xdr:rowOff>33274</xdr:rowOff>
    </xdr:to>
    <xdr:sp macro="" textlink="">
      <xdr:nvSpPr>
        <xdr:cNvPr id="262" name="楕円 261">
          <a:extLst>
            <a:ext uri="{FF2B5EF4-FFF2-40B4-BE49-F238E27FC236}">
              <a16:creationId xmlns:a16="http://schemas.microsoft.com/office/drawing/2014/main" id="{92A33B26-1025-49B4-829D-6F120CC960B0}"/>
            </a:ext>
          </a:extLst>
        </xdr:cNvPr>
        <xdr:cNvSpPr/>
      </xdr:nvSpPr>
      <xdr:spPr>
        <a:xfrm>
          <a:off x="8639175" y="1387944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153924</xdr:rowOff>
    </xdr:from>
    <xdr:to>
      <xdr:col>55</xdr:col>
      <xdr:colOff>0</xdr:colOff>
      <xdr:row>85</xdr:row>
      <xdr:rowOff>155448</xdr:rowOff>
    </xdr:to>
    <xdr:cxnSp macro="">
      <xdr:nvCxnSpPr>
        <xdr:cNvPr id="263" name="直線コネクタ 262">
          <a:extLst>
            <a:ext uri="{FF2B5EF4-FFF2-40B4-BE49-F238E27FC236}">
              <a16:creationId xmlns:a16="http://schemas.microsoft.com/office/drawing/2014/main" id="{B74709F2-9D8D-4C7F-A71C-BCB488B263AD}"/>
            </a:ext>
          </a:extLst>
        </xdr:cNvPr>
        <xdr:cNvCxnSpPr/>
      </xdr:nvCxnSpPr>
      <xdr:spPr>
        <a:xfrm>
          <a:off x="8686800" y="13927074"/>
          <a:ext cx="7429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102363</xdr:rowOff>
    </xdr:from>
    <xdr:to>
      <xdr:col>46</xdr:col>
      <xdr:colOff>38100</xdr:colOff>
      <xdr:row>86</xdr:row>
      <xdr:rowOff>32513</xdr:rowOff>
    </xdr:to>
    <xdr:sp macro="" textlink="">
      <xdr:nvSpPr>
        <xdr:cNvPr id="264" name="楕円 263">
          <a:extLst>
            <a:ext uri="{FF2B5EF4-FFF2-40B4-BE49-F238E27FC236}">
              <a16:creationId xmlns:a16="http://schemas.microsoft.com/office/drawing/2014/main" id="{C53F7EE3-F556-4652-90DD-E7C31B15CC5D}"/>
            </a:ext>
          </a:extLst>
        </xdr:cNvPr>
        <xdr:cNvSpPr/>
      </xdr:nvSpPr>
      <xdr:spPr>
        <a:xfrm>
          <a:off x="7839075" y="1387868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153163</xdr:rowOff>
    </xdr:from>
    <xdr:to>
      <xdr:col>50</xdr:col>
      <xdr:colOff>114300</xdr:colOff>
      <xdr:row>85</xdr:row>
      <xdr:rowOff>153924</xdr:rowOff>
    </xdr:to>
    <xdr:cxnSp macro="">
      <xdr:nvCxnSpPr>
        <xdr:cNvPr id="265" name="直線コネクタ 264">
          <a:extLst>
            <a:ext uri="{FF2B5EF4-FFF2-40B4-BE49-F238E27FC236}">
              <a16:creationId xmlns:a16="http://schemas.microsoft.com/office/drawing/2014/main" id="{6AEF7B8B-9573-4559-8CA9-7E42F1260101}"/>
            </a:ext>
          </a:extLst>
        </xdr:cNvPr>
        <xdr:cNvCxnSpPr/>
      </xdr:nvCxnSpPr>
      <xdr:spPr>
        <a:xfrm>
          <a:off x="7886700" y="13926313"/>
          <a:ext cx="8001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99313</xdr:rowOff>
    </xdr:from>
    <xdr:to>
      <xdr:col>41</xdr:col>
      <xdr:colOff>101600</xdr:colOff>
      <xdr:row>86</xdr:row>
      <xdr:rowOff>29463</xdr:rowOff>
    </xdr:to>
    <xdr:sp macro="" textlink="">
      <xdr:nvSpPr>
        <xdr:cNvPr id="266" name="楕円 265">
          <a:extLst>
            <a:ext uri="{FF2B5EF4-FFF2-40B4-BE49-F238E27FC236}">
              <a16:creationId xmlns:a16="http://schemas.microsoft.com/office/drawing/2014/main" id="{502244C6-2D39-469D-BDEE-04A34F11ADCA}"/>
            </a:ext>
          </a:extLst>
        </xdr:cNvPr>
        <xdr:cNvSpPr/>
      </xdr:nvSpPr>
      <xdr:spPr>
        <a:xfrm>
          <a:off x="7029450" y="1387563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150113</xdr:rowOff>
    </xdr:from>
    <xdr:to>
      <xdr:col>45</xdr:col>
      <xdr:colOff>177800</xdr:colOff>
      <xdr:row>85</xdr:row>
      <xdr:rowOff>153163</xdr:rowOff>
    </xdr:to>
    <xdr:cxnSp macro="">
      <xdr:nvCxnSpPr>
        <xdr:cNvPr id="267" name="直線コネクタ 266">
          <a:extLst>
            <a:ext uri="{FF2B5EF4-FFF2-40B4-BE49-F238E27FC236}">
              <a16:creationId xmlns:a16="http://schemas.microsoft.com/office/drawing/2014/main" id="{D572CFA8-5EE1-4568-804F-AA545935C270}"/>
            </a:ext>
          </a:extLst>
        </xdr:cNvPr>
        <xdr:cNvCxnSpPr/>
      </xdr:nvCxnSpPr>
      <xdr:spPr>
        <a:xfrm>
          <a:off x="7077075" y="13923263"/>
          <a:ext cx="809625" cy="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97789</xdr:rowOff>
    </xdr:from>
    <xdr:to>
      <xdr:col>36</xdr:col>
      <xdr:colOff>165100</xdr:colOff>
      <xdr:row>86</xdr:row>
      <xdr:rowOff>27939</xdr:rowOff>
    </xdr:to>
    <xdr:sp macro="" textlink="">
      <xdr:nvSpPr>
        <xdr:cNvPr id="268" name="楕円 267">
          <a:extLst>
            <a:ext uri="{FF2B5EF4-FFF2-40B4-BE49-F238E27FC236}">
              <a16:creationId xmlns:a16="http://schemas.microsoft.com/office/drawing/2014/main" id="{952A12F8-DE33-4018-9316-0B85ADB6819D}"/>
            </a:ext>
          </a:extLst>
        </xdr:cNvPr>
        <xdr:cNvSpPr/>
      </xdr:nvSpPr>
      <xdr:spPr>
        <a:xfrm>
          <a:off x="6238875" y="138709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148589</xdr:rowOff>
    </xdr:from>
    <xdr:to>
      <xdr:col>41</xdr:col>
      <xdr:colOff>50800</xdr:colOff>
      <xdr:row>85</xdr:row>
      <xdr:rowOff>150113</xdr:rowOff>
    </xdr:to>
    <xdr:cxnSp macro="">
      <xdr:nvCxnSpPr>
        <xdr:cNvPr id="269" name="直線コネクタ 268">
          <a:extLst>
            <a:ext uri="{FF2B5EF4-FFF2-40B4-BE49-F238E27FC236}">
              <a16:creationId xmlns:a16="http://schemas.microsoft.com/office/drawing/2014/main" id="{5456504F-086F-4859-983F-BFBF201E4AFA}"/>
            </a:ext>
          </a:extLst>
        </xdr:cNvPr>
        <xdr:cNvCxnSpPr/>
      </xdr:nvCxnSpPr>
      <xdr:spPr>
        <a:xfrm>
          <a:off x="6286500" y="13918564"/>
          <a:ext cx="790575" cy="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270" name="n_1aveValue【福祉施設】&#10;一人当たり面積">
          <a:extLst>
            <a:ext uri="{FF2B5EF4-FFF2-40B4-BE49-F238E27FC236}">
              <a16:creationId xmlns:a16="http://schemas.microsoft.com/office/drawing/2014/main" id="{5B50DA56-27EC-41FC-9FC0-72D0D438FF84}"/>
            </a:ext>
          </a:extLst>
        </xdr:cNvPr>
        <xdr:cNvSpPr txBox="1"/>
      </xdr:nvSpPr>
      <xdr:spPr>
        <a:xfrm>
          <a:off x="8458277" y="13534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271" name="n_2aveValue【福祉施設】&#10;一人当たり面積">
          <a:extLst>
            <a:ext uri="{FF2B5EF4-FFF2-40B4-BE49-F238E27FC236}">
              <a16:creationId xmlns:a16="http://schemas.microsoft.com/office/drawing/2014/main" id="{51E79E02-03FA-4169-8868-B5802EDBCFDC}"/>
            </a:ext>
          </a:extLst>
        </xdr:cNvPr>
        <xdr:cNvSpPr txBox="1"/>
      </xdr:nvSpPr>
      <xdr:spPr>
        <a:xfrm>
          <a:off x="7677227" y="1354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272" name="n_3aveValue【福祉施設】&#10;一人当たり面積">
          <a:extLst>
            <a:ext uri="{FF2B5EF4-FFF2-40B4-BE49-F238E27FC236}">
              <a16:creationId xmlns:a16="http://schemas.microsoft.com/office/drawing/2014/main" id="{93F61AC3-5567-47FD-A405-089497591635}"/>
            </a:ext>
          </a:extLst>
        </xdr:cNvPr>
        <xdr:cNvSpPr txBox="1"/>
      </xdr:nvSpPr>
      <xdr:spPr>
        <a:xfrm>
          <a:off x="6867602" y="13533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273" name="n_4aveValue【福祉施設】&#10;一人当たり面積">
          <a:extLst>
            <a:ext uri="{FF2B5EF4-FFF2-40B4-BE49-F238E27FC236}">
              <a16:creationId xmlns:a16="http://schemas.microsoft.com/office/drawing/2014/main" id="{DE63F936-D2ED-4CD8-B072-2CCAD7E03C21}"/>
            </a:ext>
          </a:extLst>
        </xdr:cNvPr>
        <xdr:cNvSpPr txBox="1"/>
      </xdr:nvSpPr>
      <xdr:spPr>
        <a:xfrm>
          <a:off x="6067502" y="1357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24401</xdr:rowOff>
    </xdr:from>
    <xdr:ext cx="469744" cy="259045"/>
    <xdr:sp macro="" textlink="">
      <xdr:nvSpPr>
        <xdr:cNvPr id="274" name="n_1mainValue【福祉施設】&#10;一人当たり面積">
          <a:extLst>
            <a:ext uri="{FF2B5EF4-FFF2-40B4-BE49-F238E27FC236}">
              <a16:creationId xmlns:a16="http://schemas.microsoft.com/office/drawing/2014/main" id="{A7855DD5-92C3-4D2E-987D-21C4FFC3E3CB}"/>
            </a:ext>
          </a:extLst>
        </xdr:cNvPr>
        <xdr:cNvSpPr txBox="1"/>
      </xdr:nvSpPr>
      <xdr:spPr>
        <a:xfrm>
          <a:off x="8458277" y="13962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23640</xdr:rowOff>
    </xdr:from>
    <xdr:ext cx="469744" cy="259045"/>
    <xdr:sp macro="" textlink="">
      <xdr:nvSpPr>
        <xdr:cNvPr id="275" name="n_2mainValue【福祉施設】&#10;一人当たり面積">
          <a:extLst>
            <a:ext uri="{FF2B5EF4-FFF2-40B4-BE49-F238E27FC236}">
              <a16:creationId xmlns:a16="http://schemas.microsoft.com/office/drawing/2014/main" id="{CBF79D90-DD92-4E78-9E6A-A079A0A214D2}"/>
            </a:ext>
          </a:extLst>
        </xdr:cNvPr>
        <xdr:cNvSpPr txBox="1"/>
      </xdr:nvSpPr>
      <xdr:spPr>
        <a:xfrm>
          <a:off x="7677227" y="13961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20590</xdr:rowOff>
    </xdr:from>
    <xdr:ext cx="469744" cy="259045"/>
    <xdr:sp macro="" textlink="">
      <xdr:nvSpPr>
        <xdr:cNvPr id="276" name="n_3mainValue【福祉施設】&#10;一人当たり面積">
          <a:extLst>
            <a:ext uri="{FF2B5EF4-FFF2-40B4-BE49-F238E27FC236}">
              <a16:creationId xmlns:a16="http://schemas.microsoft.com/office/drawing/2014/main" id="{E1D65739-8D3F-45B9-9A1B-CFCB177620C4}"/>
            </a:ext>
          </a:extLst>
        </xdr:cNvPr>
        <xdr:cNvSpPr txBox="1"/>
      </xdr:nvSpPr>
      <xdr:spPr>
        <a:xfrm>
          <a:off x="6867602" y="13955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19066</xdr:rowOff>
    </xdr:from>
    <xdr:ext cx="469744" cy="259045"/>
    <xdr:sp macro="" textlink="">
      <xdr:nvSpPr>
        <xdr:cNvPr id="277" name="n_4mainValue【福祉施設】&#10;一人当たり面積">
          <a:extLst>
            <a:ext uri="{FF2B5EF4-FFF2-40B4-BE49-F238E27FC236}">
              <a16:creationId xmlns:a16="http://schemas.microsoft.com/office/drawing/2014/main" id="{B5150F6E-2E32-4A72-BABF-876469004819}"/>
            </a:ext>
          </a:extLst>
        </xdr:cNvPr>
        <xdr:cNvSpPr txBox="1"/>
      </xdr:nvSpPr>
      <xdr:spPr>
        <a:xfrm>
          <a:off x="6067502" y="1395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CD071678-7371-4308-B4D5-FC5E35D0C959}"/>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EA5BDEF7-93B4-40AB-A2CB-62CDDA1F59A1}"/>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764A7F19-A1E8-4495-A062-E6B0E91CDF4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96AC49D7-775D-4C48-A22D-BFA0CD39FE73}"/>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BC5353B8-8566-4008-800D-9469BFFEABA0}"/>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F44740DB-83BD-4011-8474-FA854D6ED257}"/>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E1481570-4644-401D-ABD9-122ACCFEFA66}"/>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5D46DBC8-D9B0-435D-B162-02F8DC6E5B31}"/>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02F30500-72A3-40EC-92D2-4A15F9F3C9A5}"/>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81F20AD2-2D88-4AB8-913C-1C0F7561961A}"/>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8A7053B9-03FC-48B9-82A3-95A403878C4B}"/>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64B3E61A-3A5A-4129-9AE2-85B9BEA15957}"/>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0AB2B804-78B2-4FC4-A16D-FD36C4DDC7C1}"/>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47DC77E6-784E-46C2-8506-8A08C5285AEE}"/>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DE3B95D5-EAF3-445B-919D-129A2F61188E}"/>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49B5854C-4267-4B7F-8506-4E55112A6CD6}"/>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C3E17F6A-6D51-42D4-BA82-3A2349C12A37}"/>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3E3282D1-6F53-41D4-8B59-71137CB66EF3}"/>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B20B3FEB-C6EC-49EB-9315-3CA78FCAFC5E}"/>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9B5A7393-E626-4717-921F-F301BE2B70AE}"/>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50E28C8F-B082-4DE2-B9DC-211C47C5D615}"/>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BE311D21-C5C7-40AA-BD65-285B07DFF6FC}"/>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5E431775-389B-4AAF-B4CD-E820BB2A90C8}"/>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33C6187B-B8AD-421E-B3E1-70C7E2E2337D}"/>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0CF3A0D3-1647-41DF-94F8-06DB73C37049}"/>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50074</xdr:rowOff>
    </xdr:from>
    <xdr:to>
      <xdr:col>24</xdr:col>
      <xdr:colOff>62865</xdr:colOff>
      <xdr:row>108</xdr:row>
      <xdr:rowOff>156211</xdr:rowOff>
    </xdr:to>
    <xdr:cxnSp macro="">
      <xdr:nvCxnSpPr>
        <xdr:cNvPr id="303" name="直線コネクタ 302">
          <a:extLst>
            <a:ext uri="{FF2B5EF4-FFF2-40B4-BE49-F238E27FC236}">
              <a16:creationId xmlns:a16="http://schemas.microsoft.com/office/drawing/2014/main" id="{032C84EF-00DC-4E1C-8AB1-C1D66735C404}"/>
            </a:ext>
          </a:extLst>
        </xdr:cNvPr>
        <xdr:cNvCxnSpPr/>
      </xdr:nvCxnSpPr>
      <xdr:spPr>
        <a:xfrm flipV="1">
          <a:off x="4180840" y="16334649"/>
          <a:ext cx="0" cy="148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304" name="【市民会館】&#10;有形固定資産減価償却率最小値テキスト">
          <a:extLst>
            <a:ext uri="{FF2B5EF4-FFF2-40B4-BE49-F238E27FC236}">
              <a16:creationId xmlns:a16="http://schemas.microsoft.com/office/drawing/2014/main" id="{480DFD1C-4234-4E7B-BCB9-9A06E4123455}"/>
            </a:ext>
          </a:extLst>
        </xdr:cNvPr>
        <xdr:cNvSpPr txBox="1"/>
      </xdr:nvSpPr>
      <xdr:spPr>
        <a:xfrm>
          <a:off x="4219575" y="17822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305" name="直線コネクタ 304">
          <a:extLst>
            <a:ext uri="{FF2B5EF4-FFF2-40B4-BE49-F238E27FC236}">
              <a16:creationId xmlns:a16="http://schemas.microsoft.com/office/drawing/2014/main" id="{9AEA21AD-0DE2-4877-8172-77193E8B0076}"/>
            </a:ext>
          </a:extLst>
        </xdr:cNvPr>
        <xdr:cNvCxnSpPr/>
      </xdr:nvCxnSpPr>
      <xdr:spPr>
        <a:xfrm>
          <a:off x="4105275" y="178187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168201</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A03893F0-4566-4902-B5C1-9570CDDF8832}"/>
            </a:ext>
          </a:extLst>
        </xdr:cNvPr>
        <xdr:cNvSpPr txBox="1"/>
      </xdr:nvSpPr>
      <xdr:spPr>
        <a:xfrm>
          <a:off x="4219575" y="161098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50074</xdr:rowOff>
    </xdr:from>
    <xdr:to>
      <xdr:col>24</xdr:col>
      <xdr:colOff>152400</xdr:colOff>
      <xdr:row>100</xdr:row>
      <xdr:rowOff>50074</xdr:rowOff>
    </xdr:to>
    <xdr:cxnSp macro="">
      <xdr:nvCxnSpPr>
        <xdr:cNvPr id="307" name="直線コネクタ 306">
          <a:extLst>
            <a:ext uri="{FF2B5EF4-FFF2-40B4-BE49-F238E27FC236}">
              <a16:creationId xmlns:a16="http://schemas.microsoft.com/office/drawing/2014/main" id="{46CDCF4F-90F1-4E24-96A7-5F831E14A7DD}"/>
            </a:ext>
          </a:extLst>
        </xdr:cNvPr>
        <xdr:cNvCxnSpPr/>
      </xdr:nvCxnSpPr>
      <xdr:spPr>
        <a:xfrm>
          <a:off x="4105275" y="163346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145885</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A5B22F1A-00B6-432B-9D81-6BA8B09B7758}"/>
            </a:ext>
          </a:extLst>
        </xdr:cNvPr>
        <xdr:cNvSpPr txBox="1"/>
      </xdr:nvSpPr>
      <xdr:spPr>
        <a:xfrm>
          <a:off x="4219575" y="171162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309" name="フローチャート: 判断 308">
          <a:extLst>
            <a:ext uri="{FF2B5EF4-FFF2-40B4-BE49-F238E27FC236}">
              <a16:creationId xmlns:a16="http://schemas.microsoft.com/office/drawing/2014/main" id="{8D9EE632-3D6F-4F69-8801-654CC56B76A3}"/>
            </a:ext>
          </a:extLst>
        </xdr:cNvPr>
        <xdr:cNvSpPr/>
      </xdr:nvSpPr>
      <xdr:spPr>
        <a:xfrm>
          <a:off x="4124325" y="1713783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133169</xdr:rowOff>
    </xdr:from>
    <xdr:to>
      <xdr:col>20</xdr:col>
      <xdr:colOff>38100</xdr:colOff>
      <xdr:row>105</xdr:row>
      <xdr:rowOff>63319</xdr:rowOff>
    </xdr:to>
    <xdr:sp macro="" textlink="">
      <xdr:nvSpPr>
        <xdr:cNvPr id="310" name="フローチャート: 判断 309">
          <a:extLst>
            <a:ext uri="{FF2B5EF4-FFF2-40B4-BE49-F238E27FC236}">
              <a16:creationId xmlns:a16="http://schemas.microsoft.com/office/drawing/2014/main" id="{A2341CEE-36D3-4D2D-BEE4-DFA053435F91}"/>
            </a:ext>
          </a:extLst>
        </xdr:cNvPr>
        <xdr:cNvSpPr/>
      </xdr:nvSpPr>
      <xdr:spPr>
        <a:xfrm>
          <a:off x="3381375" y="1710671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142966</xdr:rowOff>
    </xdr:from>
    <xdr:to>
      <xdr:col>15</xdr:col>
      <xdr:colOff>101600</xdr:colOff>
      <xdr:row>105</xdr:row>
      <xdr:rowOff>73116</xdr:rowOff>
    </xdr:to>
    <xdr:sp macro="" textlink="">
      <xdr:nvSpPr>
        <xdr:cNvPr id="311" name="フローチャート: 判断 310">
          <a:extLst>
            <a:ext uri="{FF2B5EF4-FFF2-40B4-BE49-F238E27FC236}">
              <a16:creationId xmlns:a16="http://schemas.microsoft.com/office/drawing/2014/main" id="{A94131C1-DB4F-4E9D-9421-BCA6620EC0B1}"/>
            </a:ext>
          </a:extLst>
        </xdr:cNvPr>
        <xdr:cNvSpPr/>
      </xdr:nvSpPr>
      <xdr:spPr>
        <a:xfrm>
          <a:off x="2571750" y="171133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312" name="フローチャート: 判断 311">
          <a:extLst>
            <a:ext uri="{FF2B5EF4-FFF2-40B4-BE49-F238E27FC236}">
              <a16:creationId xmlns:a16="http://schemas.microsoft.com/office/drawing/2014/main" id="{7146BE89-1BBC-4120-AB78-1523ECF9C13A}"/>
            </a:ext>
          </a:extLst>
        </xdr:cNvPr>
        <xdr:cNvSpPr/>
      </xdr:nvSpPr>
      <xdr:spPr>
        <a:xfrm>
          <a:off x="1781175" y="170953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115207</xdr:rowOff>
    </xdr:from>
    <xdr:to>
      <xdr:col>6</xdr:col>
      <xdr:colOff>38100</xdr:colOff>
      <xdr:row>105</xdr:row>
      <xdr:rowOff>45357</xdr:rowOff>
    </xdr:to>
    <xdr:sp macro="" textlink="">
      <xdr:nvSpPr>
        <xdr:cNvPr id="313" name="フローチャート: 判断 312">
          <a:extLst>
            <a:ext uri="{FF2B5EF4-FFF2-40B4-BE49-F238E27FC236}">
              <a16:creationId xmlns:a16="http://schemas.microsoft.com/office/drawing/2014/main" id="{179A066B-AB7D-4767-9D82-E244C9300775}"/>
            </a:ext>
          </a:extLst>
        </xdr:cNvPr>
        <xdr:cNvSpPr/>
      </xdr:nvSpPr>
      <xdr:spPr>
        <a:xfrm>
          <a:off x="981075" y="1708875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67712154-CCE5-4BC6-8B2C-953D61DA4275}"/>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C097B0AC-A84D-4A0B-BE95-DB44B2C2B456}"/>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935D3FCA-7626-4F34-93C6-BE194F299290}"/>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BE7CBDB2-82E4-4E13-A68A-361300A0BFD7}"/>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6D829A96-24E0-48C2-BA93-DD4F5A01FD54}"/>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20501</xdr:rowOff>
    </xdr:from>
    <xdr:to>
      <xdr:col>24</xdr:col>
      <xdr:colOff>114300</xdr:colOff>
      <xdr:row>102</xdr:row>
      <xdr:rowOff>122101</xdr:rowOff>
    </xdr:to>
    <xdr:sp macro="" textlink="">
      <xdr:nvSpPr>
        <xdr:cNvPr id="319" name="楕円 318">
          <a:extLst>
            <a:ext uri="{FF2B5EF4-FFF2-40B4-BE49-F238E27FC236}">
              <a16:creationId xmlns:a16="http://schemas.microsoft.com/office/drawing/2014/main" id="{6CBC8E34-8C8F-4A67-9312-8C7B36B84CA6}"/>
            </a:ext>
          </a:extLst>
        </xdr:cNvPr>
        <xdr:cNvSpPr/>
      </xdr:nvSpPr>
      <xdr:spPr>
        <a:xfrm>
          <a:off x="4124325" y="166511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43378</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08A013A4-6106-4328-ACFE-030AA7151E49}"/>
            </a:ext>
          </a:extLst>
        </xdr:cNvPr>
        <xdr:cNvSpPr txBox="1"/>
      </xdr:nvSpPr>
      <xdr:spPr>
        <a:xfrm>
          <a:off x="4219575" y="16505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147864</xdr:rowOff>
    </xdr:from>
    <xdr:to>
      <xdr:col>20</xdr:col>
      <xdr:colOff>38100</xdr:colOff>
      <xdr:row>102</xdr:row>
      <xdr:rowOff>78014</xdr:rowOff>
    </xdr:to>
    <xdr:sp macro="" textlink="">
      <xdr:nvSpPr>
        <xdr:cNvPr id="321" name="楕円 320">
          <a:extLst>
            <a:ext uri="{FF2B5EF4-FFF2-40B4-BE49-F238E27FC236}">
              <a16:creationId xmlns:a16="http://schemas.microsoft.com/office/drawing/2014/main" id="{2DF50C1F-EDB8-49A8-94DA-215203C17251}"/>
            </a:ext>
          </a:extLst>
        </xdr:cNvPr>
        <xdr:cNvSpPr/>
      </xdr:nvSpPr>
      <xdr:spPr>
        <a:xfrm>
          <a:off x="3381375" y="166038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27214</xdr:rowOff>
    </xdr:from>
    <xdr:to>
      <xdr:col>24</xdr:col>
      <xdr:colOff>63500</xdr:colOff>
      <xdr:row>102</xdr:row>
      <xdr:rowOff>71301</xdr:rowOff>
    </xdr:to>
    <xdr:cxnSp macro="">
      <xdr:nvCxnSpPr>
        <xdr:cNvPr id="322" name="直線コネクタ 321">
          <a:extLst>
            <a:ext uri="{FF2B5EF4-FFF2-40B4-BE49-F238E27FC236}">
              <a16:creationId xmlns:a16="http://schemas.microsoft.com/office/drawing/2014/main" id="{9EF90591-01FA-4DF3-AFE2-81779D09FBC8}"/>
            </a:ext>
          </a:extLst>
        </xdr:cNvPr>
        <xdr:cNvCxnSpPr/>
      </xdr:nvCxnSpPr>
      <xdr:spPr>
        <a:xfrm>
          <a:off x="3429000" y="16661039"/>
          <a:ext cx="752475"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102144</xdr:rowOff>
    </xdr:from>
    <xdr:to>
      <xdr:col>15</xdr:col>
      <xdr:colOff>101600</xdr:colOff>
      <xdr:row>102</xdr:row>
      <xdr:rowOff>32294</xdr:rowOff>
    </xdr:to>
    <xdr:sp macro="" textlink="">
      <xdr:nvSpPr>
        <xdr:cNvPr id="323" name="楕円 322">
          <a:extLst>
            <a:ext uri="{FF2B5EF4-FFF2-40B4-BE49-F238E27FC236}">
              <a16:creationId xmlns:a16="http://schemas.microsoft.com/office/drawing/2014/main" id="{223326D6-35BB-439F-B4F0-8306FF060E2C}"/>
            </a:ext>
          </a:extLst>
        </xdr:cNvPr>
        <xdr:cNvSpPr/>
      </xdr:nvSpPr>
      <xdr:spPr>
        <a:xfrm>
          <a:off x="2571750" y="165645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152944</xdr:rowOff>
    </xdr:from>
    <xdr:to>
      <xdr:col>19</xdr:col>
      <xdr:colOff>177800</xdr:colOff>
      <xdr:row>102</xdr:row>
      <xdr:rowOff>27214</xdr:rowOff>
    </xdr:to>
    <xdr:cxnSp macro="">
      <xdr:nvCxnSpPr>
        <xdr:cNvPr id="324" name="直線コネクタ 323">
          <a:extLst>
            <a:ext uri="{FF2B5EF4-FFF2-40B4-BE49-F238E27FC236}">
              <a16:creationId xmlns:a16="http://schemas.microsoft.com/office/drawing/2014/main" id="{29B30B3D-9BAE-4834-88B4-7DC9066747E7}"/>
            </a:ext>
          </a:extLst>
        </xdr:cNvPr>
        <xdr:cNvCxnSpPr/>
      </xdr:nvCxnSpPr>
      <xdr:spPr>
        <a:xfrm>
          <a:off x="2619375" y="16612144"/>
          <a:ext cx="80962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58057</xdr:rowOff>
    </xdr:from>
    <xdr:to>
      <xdr:col>10</xdr:col>
      <xdr:colOff>165100</xdr:colOff>
      <xdr:row>101</xdr:row>
      <xdr:rowOff>159657</xdr:rowOff>
    </xdr:to>
    <xdr:sp macro="" textlink="">
      <xdr:nvSpPr>
        <xdr:cNvPr id="325" name="楕円 324">
          <a:extLst>
            <a:ext uri="{FF2B5EF4-FFF2-40B4-BE49-F238E27FC236}">
              <a16:creationId xmlns:a16="http://schemas.microsoft.com/office/drawing/2014/main" id="{1C762E65-867F-44AA-8495-ECEBB68B40F1}"/>
            </a:ext>
          </a:extLst>
        </xdr:cNvPr>
        <xdr:cNvSpPr/>
      </xdr:nvSpPr>
      <xdr:spPr>
        <a:xfrm>
          <a:off x="1781175" y="165172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108857</xdr:rowOff>
    </xdr:from>
    <xdr:to>
      <xdr:col>15</xdr:col>
      <xdr:colOff>50800</xdr:colOff>
      <xdr:row>101</xdr:row>
      <xdr:rowOff>152944</xdr:rowOff>
    </xdr:to>
    <xdr:cxnSp macro="">
      <xdr:nvCxnSpPr>
        <xdr:cNvPr id="326" name="直線コネクタ 325">
          <a:extLst>
            <a:ext uri="{FF2B5EF4-FFF2-40B4-BE49-F238E27FC236}">
              <a16:creationId xmlns:a16="http://schemas.microsoft.com/office/drawing/2014/main" id="{5B3500FD-7322-419E-806A-AC38B3581D5E}"/>
            </a:ext>
          </a:extLst>
        </xdr:cNvPr>
        <xdr:cNvCxnSpPr/>
      </xdr:nvCxnSpPr>
      <xdr:spPr>
        <a:xfrm>
          <a:off x="1828800" y="16564882"/>
          <a:ext cx="790575"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13970</xdr:rowOff>
    </xdr:from>
    <xdr:to>
      <xdr:col>6</xdr:col>
      <xdr:colOff>38100</xdr:colOff>
      <xdr:row>101</xdr:row>
      <xdr:rowOff>115570</xdr:rowOff>
    </xdr:to>
    <xdr:sp macro="" textlink="">
      <xdr:nvSpPr>
        <xdr:cNvPr id="327" name="楕円 326">
          <a:extLst>
            <a:ext uri="{FF2B5EF4-FFF2-40B4-BE49-F238E27FC236}">
              <a16:creationId xmlns:a16="http://schemas.microsoft.com/office/drawing/2014/main" id="{303C89CC-CDC2-48B8-B844-1BF74C0C3FC5}"/>
            </a:ext>
          </a:extLst>
        </xdr:cNvPr>
        <xdr:cNvSpPr/>
      </xdr:nvSpPr>
      <xdr:spPr>
        <a:xfrm>
          <a:off x="981075" y="164699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64770</xdr:rowOff>
    </xdr:from>
    <xdr:to>
      <xdr:col>10</xdr:col>
      <xdr:colOff>114300</xdr:colOff>
      <xdr:row>101</xdr:row>
      <xdr:rowOff>108857</xdr:rowOff>
    </xdr:to>
    <xdr:cxnSp macro="">
      <xdr:nvCxnSpPr>
        <xdr:cNvPr id="328" name="直線コネクタ 327">
          <a:extLst>
            <a:ext uri="{FF2B5EF4-FFF2-40B4-BE49-F238E27FC236}">
              <a16:creationId xmlns:a16="http://schemas.microsoft.com/office/drawing/2014/main" id="{7A9688EE-F1A8-4C80-8787-107FD1B06718}"/>
            </a:ext>
          </a:extLst>
        </xdr:cNvPr>
        <xdr:cNvCxnSpPr/>
      </xdr:nvCxnSpPr>
      <xdr:spPr>
        <a:xfrm>
          <a:off x="1028700" y="16527145"/>
          <a:ext cx="800100"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54446</xdr:rowOff>
    </xdr:from>
    <xdr:ext cx="405111" cy="259045"/>
    <xdr:sp macro="" textlink="">
      <xdr:nvSpPr>
        <xdr:cNvPr id="329" name="n_1aveValue【市民会館】&#10;有形固定資産減価償却率">
          <a:extLst>
            <a:ext uri="{FF2B5EF4-FFF2-40B4-BE49-F238E27FC236}">
              <a16:creationId xmlns:a16="http://schemas.microsoft.com/office/drawing/2014/main" id="{1E5AE14B-8FA0-47EB-9DC6-C42742BC85B8}"/>
            </a:ext>
          </a:extLst>
        </xdr:cNvPr>
        <xdr:cNvSpPr txBox="1"/>
      </xdr:nvSpPr>
      <xdr:spPr>
        <a:xfrm>
          <a:off x="3239144" y="17199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64243</xdr:rowOff>
    </xdr:from>
    <xdr:ext cx="405111" cy="259045"/>
    <xdr:sp macro="" textlink="">
      <xdr:nvSpPr>
        <xdr:cNvPr id="330" name="n_2aveValue【市民会館】&#10;有形固定資産減価償却率">
          <a:extLst>
            <a:ext uri="{FF2B5EF4-FFF2-40B4-BE49-F238E27FC236}">
              <a16:creationId xmlns:a16="http://schemas.microsoft.com/office/drawing/2014/main" id="{97E04DD2-0DC7-46DF-96E9-C2C8F0BCA9CF}"/>
            </a:ext>
          </a:extLst>
        </xdr:cNvPr>
        <xdr:cNvSpPr txBox="1"/>
      </xdr:nvSpPr>
      <xdr:spPr>
        <a:xfrm>
          <a:off x="2439044" y="17212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46282</xdr:rowOff>
    </xdr:from>
    <xdr:ext cx="405111" cy="259045"/>
    <xdr:sp macro="" textlink="">
      <xdr:nvSpPr>
        <xdr:cNvPr id="331" name="n_3aveValue【市民会館】&#10;有形固定資産減価償却率">
          <a:extLst>
            <a:ext uri="{FF2B5EF4-FFF2-40B4-BE49-F238E27FC236}">
              <a16:creationId xmlns:a16="http://schemas.microsoft.com/office/drawing/2014/main" id="{0CE2DAE7-5489-4FC6-B400-73863DCB883A}"/>
            </a:ext>
          </a:extLst>
        </xdr:cNvPr>
        <xdr:cNvSpPr txBox="1"/>
      </xdr:nvSpPr>
      <xdr:spPr>
        <a:xfrm>
          <a:off x="1648469" y="1719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36484</xdr:rowOff>
    </xdr:from>
    <xdr:ext cx="405111" cy="259045"/>
    <xdr:sp macro="" textlink="">
      <xdr:nvSpPr>
        <xdr:cNvPr id="332" name="n_4aveValue【市民会館】&#10;有形固定資産減価償却率">
          <a:extLst>
            <a:ext uri="{FF2B5EF4-FFF2-40B4-BE49-F238E27FC236}">
              <a16:creationId xmlns:a16="http://schemas.microsoft.com/office/drawing/2014/main" id="{37B05153-5B33-468A-B8E4-F911FF2F8C14}"/>
            </a:ext>
          </a:extLst>
        </xdr:cNvPr>
        <xdr:cNvSpPr txBox="1"/>
      </xdr:nvSpPr>
      <xdr:spPr>
        <a:xfrm>
          <a:off x="848369" y="17181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94541</xdr:rowOff>
    </xdr:from>
    <xdr:ext cx="405111" cy="259045"/>
    <xdr:sp macro="" textlink="">
      <xdr:nvSpPr>
        <xdr:cNvPr id="333" name="n_1mainValue【市民会館】&#10;有形固定資産減価償却率">
          <a:extLst>
            <a:ext uri="{FF2B5EF4-FFF2-40B4-BE49-F238E27FC236}">
              <a16:creationId xmlns:a16="http://schemas.microsoft.com/office/drawing/2014/main" id="{06FC4178-7B46-4A9D-BD12-D2DBE5341FBA}"/>
            </a:ext>
          </a:extLst>
        </xdr:cNvPr>
        <xdr:cNvSpPr txBox="1"/>
      </xdr:nvSpPr>
      <xdr:spPr>
        <a:xfrm>
          <a:off x="3239144" y="1638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48821</xdr:rowOff>
    </xdr:from>
    <xdr:ext cx="405111" cy="259045"/>
    <xdr:sp macro="" textlink="">
      <xdr:nvSpPr>
        <xdr:cNvPr id="334" name="n_2mainValue【市民会館】&#10;有形固定資産減価償却率">
          <a:extLst>
            <a:ext uri="{FF2B5EF4-FFF2-40B4-BE49-F238E27FC236}">
              <a16:creationId xmlns:a16="http://schemas.microsoft.com/office/drawing/2014/main" id="{DE0D25BA-9B82-48BB-A56C-F4B62185F753}"/>
            </a:ext>
          </a:extLst>
        </xdr:cNvPr>
        <xdr:cNvSpPr txBox="1"/>
      </xdr:nvSpPr>
      <xdr:spPr>
        <a:xfrm>
          <a:off x="2439044" y="16333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4734</xdr:rowOff>
    </xdr:from>
    <xdr:ext cx="405111" cy="259045"/>
    <xdr:sp macro="" textlink="">
      <xdr:nvSpPr>
        <xdr:cNvPr id="335" name="n_3mainValue【市民会館】&#10;有形固定資産減価償却率">
          <a:extLst>
            <a:ext uri="{FF2B5EF4-FFF2-40B4-BE49-F238E27FC236}">
              <a16:creationId xmlns:a16="http://schemas.microsoft.com/office/drawing/2014/main" id="{7940E9E4-4CC3-4EA5-B009-3DBBB740800C}"/>
            </a:ext>
          </a:extLst>
        </xdr:cNvPr>
        <xdr:cNvSpPr txBox="1"/>
      </xdr:nvSpPr>
      <xdr:spPr>
        <a:xfrm>
          <a:off x="1648469" y="16295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132097</xdr:rowOff>
    </xdr:from>
    <xdr:ext cx="405111" cy="259045"/>
    <xdr:sp macro="" textlink="">
      <xdr:nvSpPr>
        <xdr:cNvPr id="336" name="n_4mainValue【市民会館】&#10;有形固定資産減価償却率">
          <a:extLst>
            <a:ext uri="{FF2B5EF4-FFF2-40B4-BE49-F238E27FC236}">
              <a16:creationId xmlns:a16="http://schemas.microsoft.com/office/drawing/2014/main" id="{29C115CE-07E5-4236-B3A2-AD301932D9B2}"/>
            </a:ext>
          </a:extLst>
        </xdr:cNvPr>
        <xdr:cNvSpPr txBox="1"/>
      </xdr:nvSpPr>
      <xdr:spPr>
        <a:xfrm>
          <a:off x="848369" y="16248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4A460447-19A9-4220-A630-3BFF12224021}"/>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4A0B382D-99F2-4C85-9F0B-F4DA4A0A4A46}"/>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3C65CFEA-ACFD-4001-9D3D-03AFC06221CE}"/>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4D6C9C2E-4015-4F40-AA9E-4220FDF7B29B}"/>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63D5B563-41D0-40C0-863C-1B9BF53C71B2}"/>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8DFA1BE8-25AE-4A2C-9F9A-3AAC78ADD35F}"/>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A0038B6A-184F-46B1-8214-697F8BEE3D26}"/>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7F5E12EB-9245-413C-BAB2-4D34E261182E}"/>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AC7DCFDA-64B7-4F1E-9094-6B744500835C}"/>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BF975B58-87A2-4D68-9996-734D4EAC526C}"/>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347" name="直線コネクタ 346">
          <a:extLst>
            <a:ext uri="{FF2B5EF4-FFF2-40B4-BE49-F238E27FC236}">
              <a16:creationId xmlns:a16="http://schemas.microsoft.com/office/drawing/2014/main" id="{ADF855EF-0875-4A7A-A307-F73BC62DC469}"/>
            </a:ext>
          </a:extLst>
        </xdr:cNvPr>
        <xdr:cNvCxnSpPr/>
      </xdr:nvCxnSpPr>
      <xdr:spPr>
        <a:xfrm>
          <a:off x="5953125" y="17621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348" name="テキスト ボックス 347">
          <a:extLst>
            <a:ext uri="{FF2B5EF4-FFF2-40B4-BE49-F238E27FC236}">
              <a16:creationId xmlns:a16="http://schemas.microsoft.com/office/drawing/2014/main" id="{C1A9E341-25E2-451F-A8A5-A15AD52265B8}"/>
            </a:ext>
          </a:extLst>
        </xdr:cNvPr>
        <xdr:cNvSpPr txBox="1"/>
      </xdr:nvSpPr>
      <xdr:spPr>
        <a:xfrm>
          <a:off x="5527221" y="17475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9" name="直線コネクタ 348">
          <a:extLst>
            <a:ext uri="{FF2B5EF4-FFF2-40B4-BE49-F238E27FC236}">
              <a16:creationId xmlns:a16="http://schemas.microsoft.com/office/drawing/2014/main" id="{3BD0399E-83B3-4436-94AA-2CA21D17985D}"/>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0" name="テキスト ボックス 349">
          <a:extLst>
            <a:ext uri="{FF2B5EF4-FFF2-40B4-BE49-F238E27FC236}">
              <a16:creationId xmlns:a16="http://schemas.microsoft.com/office/drawing/2014/main" id="{FA018F89-ED2A-404D-94A1-3F5BA4A3FE5A}"/>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351" name="直線コネクタ 350">
          <a:extLst>
            <a:ext uri="{FF2B5EF4-FFF2-40B4-BE49-F238E27FC236}">
              <a16:creationId xmlns:a16="http://schemas.microsoft.com/office/drawing/2014/main" id="{196C07F4-F76E-43F5-8496-B8FAE1B64EEE}"/>
            </a:ext>
          </a:extLst>
        </xdr:cNvPr>
        <xdr:cNvCxnSpPr/>
      </xdr:nvCxnSpPr>
      <xdr:spPr>
        <a:xfrm>
          <a:off x="5953125" y="1647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352" name="テキスト ボックス 351">
          <a:extLst>
            <a:ext uri="{FF2B5EF4-FFF2-40B4-BE49-F238E27FC236}">
              <a16:creationId xmlns:a16="http://schemas.microsoft.com/office/drawing/2014/main" id="{41BA0501-2532-4DCB-A7B2-006A84FE8902}"/>
            </a:ext>
          </a:extLst>
        </xdr:cNvPr>
        <xdr:cNvSpPr txBox="1"/>
      </xdr:nvSpPr>
      <xdr:spPr>
        <a:xfrm>
          <a:off x="5527221" y="16332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3" name="直線コネクタ 352">
          <a:extLst>
            <a:ext uri="{FF2B5EF4-FFF2-40B4-BE49-F238E27FC236}">
              <a16:creationId xmlns:a16="http://schemas.microsoft.com/office/drawing/2014/main" id="{53D595D6-2E46-498A-91B4-9EA648AF2AFF}"/>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4" name="テキスト ボックス 353">
          <a:extLst>
            <a:ext uri="{FF2B5EF4-FFF2-40B4-BE49-F238E27FC236}">
              <a16:creationId xmlns:a16="http://schemas.microsoft.com/office/drawing/2014/main" id="{F9BBF95D-AAAA-457F-91ED-BF331E009196}"/>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5" name="【市民会館】&#10;一人当たり面積グラフ枠">
          <a:extLst>
            <a:ext uri="{FF2B5EF4-FFF2-40B4-BE49-F238E27FC236}">
              <a16:creationId xmlns:a16="http://schemas.microsoft.com/office/drawing/2014/main" id="{E0695292-3272-45FB-A1D7-64C643529F8A}"/>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111633</xdr:rowOff>
    </xdr:from>
    <xdr:to>
      <xdr:col>54</xdr:col>
      <xdr:colOff>189865</xdr:colOff>
      <xdr:row>107</xdr:row>
      <xdr:rowOff>106490</xdr:rowOff>
    </xdr:to>
    <xdr:cxnSp macro="">
      <xdr:nvCxnSpPr>
        <xdr:cNvPr id="356" name="直線コネクタ 355">
          <a:extLst>
            <a:ext uri="{FF2B5EF4-FFF2-40B4-BE49-F238E27FC236}">
              <a16:creationId xmlns:a16="http://schemas.microsoft.com/office/drawing/2014/main" id="{EDDA0698-B71E-40D1-AC7D-AEF34882C30E}"/>
            </a:ext>
          </a:extLst>
        </xdr:cNvPr>
        <xdr:cNvCxnSpPr/>
      </xdr:nvCxnSpPr>
      <xdr:spPr>
        <a:xfrm flipV="1">
          <a:off x="9429115" y="16399383"/>
          <a:ext cx="0" cy="119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110317</xdr:rowOff>
    </xdr:from>
    <xdr:ext cx="469744" cy="259045"/>
    <xdr:sp macro="" textlink="">
      <xdr:nvSpPr>
        <xdr:cNvPr id="357" name="【市民会館】&#10;一人当たり面積最小値テキスト">
          <a:extLst>
            <a:ext uri="{FF2B5EF4-FFF2-40B4-BE49-F238E27FC236}">
              <a16:creationId xmlns:a16="http://schemas.microsoft.com/office/drawing/2014/main" id="{455566E1-36F0-40A7-9D6E-599BA4AC9C62}"/>
            </a:ext>
          </a:extLst>
        </xdr:cNvPr>
        <xdr:cNvSpPr txBox="1"/>
      </xdr:nvSpPr>
      <xdr:spPr>
        <a:xfrm>
          <a:off x="9467850" y="17595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106490</xdr:rowOff>
    </xdr:from>
    <xdr:to>
      <xdr:col>55</xdr:col>
      <xdr:colOff>88900</xdr:colOff>
      <xdr:row>107</xdr:row>
      <xdr:rowOff>106490</xdr:rowOff>
    </xdr:to>
    <xdr:cxnSp macro="">
      <xdr:nvCxnSpPr>
        <xdr:cNvPr id="358" name="直線コネクタ 357">
          <a:extLst>
            <a:ext uri="{FF2B5EF4-FFF2-40B4-BE49-F238E27FC236}">
              <a16:creationId xmlns:a16="http://schemas.microsoft.com/office/drawing/2014/main" id="{40BBA9C4-4652-474D-8C5A-9B9EEEB3E59F}"/>
            </a:ext>
          </a:extLst>
        </xdr:cNvPr>
        <xdr:cNvCxnSpPr/>
      </xdr:nvCxnSpPr>
      <xdr:spPr>
        <a:xfrm>
          <a:off x="9363075" y="175912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58310</xdr:rowOff>
    </xdr:from>
    <xdr:ext cx="469744" cy="259045"/>
    <xdr:sp macro="" textlink="">
      <xdr:nvSpPr>
        <xdr:cNvPr id="359" name="【市民会館】&#10;一人当たり面積最大値テキスト">
          <a:extLst>
            <a:ext uri="{FF2B5EF4-FFF2-40B4-BE49-F238E27FC236}">
              <a16:creationId xmlns:a16="http://schemas.microsoft.com/office/drawing/2014/main" id="{728E5EB5-7D2E-45F2-AA05-7F20BD3E6429}"/>
            </a:ext>
          </a:extLst>
        </xdr:cNvPr>
        <xdr:cNvSpPr txBox="1"/>
      </xdr:nvSpPr>
      <xdr:spPr>
        <a:xfrm>
          <a:off x="9467850" y="16174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111633</xdr:rowOff>
    </xdr:from>
    <xdr:to>
      <xdr:col>55</xdr:col>
      <xdr:colOff>88900</xdr:colOff>
      <xdr:row>100</xdr:row>
      <xdr:rowOff>111633</xdr:rowOff>
    </xdr:to>
    <xdr:cxnSp macro="">
      <xdr:nvCxnSpPr>
        <xdr:cNvPr id="360" name="直線コネクタ 359">
          <a:extLst>
            <a:ext uri="{FF2B5EF4-FFF2-40B4-BE49-F238E27FC236}">
              <a16:creationId xmlns:a16="http://schemas.microsoft.com/office/drawing/2014/main" id="{321F60DE-9F20-4FFE-B4F8-84183D67381D}"/>
            </a:ext>
          </a:extLst>
        </xdr:cNvPr>
        <xdr:cNvCxnSpPr/>
      </xdr:nvCxnSpPr>
      <xdr:spPr>
        <a:xfrm>
          <a:off x="9363075" y="1639938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147274</xdr:rowOff>
    </xdr:from>
    <xdr:ext cx="469744" cy="259045"/>
    <xdr:sp macro="" textlink="">
      <xdr:nvSpPr>
        <xdr:cNvPr id="361" name="【市民会館】&#10;一人当たり面積平均値テキスト">
          <a:extLst>
            <a:ext uri="{FF2B5EF4-FFF2-40B4-BE49-F238E27FC236}">
              <a16:creationId xmlns:a16="http://schemas.microsoft.com/office/drawing/2014/main" id="{4B88CB4B-7837-40E2-B4CA-D32ECB83DCF3}"/>
            </a:ext>
          </a:extLst>
        </xdr:cNvPr>
        <xdr:cNvSpPr txBox="1"/>
      </xdr:nvSpPr>
      <xdr:spPr>
        <a:xfrm>
          <a:off x="9467850" y="17289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168847</xdr:rowOff>
    </xdr:from>
    <xdr:to>
      <xdr:col>55</xdr:col>
      <xdr:colOff>50800</xdr:colOff>
      <xdr:row>106</xdr:row>
      <xdr:rowOff>98997</xdr:rowOff>
    </xdr:to>
    <xdr:sp macro="" textlink="">
      <xdr:nvSpPr>
        <xdr:cNvPr id="362" name="フローチャート: 判断 361">
          <a:extLst>
            <a:ext uri="{FF2B5EF4-FFF2-40B4-BE49-F238E27FC236}">
              <a16:creationId xmlns:a16="http://schemas.microsoft.com/office/drawing/2014/main" id="{BF201BC8-4EDC-4DF5-A205-50AC1C6DE1E0}"/>
            </a:ext>
          </a:extLst>
        </xdr:cNvPr>
        <xdr:cNvSpPr/>
      </xdr:nvSpPr>
      <xdr:spPr>
        <a:xfrm>
          <a:off x="9401175" y="17313847"/>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825</xdr:rowOff>
    </xdr:from>
    <xdr:to>
      <xdr:col>50</xdr:col>
      <xdr:colOff>165100</xdr:colOff>
      <xdr:row>106</xdr:row>
      <xdr:rowOff>102425</xdr:rowOff>
    </xdr:to>
    <xdr:sp macro="" textlink="">
      <xdr:nvSpPr>
        <xdr:cNvPr id="363" name="フローチャート: 判断 362">
          <a:extLst>
            <a:ext uri="{FF2B5EF4-FFF2-40B4-BE49-F238E27FC236}">
              <a16:creationId xmlns:a16="http://schemas.microsoft.com/office/drawing/2014/main" id="{33E9C9C7-A79A-4C26-8F4C-D86FEFAD1166}"/>
            </a:ext>
          </a:extLst>
        </xdr:cNvPr>
        <xdr:cNvSpPr/>
      </xdr:nvSpPr>
      <xdr:spPr>
        <a:xfrm>
          <a:off x="8639175" y="173172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164275</xdr:rowOff>
    </xdr:from>
    <xdr:to>
      <xdr:col>46</xdr:col>
      <xdr:colOff>38100</xdr:colOff>
      <xdr:row>106</xdr:row>
      <xdr:rowOff>94425</xdr:rowOff>
    </xdr:to>
    <xdr:sp macro="" textlink="">
      <xdr:nvSpPr>
        <xdr:cNvPr id="364" name="フローチャート: 判断 363">
          <a:extLst>
            <a:ext uri="{FF2B5EF4-FFF2-40B4-BE49-F238E27FC236}">
              <a16:creationId xmlns:a16="http://schemas.microsoft.com/office/drawing/2014/main" id="{55212C7C-2370-408B-BC3A-D38FD1C580B0}"/>
            </a:ext>
          </a:extLst>
        </xdr:cNvPr>
        <xdr:cNvSpPr/>
      </xdr:nvSpPr>
      <xdr:spPr>
        <a:xfrm>
          <a:off x="7839075" y="173061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161989</xdr:rowOff>
    </xdr:from>
    <xdr:to>
      <xdr:col>41</xdr:col>
      <xdr:colOff>101600</xdr:colOff>
      <xdr:row>106</xdr:row>
      <xdr:rowOff>92139</xdr:rowOff>
    </xdr:to>
    <xdr:sp macro="" textlink="">
      <xdr:nvSpPr>
        <xdr:cNvPr id="365" name="フローチャート: 判断 364">
          <a:extLst>
            <a:ext uri="{FF2B5EF4-FFF2-40B4-BE49-F238E27FC236}">
              <a16:creationId xmlns:a16="http://schemas.microsoft.com/office/drawing/2014/main" id="{766A8EB3-5114-4B37-8AFB-24588AC41F74}"/>
            </a:ext>
          </a:extLst>
        </xdr:cNvPr>
        <xdr:cNvSpPr/>
      </xdr:nvSpPr>
      <xdr:spPr>
        <a:xfrm>
          <a:off x="7029450" y="173038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6541</xdr:rowOff>
    </xdr:from>
    <xdr:to>
      <xdr:col>36</xdr:col>
      <xdr:colOff>165100</xdr:colOff>
      <xdr:row>106</xdr:row>
      <xdr:rowOff>108141</xdr:rowOff>
    </xdr:to>
    <xdr:sp macro="" textlink="">
      <xdr:nvSpPr>
        <xdr:cNvPr id="366" name="フローチャート: 判断 365">
          <a:extLst>
            <a:ext uri="{FF2B5EF4-FFF2-40B4-BE49-F238E27FC236}">
              <a16:creationId xmlns:a16="http://schemas.microsoft.com/office/drawing/2014/main" id="{ECF2E5AF-F650-49FC-BD0F-1F169D5DB172}"/>
            </a:ext>
          </a:extLst>
        </xdr:cNvPr>
        <xdr:cNvSpPr/>
      </xdr:nvSpPr>
      <xdr:spPr>
        <a:xfrm>
          <a:off x="6238875" y="173261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C94CC089-3D4C-465B-8418-6A3DC76451C8}"/>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FA790EF6-169D-489E-937D-D66C064AF71A}"/>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3D7633C1-FE1D-4B93-9482-B08E2351A8C4}"/>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EB46B68F-78DD-4469-9D03-87E3060D89E9}"/>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E08FB37-49B0-43C3-9645-458F0C19C316}"/>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127127</xdr:rowOff>
    </xdr:from>
    <xdr:to>
      <xdr:col>55</xdr:col>
      <xdr:colOff>50800</xdr:colOff>
      <xdr:row>106</xdr:row>
      <xdr:rowOff>57277</xdr:rowOff>
    </xdr:to>
    <xdr:sp macro="" textlink="">
      <xdr:nvSpPr>
        <xdr:cNvPr id="372" name="楕円 371">
          <a:extLst>
            <a:ext uri="{FF2B5EF4-FFF2-40B4-BE49-F238E27FC236}">
              <a16:creationId xmlns:a16="http://schemas.microsoft.com/office/drawing/2014/main" id="{31773120-F673-47AA-AA18-5FB417A74F7B}"/>
            </a:ext>
          </a:extLst>
        </xdr:cNvPr>
        <xdr:cNvSpPr/>
      </xdr:nvSpPr>
      <xdr:spPr>
        <a:xfrm>
          <a:off x="9401175" y="17268952"/>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150004</xdr:rowOff>
    </xdr:from>
    <xdr:ext cx="469744" cy="259045"/>
    <xdr:sp macro="" textlink="">
      <xdr:nvSpPr>
        <xdr:cNvPr id="373" name="【市民会館】&#10;一人当たり面積該当値テキスト">
          <a:extLst>
            <a:ext uri="{FF2B5EF4-FFF2-40B4-BE49-F238E27FC236}">
              <a16:creationId xmlns:a16="http://schemas.microsoft.com/office/drawing/2014/main" id="{0D9BD392-4B40-48F9-9D20-93F712426D10}"/>
            </a:ext>
          </a:extLst>
        </xdr:cNvPr>
        <xdr:cNvSpPr txBox="1"/>
      </xdr:nvSpPr>
      <xdr:spPr>
        <a:xfrm>
          <a:off x="9467850" y="17123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124270</xdr:rowOff>
    </xdr:from>
    <xdr:to>
      <xdr:col>50</xdr:col>
      <xdr:colOff>165100</xdr:colOff>
      <xdr:row>106</xdr:row>
      <xdr:rowOff>54420</xdr:rowOff>
    </xdr:to>
    <xdr:sp macro="" textlink="">
      <xdr:nvSpPr>
        <xdr:cNvPr id="374" name="楕円 373">
          <a:extLst>
            <a:ext uri="{FF2B5EF4-FFF2-40B4-BE49-F238E27FC236}">
              <a16:creationId xmlns:a16="http://schemas.microsoft.com/office/drawing/2014/main" id="{3A81BEBF-0DCA-4CCD-B147-AEF1321D98AA}"/>
            </a:ext>
          </a:extLst>
        </xdr:cNvPr>
        <xdr:cNvSpPr/>
      </xdr:nvSpPr>
      <xdr:spPr>
        <a:xfrm>
          <a:off x="8639175" y="172660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3620</xdr:rowOff>
    </xdr:from>
    <xdr:to>
      <xdr:col>55</xdr:col>
      <xdr:colOff>0</xdr:colOff>
      <xdr:row>106</xdr:row>
      <xdr:rowOff>6477</xdr:rowOff>
    </xdr:to>
    <xdr:cxnSp macro="">
      <xdr:nvCxnSpPr>
        <xdr:cNvPr id="375" name="直線コネクタ 374">
          <a:extLst>
            <a:ext uri="{FF2B5EF4-FFF2-40B4-BE49-F238E27FC236}">
              <a16:creationId xmlns:a16="http://schemas.microsoft.com/office/drawing/2014/main" id="{83865E73-84AC-41D9-B779-7163F814DED7}"/>
            </a:ext>
          </a:extLst>
        </xdr:cNvPr>
        <xdr:cNvCxnSpPr/>
      </xdr:nvCxnSpPr>
      <xdr:spPr>
        <a:xfrm>
          <a:off x="8686800" y="17323245"/>
          <a:ext cx="74295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121413</xdr:rowOff>
    </xdr:from>
    <xdr:to>
      <xdr:col>46</xdr:col>
      <xdr:colOff>38100</xdr:colOff>
      <xdr:row>106</xdr:row>
      <xdr:rowOff>51563</xdr:rowOff>
    </xdr:to>
    <xdr:sp macro="" textlink="">
      <xdr:nvSpPr>
        <xdr:cNvPr id="376" name="楕円 375">
          <a:extLst>
            <a:ext uri="{FF2B5EF4-FFF2-40B4-BE49-F238E27FC236}">
              <a16:creationId xmlns:a16="http://schemas.microsoft.com/office/drawing/2014/main" id="{4F8507AA-4D0F-42C3-A852-7393218FA37E}"/>
            </a:ext>
          </a:extLst>
        </xdr:cNvPr>
        <xdr:cNvSpPr/>
      </xdr:nvSpPr>
      <xdr:spPr>
        <a:xfrm>
          <a:off x="7839075" y="1726958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763</xdr:rowOff>
    </xdr:from>
    <xdr:to>
      <xdr:col>50</xdr:col>
      <xdr:colOff>114300</xdr:colOff>
      <xdr:row>106</xdr:row>
      <xdr:rowOff>3620</xdr:rowOff>
    </xdr:to>
    <xdr:cxnSp macro="">
      <xdr:nvCxnSpPr>
        <xdr:cNvPr id="377" name="直線コネクタ 376">
          <a:extLst>
            <a:ext uri="{FF2B5EF4-FFF2-40B4-BE49-F238E27FC236}">
              <a16:creationId xmlns:a16="http://schemas.microsoft.com/office/drawing/2014/main" id="{BCFA556B-6788-4E2E-8234-502E647C7E61}"/>
            </a:ext>
          </a:extLst>
        </xdr:cNvPr>
        <xdr:cNvCxnSpPr/>
      </xdr:nvCxnSpPr>
      <xdr:spPr>
        <a:xfrm>
          <a:off x="7886700" y="17317213"/>
          <a:ext cx="8001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116269</xdr:rowOff>
    </xdr:from>
    <xdr:to>
      <xdr:col>41</xdr:col>
      <xdr:colOff>101600</xdr:colOff>
      <xdr:row>106</xdr:row>
      <xdr:rowOff>46419</xdr:rowOff>
    </xdr:to>
    <xdr:sp macro="" textlink="">
      <xdr:nvSpPr>
        <xdr:cNvPr id="378" name="楕円 377">
          <a:extLst>
            <a:ext uri="{FF2B5EF4-FFF2-40B4-BE49-F238E27FC236}">
              <a16:creationId xmlns:a16="http://schemas.microsoft.com/office/drawing/2014/main" id="{53BCF57C-730A-42A0-AF12-B36D4DC60572}"/>
            </a:ext>
          </a:extLst>
        </xdr:cNvPr>
        <xdr:cNvSpPr/>
      </xdr:nvSpPr>
      <xdr:spPr>
        <a:xfrm>
          <a:off x="7029450" y="172612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167069</xdr:rowOff>
    </xdr:from>
    <xdr:to>
      <xdr:col>45</xdr:col>
      <xdr:colOff>177800</xdr:colOff>
      <xdr:row>106</xdr:row>
      <xdr:rowOff>763</xdr:rowOff>
    </xdr:to>
    <xdr:cxnSp macro="">
      <xdr:nvCxnSpPr>
        <xdr:cNvPr id="379" name="直線コネクタ 378">
          <a:extLst>
            <a:ext uri="{FF2B5EF4-FFF2-40B4-BE49-F238E27FC236}">
              <a16:creationId xmlns:a16="http://schemas.microsoft.com/office/drawing/2014/main" id="{A9507734-5A55-429A-94D1-DFEC035C7B0B}"/>
            </a:ext>
          </a:extLst>
        </xdr:cNvPr>
        <xdr:cNvCxnSpPr/>
      </xdr:nvCxnSpPr>
      <xdr:spPr>
        <a:xfrm>
          <a:off x="7077075" y="17308894"/>
          <a:ext cx="809625" cy="8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112268</xdr:rowOff>
    </xdr:from>
    <xdr:to>
      <xdr:col>36</xdr:col>
      <xdr:colOff>165100</xdr:colOff>
      <xdr:row>106</xdr:row>
      <xdr:rowOff>42418</xdr:rowOff>
    </xdr:to>
    <xdr:sp macro="" textlink="">
      <xdr:nvSpPr>
        <xdr:cNvPr id="380" name="楕円 379">
          <a:extLst>
            <a:ext uri="{FF2B5EF4-FFF2-40B4-BE49-F238E27FC236}">
              <a16:creationId xmlns:a16="http://schemas.microsoft.com/office/drawing/2014/main" id="{F2755A00-D4DE-41E5-9389-663E8302A6D4}"/>
            </a:ext>
          </a:extLst>
        </xdr:cNvPr>
        <xdr:cNvSpPr/>
      </xdr:nvSpPr>
      <xdr:spPr>
        <a:xfrm>
          <a:off x="6238875" y="1725726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163068</xdr:rowOff>
    </xdr:from>
    <xdr:to>
      <xdr:col>41</xdr:col>
      <xdr:colOff>50800</xdr:colOff>
      <xdr:row>105</xdr:row>
      <xdr:rowOff>167069</xdr:rowOff>
    </xdr:to>
    <xdr:cxnSp macro="">
      <xdr:nvCxnSpPr>
        <xdr:cNvPr id="381" name="直線コネクタ 380">
          <a:extLst>
            <a:ext uri="{FF2B5EF4-FFF2-40B4-BE49-F238E27FC236}">
              <a16:creationId xmlns:a16="http://schemas.microsoft.com/office/drawing/2014/main" id="{26353F57-0A9D-49D5-B76F-44FF23101FEF}"/>
            </a:ext>
          </a:extLst>
        </xdr:cNvPr>
        <xdr:cNvCxnSpPr/>
      </xdr:nvCxnSpPr>
      <xdr:spPr>
        <a:xfrm>
          <a:off x="6286500" y="17304893"/>
          <a:ext cx="790575"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93552</xdr:rowOff>
    </xdr:from>
    <xdr:ext cx="469744" cy="259045"/>
    <xdr:sp macro="" textlink="">
      <xdr:nvSpPr>
        <xdr:cNvPr id="382" name="n_1aveValue【市民会館】&#10;一人当たり面積">
          <a:extLst>
            <a:ext uri="{FF2B5EF4-FFF2-40B4-BE49-F238E27FC236}">
              <a16:creationId xmlns:a16="http://schemas.microsoft.com/office/drawing/2014/main" id="{85AEC524-3A95-47A9-B699-79BB547EB8E7}"/>
            </a:ext>
          </a:extLst>
        </xdr:cNvPr>
        <xdr:cNvSpPr txBox="1"/>
      </xdr:nvSpPr>
      <xdr:spPr>
        <a:xfrm>
          <a:off x="8458277" y="1741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85552</xdr:rowOff>
    </xdr:from>
    <xdr:ext cx="469744" cy="259045"/>
    <xdr:sp macro="" textlink="">
      <xdr:nvSpPr>
        <xdr:cNvPr id="383" name="n_2aveValue【市民会館】&#10;一人当たり面積">
          <a:extLst>
            <a:ext uri="{FF2B5EF4-FFF2-40B4-BE49-F238E27FC236}">
              <a16:creationId xmlns:a16="http://schemas.microsoft.com/office/drawing/2014/main" id="{21F26E8D-FFEE-4634-9295-E53D722D7B61}"/>
            </a:ext>
          </a:extLst>
        </xdr:cNvPr>
        <xdr:cNvSpPr txBox="1"/>
      </xdr:nvSpPr>
      <xdr:spPr>
        <a:xfrm>
          <a:off x="7677227" y="174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83266</xdr:rowOff>
    </xdr:from>
    <xdr:ext cx="469744" cy="259045"/>
    <xdr:sp macro="" textlink="">
      <xdr:nvSpPr>
        <xdr:cNvPr id="384" name="n_3aveValue【市民会館】&#10;一人当たり面積">
          <a:extLst>
            <a:ext uri="{FF2B5EF4-FFF2-40B4-BE49-F238E27FC236}">
              <a16:creationId xmlns:a16="http://schemas.microsoft.com/office/drawing/2014/main" id="{87C2DFD8-A630-42B8-8FA4-132383EE7353}"/>
            </a:ext>
          </a:extLst>
        </xdr:cNvPr>
        <xdr:cNvSpPr txBox="1"/>
      </xdr:nvSpPr>
      <xdr:spPr>
        <a:xfrm>
          <a:off x="6867602" y="1740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99268</xdr:rowOff>
    </xdr:from>
    <xdr:ext cx="469744" cy="259045"/>
    <xdr:sp macro="" textlink="">
      <xdr:nvSpPr>
        <xdr:cNvPr id="385" name="n_4aveValue【市民会館】&#10;一人当たり面積">
          <a:extLst>
            <a:ext uri="{FF2B5EF4-FFF2-40B4-BE49-F238E27FC236}">
              <a16:creationId xmlns:a16="http://schemas.microsoft.com/office/drawing/2014/main" id="{17A923A3-2174-4079-95E8-210988344F5D}"/>
            </a:ext>
          </a:extLst>
        </xdr:cNvPr>
        <xdr:cNvSpPr txBox="1"/>
      </xdr:nvSpPr>
      <xdr:spPr>
        <a:xfrm>
          <a:off x="6067502" y="1741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70947</xdr:rowOff>
    </xdr:from>
    <xdr:ext cx="469744" cy="259045"/>
    <xdr:sp macro="" textlink="">
      <xdr:nvSpPr>
        <xdr:cNvPr id="386" name="n_1mainValue【市民会館】&#10;一人当たり面積">
          <a:extLst>
            <a:ext uri="{FF2B5EF4-FFF2-40B4-BE49-F238E27FC236}">
              <a16:creationId xmlns:a16="http://schemas.microsoft.com/office/drawing/2014/main" id="{A27532EB-6828-4460-9767-1D158F9DD601}"/>
            </a:ext>
          </a:extLst>
        </xdr:cNvPr>
        <xdr:cNvSpPr txBox="1"/>
      </xdr:nvSpPr>
      <xdr:spPr>
        <a:xfrm>
          <a:off x="8458277" y="1704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68090</xdr:rowOff>
    </xdr:from>
    <xdr:ext cx="469744" cy="259045"/>
    <xdr:sp macro="" textlink="">
      <xdr:nvSpPr>
        <xdr:cNvPr id="387" name="n_2mainValue【市民会館】&#10;一人当たり面積">
          <a:extLst>
            <a:ext uri="{FF2B5EF4-FFF2-40B4-BE49-F238E27FC236}">
              <a16:creationId xmlns:a16="http://schemas.microsoft.com/office/drawing/2014/main" id="{50FB35F3-633E-4613-8BCC-FC27F5995630}"/>
            </a:ext>
          </a:extLst>
        </xdr:cNvPr>
        <xdr:cNvSpPr txBox="1"/>
      </xdr:nvSpPr>
      <xdr:spPr>
        <a:xfrm>
          <a:off x="7677227" y="17038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62946</xdr:rowOff>
    </xdr:from>
    <xdr:ext cx="469744" cy="259045"/>
    <xdr:sp macro="" textlink="">
      <xdr:nvSpPr>
        <xdr:cNvPr id="388" name="n_3mainValue【市民会館】&#10;一人当たり面積">
          <a:extLst>
            <a:ext uri="{FF2B5EF4-FFF2-40B4-BE49-F238E27FC236}">
              <a16:creationId xmlns:a16="http://schemas.microsoft.com/office/drawing/2014/main" id="{DB43E75E-46C8-442F-9264-5116B2ABD9B6}"/>
            </a:ext>
          </a:extLst>
        </xdr:cNvPr>
        <xdr:cNvSpPr txBox="1"/>
      </xdr:nvSpPr>
      <xdr:spPr>
        <a:xfrm>
          <a:off x="6867602" y="1703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58945</xdr:rowOff>
    </xdr:from>
    <xdr:ext cx="469744" cy="259045"/>
    <xdr:sp macro="" textlink="">
      <xdr:nvSpPr>
        <xdr:cNvPr id="389" name="n_4mainValue【市民会館】&#10;一人当たり面積">
          <a:extLst>
            <a:ext uri="{FF2B5EF4-FFF2-40B4-BE49-F238E27FC236}">
              <a16:creationId xmlns:a16="http://schemas.microsoft.com/office/drawing/2014/main" id="{8406FC39-FE47-4809-9E6E-414F32B2DF6E}"/>
            </a:ext>
          </a:extLst>
        </xdr:cNvPr>
        <xdr:cNvSpPr txBox="1"/>
      </xdr:nvSpPr>
      <xdr:spPr>
        <a:xfrm>
          <a:off x="6067502" y="1703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335A23D1-75C8-48BF-9FA2-5C8E2A73F5D3}"/>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ABB1D957-DAD7-447B-A4D6-766B78C5BA2A}"/>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BBC0C65E-6E6A-47FB-A15E-73E26004DF49}"/>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262351D2-0C13-45F8-BDA2-D434CBEAA88F}"/>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BEC0551B-A08B-49A2-8C89-C5784CF0CC91}"/>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38868440-1FAF-48E4-937B-C433A7CD25EC}"/>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383587CB-FBD3-4896-B485-9294EE5EA454}"/>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BCF99871-4BE1-4A36-8221-5180028B22FF}"/>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E44837A0-395B-4D8E-AFF0-5F45D46EB2C5}"/>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ACFDE7A2-12A1-4739-AA29-DF7C1B31025D}"/>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a:extLst>
            <a:ext uri="{FF2B5EF4-FFF2-40B4-BE49-F238E27FC236}">
              <a16:creationId xmlns:a16="http://schemas.microsoft.com/office/drawing/2014/main" id="{256D9E63-4F8F-46B3-85BB-668E03ACCAE8}"/>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1" name="直線コネクタ 400">
          <a:extLst>
            <a:ext uri="{FF2B5EF4-FFF2-40B4-BE49-F238E27FC236}">
              <a16:creationId xmlns:a16="http://schemas.microsoft.com/office/drawing/2014/main" id="{CF982BF9-42E9-4054-A1F3-BD795BC0F585}"/>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2" name="テキスト ボックス 401">
          <a:extLst>
            <a:ext uri="{FF2B5EF4-FFF2-40B4-BE49-F238E27FC236}">
              <a16:creationId xmlns:a16="http://schemas.microsoft.com/office/drawing/2014/main" id="{C28E0378-C273-4147-9C40-99F517198FD2}"/>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3" name="直線コネクタ 402">
          <a:extLst>
            <a:ext uri="{FF2B5EF4-FFF2-40B4-BE49-F238E27FC236}">
              <a16:creationId xmlns:a16="http://schemas.microsoft.com/office/drawing/2014/main" id="{4B2FD99D-44E4-400E-9BFD-FF47EA58164D}"/>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4" name="テキスト ボックス 403">
          <a:extLst>
            <a:ext uri="{FF2B5EF4-FFF2-40B4-BE49-F238E27FC236}">
              <a16:creationId xmlns:a16="http://schemas.microsoft.com/office/drawing/2014/main" id="{379545C1-6A96-439B-A9A5-31B92DB460DC}"/>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5" name="直線コネクタ 404">
          <a:extLst>
            <a:ext uri="{FF2B5EF4-FFF2-40B4-BE49-F238E27FC236}">
              <a16:creationId xmlns:a16="http://schemas.microsoft.com/office/drawing/2014/main" id="{469AEFCB-0F84-4FBA-8A8B-49BE9CE97505}"/>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6" name="テキスト ボックス 405">
          <a:extLst>
            <a:ext uri="{FF2B5EF4-FFF2-40B4-BE49-F238E27FC236}">
              <a16:creationId xmlns:a16="http://schemas.microsoft.com/office/drawing/2014/main" id="{98419038-E5EC-44B6-806D-11D2475A870C}"/>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7" name="直線コネクタ 406">
          <a:extLst>
            <a:ext uri="{FF2B5EF4-FFF2-40B4-BE49-F238E27FC236}">
              <a16:creationId xmlns:a16="http://schemas.microsoft.com/office/drawing/2014/main" id="{D3994DD7-1D06-49BB-9E36-491EC470EAFA}"/>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8" name="テキスト ボックス 407">
          <a:extLst>
            <a:ext uri="{FF2B5EF4-FFF2-40B4-BE49-F238E27FC236}">
              <a16:creationId xmlns:a16="http://schemas.microsoft.com/office/drawing/2014/main" id="{0970A0DD-1164-4410-B095-127F3B9CAFBA}"/>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9" name="直線コネクタ 408">
          <a:extLst>
            <a:ext uri="{FF2B5EF4-FFF2-40B4-BE49-F238E27FC236}">
              <a16:creationId xmlns:a16="http://schemas.microsoft.com/office/drawing/2014/main" id="{3AF15AC6-7658-4287-854F-D825B7C848D9}"/>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0" name="テキスト ボックス 409">
          <a:extLst>
            <a:ext uri="{FF2B5EF4-FFF2-40B4-BE49-F238E27FC236}">
              <a16:creationId xmlns:a16="http://schemas.microsoft.com/office/drawing/2014/main" id="{AD83B3D3-3F10-412C-83E2-4E071393EDD8}"/>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1" name="直線コネクタ 410">
          <a:extLst>
            <a:ext uri="{FF2B5EF4-FFF2-40B4-BE49-F238E27FC236}">
              <a16:creationId xmlns:a16="http://schemas.microsoft.com/office/drawing/2014/main" id="{DB863B7A-243E-480E-BE58-BF337E4DE03D}"/>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2" name="テキスト ボックス 411">
          <a:extLst>
            <a:ext uri="{FF2B5EF4-FFF2-40B4-BE49-F238E27FC236}">
              <a16:creationId xmlns:a16="http://schemas.microsoft.com/office/drawing/2014/main" id="{1CD8AB4B-EB9B-4830-A060-64182DA81751}"/>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28EC3893-8241-4CDD-A734-BD9245F180DF}"/>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一般廃棄物処理施設】&#10;有形固定資産減価償却率グラフ枠">
          <a:extLst>
            <a:ext uri="{FF2B5EF4-FFF2-40B4-BE49-F238E27FC236}">
              <a16:creationId xmlns:a16="http://schemas.microsoft.com/office/drawing/2014/main" id="{0EEE732D-AE5F-4B39-9D9E-0B6E364B215A}"/>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15" name="直線コネクタ 414">
          <a:extLst>
            <a:ext uri="{FF2B5EF4-FFF2-40B4-BE49-F238E27FC236}">
              <a16:creationId xmlns:a16="http://schemas.microsoft.com/office/drawing/2014/main" id="{E2C9F6D2-5E2C-48DA-A50A-D700052CB743}"/>
            </a:ext>
          </a:extLst>
        </xdr:cNvPr>
        <xdr:cNvCxnSpPr/>
      </xdr:nvCxnSpPr>
      <xdr:spPr>
        <a:xfrm flipV="1">
          <a:off x="14696439" y="5391694"/>
          <a:ext cx="0" cy="1511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6" name="【一般廃棄物処理施設】&#10;有形固定資産減価償却率最小値テキスト">
          <a:extLst>
            <a:ext uri="{FF2B5EF4-FFF2-40B4-BE49-F238E27FC236}">
              <a16:creationId xmlns:a16="http://schemas.microsoft.com/office/drawing/2014/main" id="{94D54AC6-1E39-46C5-8EF3-CDE45907ADCC}"/>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7" name="直線コネクタ 416">
          <a:extLst>
            <a:ext uri="{FF2B5EF4-FFF2-40B4-BE49-F238E27FC236}">
              <a16:creationId xmlns:a16="http://schemas.microsoft.com/office/drawing/2014/main" id="{91E07C8A-74FB-4E86-9E69-6C559E2BF7CC}"/>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18" name="【一般廃棄物処理施設】&#10;有形固定資産減価償却率最大値テキスト">
          <a:extLst>
            <a:ext uri="{FF2B5EF4-FFF2-40B4-BE49-F238E27FC236}">
              <a16:creationId xmlns:a16="http://schemas.microsoft.com/office/drawing/2014/main" id="{C7D1473B-C037-47D1-B56E-4FD369C950F0}"/>
            </a:ext>
          </a:extLst>
        </xdr:cNvPr>
        <xdr:cNvSpPr txBox="1"/>
      </xdr:nvSpPr>
      <xdr:spPr>
        <a:xfrm>
          <a:off x="14735175" y="51891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19" name="直線コネクタ 418">
          <a:extLst>
            <a:ext uri="{FF2B5EF4-FFF2-40B4-BE49-F238E27FC236}">
              <a16:creationId xmlns:a16="http://schemas.microsoft.com/office/drawing/2014/main" id="{3E053C55-2DF7-4443-885E-ABF7BE52AE71}"/>
            </a:ext>
          </a:extLst>
        </xdr:cNvPr>
        <xdr:cNvCxnSpPr/>
      </xdr:nvCxnSpPr>
      <xdr:spPr>
        <a:xfrm>
          <a:off x="14611350" y="53916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420" name="【一般廃棄物処理施設】&#10;有形固定資産減価償却率平均値テキスト">
          <a:extLst>
            <a:ext uri="{FF2B5EF4-FFF2-40B4-BE49-F238E27FC236}">
              <a16:creationId xmlns:a16="http://schemas.microsoft.com/office/drawing/2014/main" id="{76443B8F-CF13-48BA-946A-0EC8FF01674C}"/>
            </a:ext>
          </a:extLst>
        </xdr:cNvPr>
        <xdr:cNvSpPr txBox="1"/>
      </xdr:nvSpPr>
      <xdr:spPr>
        <a:xfrm>
          <a:off x="14735175" y="5744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421" name="フローチャート: 判断 420">
          <a:extLst>
            <a:ext uri="{FF2B5EF4-FFF2-40B4-BE49-F238E27FC236}">
              <a16:creationId xmlns:a16="http://schemas.microsoft.com/office/drawing/2014/main" id="{A2FC5AB2-0D55-48B0-B538-B76055CADE70}"/>
            </a:ext>
          </a:extLst>
        </xdr:cNvPr>
        <xdr:cNvSpPr/>
      </xdr:nvSpPr>
      <xdr:spPr>
        <a:xfrm>
          <a:off x="14649450" y="58837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422" name="フローチャート: 判断 421">
          <a:extLst>
            <a:ext uri="{FF2B5EF4-FFF2-40B4-BE49-F238E27FC236}">
              <a16:creationId xmlns:a16="http://schemas.microsoft.com/office/drawing/2014/main" id="{9BF6E785-8B24-431E-A965-23FCACD9B443}"/>
            </a:ext>
          </a:extLst>
        </xdr:cNvPr>
        <xdr:cNvSpPr/>
      </xdr:nvSpPr>
      <xdr:spPr>
        <a:xfrm>
          <a:off x="13887450" y="616485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423" name="フローチャート: 判断 422">
          <a:extLst>
            <a:ext uri="{FF2B5EF4-FFF2-40B4-BE49-F238E27FC236}">
              <a16:creationId xmlns:a16="http://schemas.microsoft.com/office/drawing/2014/main" id="{E6B5F621-5680-470B-8098-E9274A8DDDDC}"/>
            </a:ext>
          </a:extLst>
        </xdr:cNvPr>
        <xdr:cNvSpPr/>
      </xdr:nvSpPr>
      <xdr:spPr>
        <a:xfrm>
          <a:off x="13096875" y="61799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24" name="フローチャート: 判断 423">
          <a:extLst>
            <a:ext uri="{FF2B5EF4-FFF2-40B4-BE49-F238E27FC236}">
              <a16:creationId xmlns:a16="http://schemas.microsoft.com/office/drawing/2014/main" id="{ABEE9E88-1EA7-41D0-9B17-C3CEC98269DB}"/>
            </a:ext>
          </a:extLst>
        </xdr:cNvPr>
        <xdr:cNvSpPr/>
      </xdr:nvSpPr>
      <xdr:spPr>
        <a:xfrm>
          <a:off x="12296775" y="61518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5" name="フローチャート: 判断 424">
          <a:extLst>
            <a:ext uri="{FF2B5EF4-FFF2-40B4-BE49-F238E27FC236}">
              <a16:creationId xmlns:a16="http://schemas.microsoft.com/office/drawing/2014/main" id="{0C0CB343-5403-4AB5-A007-AD4499119410}"/>
            </a:ext>
          </a:extLst>
        </xdr:cNvPr>
        <xdr:cNvSpPr/>
      </xdr:nvSpPr>
      <xdr:spPr>
        <a:xfrm>
          <a:off x="11487150" y="62093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7502684A-2699-4906-9052-C6A510C7502D}"/>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EF9D1B68-1EFB-4858-894F-B99B1E5F2390}"/>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3A64F8F-D1EA-4A87-B4C7-14113C8DEC79}"/>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4EDC3A9-06A3-4A8C-AE8A-6AE4189BD77F}"/>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8916705-54EC-4E07-825D-FD2DABF1B88B}"/>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35197</xdr:rowOff>
    </xdr:from>
    <xdr:to>
      <xdr:col>85</xdr:col>
      <xdr:colOff>177800</xdr:colOff>
      <xdr:row>41</xdr:row>
      <xdr:rowOff>136797</xdr:rowOff>
    </xdr:to>
    <xdr:sp macro="" textlink="">
      <xdr:nvSpPr>
        <xdr:cNvPr id="431" name="楕円 430">
          <a:extLst>
            <a:ext uri="{FF2B5EF4-FFF2-40B4-BE49-F238E27FC236}">
              <a16:creationId xmlns:a16="http://schemas.microsoft.com/office/drawing/2014/main" id="{A73A22E6-F16C-4002-9708-183249FD4FC8}"/>
            </a:ext>
          </a:extLst>
        </xdr:cNvPr>
        <xdr:cNvSpPr/>
      </xdr:nvSpPr>
      <xdr:spPr>
        <a:xfrm>
          <a:off x="14649450" y="668364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13624</xdr:rowOff>
    </xdr:from>
    <xdr:ext cx="405111" cy="259045"/>
    <xdr:sp macro="" textlink="">
      <xdr:nvSpPr>
        <xdr:cNvPr id="432" name="【一般廃棄物処理施設】&#10;有形固定資産減価償却率該当値テキスト">
          <a:extLst>
            <a:ext uri="{FF2B5EF4-FFF2-40B4-BE49-F238E27FC236}">
              <a16:creationId xmlns:a16="http://schemas.microsoft.com/office/drawing/2014/main" id="{DF818535-D677-49CC-B1C3-7A6E8B2B07E3}"/>
            </a:ext>
          </a:extLst>
        </xdr:cNvPr>
        <xdr:cNvSpPr txBox="1"/>
      </xdr:nvSpPr>
      <xdr:spPr>
        <a:xfrm>
          <a:off x="14735175" y="6658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167459</xdr:rowOff>
    </xdr:from>
    <xdr:to>
      <xdr:col>81</xdr:col>
      <xdr:colOff>101600</xdr:colOff>
      <xdr:row>41</xdr:row>
      <xdr:rowOff>97609</xdr:rowOff>
    </xdr:to>
    <xdr:sp macro="" textlink="">
      <xdr:nvSpPr>
        <xdr:cNvPr id="433" name="楕円 432">
          <a:extLst>
            <a:ext uri="{FF2B5EF4-FFF2-40B4-BE49-F238E27FC236}">
              <a16:creationId xmlns:a16="http://schemas.microsoft.com/office/drawing/2014/main" id="{979A011A-D7E6-4558-87EB-4EF4AAB38E33}"/>
            </a:ext>
          </a:extLst>
        </xdr:cNvPr>
        <xdr:cNvSpPr/>
      </xdr:nvSpPr>
      <xdr:spPr>
        <a:xfrm>
          <a:off x="13887450" y="66508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46809</xdr:rowOff>
    </xdr:from>
    <xdr:to>
      <xdr:col>85</xdr:col>
      <xdr:colOff>127000</xdr:colOff>
      <xdr:row>41</xdr:row>
      <xdr:rowOff>85997</xdr:rowOff>
    </xdr:to>
    <xdr:cxnSp macro="">
      <xdr:nvCxnSpPr>
        <xdr:cNvPr id="434" name="直線コネクタ 433">
          <a:extLst>
            <a:ext uri="{FF2B5EF4-FFF2-40B4-BE49-F238E27FC236}">
              <a16:creationId xmlns:a16="http://schemas.microsoft.com/office/drawing/2014/main" id="{175E3168-135D-4368-8319-F0A3217DE3F0}"/>
            </a:ext>
          </a:extLst>
        </xdr:cNvPr>
        <xdr:cNvCxnSpPr/>
      </xdr:nvCxnSpPr>
      <xdr:spPr>
        <a:xfrm>
          <a:off x="13935075" y="6698434"/>
          <a:ext cx="762000" cy="32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128270</xdr:rowOff>
    </xdr:from>
    <xdr:to>
      <xdr:col>76</xdr:col>
      <xdr:colOff>165100</xdr:colOff>
      <xdr:row>41</xdr:row>
      <xdr:rowOff>58420</xdr:rowOff>
    </xdr:to>
    <xdr:sp macro="" textlink="">
      <xdr:nvSpPr>
        <xdr:cNvPr id="435" name="楕円 434">
          <a:extLst>
            <a:ext uri="{FF2B5EF4-FFF2-40B4-BE49-F238E27FC236}">
              <a16:creationId xmlns:a16="http://schemas.microsoft.com/office/drawing/2014/main" id="{DDE4C559-D58A-431D-AE6F-344B1FE918DF}"/>
            </a:ext>
          </a:extLst>
        </xdr:cNvPr>
        <xdr:cNvSpPr/>
      </xdr:nvSpPr>
      <xdr:spPr>
        <a:xfrm>
          <a:off x="13096875" y="66116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7620</xdr:rowOff>
    </xdr:from>
    <xdr:to>
      <xdr:col>81</xdr:col>
      <xdr:colOff>50800</xdr:colOff>
      <xdr:row>41</xdr:row>
      <xdr:rowOff>46809</xdr:rowOff>
    </xdr:to>
    <xdr:cxnSp macro="">
      <xdr:nvCxnSpPr>
        <xdr:cNvPr id="436" name="直線コネクタ 435">
          <a:extLst>
            <a:ext uri="{FF2B5EF4-FFF2-40B4-BE49-F238E27FC236}">
              <a16:creationId xmlns:a16="http://schemas.microsoft.com/office/drawing/2014/main" id="{BBCE536B-12CC-43D1-981C-EDDF7F7790E0}"/>
            </a:ext>
          </a:extLst>
        </xdr:cNvPr>
        <xdr:cNvCxnSpPr/>
      </xdr:nvCxnSpPr>
      <xdr:spPr>
        <a:xfrm>
          <a:off x="13144500" y="6659245"/>
          <a:ext cx="790575"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89081</xdr:rowOff>
    </xdr:from>
    <xdr:to>
      <xdr:col>72</xdr:col>
      <xdr:colOff>38100</xdr:colOff>
      <xdr:row>41</xdr:row>
      <xdr:rowOff>19231</xdr:rowOff>
    </xdr:to>
    <xdr:sp macro="" textlink="">
      <xdr:nvSpPr>
        <xdr:cNvPr id="437" name="楕円 436">
          <a:extLst>
            <a:ext uri="{FF2B5EF4-FFF2-40B4-BE49-F238E27FC236}">
              <a16:creationId xmlns:a16="http://schemas.microsoft.com/office/drawing/2014/main" id="{0F245105-4FC7-4B73-AFC3-509DB6C48C8A}"/>
            </a:ext>
          </a:extLst>
        </xdr:cNvPr>
        <xdr:cNvSpPr/>
      </xdr:nvSpPr>
      <xdr:spPr>
        <a:xfrm>
          <a:off x="12296775" y="65724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139881</xdr:rowOff>
    </xdr:from>
    <xdr:to>
      <xdr:col>76</xdr:col>
      <xdr:colOff>114300</xdr:colOff>
      <xdr:row>41</xdr:row>
      <xdr:rowOff>7620</xdr:rowOff>
    </xdr:to>
    <xdr:cxnSp macro="">
      <xdr:nvCxnSpPr>
        <xdr:cNvPr id="438" name="直線コネクタ 437">
          <a:extLst>
            <a:ext uri="{FF2B5EF4-FFF2-40B4-BE49-F238E27FC236}">
              <a16:creationId xmlns:a16="http://schemas.microsoft.com/office/drawing/2014/main" id="{058F3708-A77C-4BC1-AA7E-1EB3E9A91E98}"/>
            </a:ext>
          </a:extLst>
        </xdr:cNvPr>
        <xdr:cNvCxnSpPr/>
      </xdr:nvCxnSpPr>
      <xdr:spPr>
        <a:xfrm>
          <a:off x="12344400" y="6629581"/>
          <a:ext cx="800100" cy="2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49893</xdr:rowOff>
    </xdr:from>
    <xdr:to>
      <xdr:col>67</xdr:col>
      <xdr:colOff>101600</xdr:colOff>
      <xdr:row>40</xdr:row>
      <xdr:rowOff>151493</xdr:rowOff>
    </xdr:to>
    <xdr:sp macro="" textlink="">
      <xdr:nvSpPr>
        <xdr:cNvPr id="439" name="楕円 438">
          <a:extLst>
            <a:ext uri="{FF2B5EF4-FFF2-40B4-BE49-F238E27FC236}">
              <a16:creationId xmlns:a16="http://schemas.microsoft.com/office/drawing/2014/main" id="{2E47F982-691E-4EC4-A08C-640F02669C9C}"/>
            </a:ext>
          </a:extLst>
        </xdr:cNvPr>
        <xdr:cNvSpPr/>
      </xdr:nvSpPr>
      <xdr:spPr>
        <a:xfrm>
          <a:off x="11487150" y="653324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100693</xdr:rowOff>
    </xdr:from>
    <xdr:to>
      <xdr:col>71</xdr:col>
      <xdr:colOff>177800</xdr:colOff>
      <xdr:row>40</xdr:row>
      <xdr:rowOff>139881</xdr:rowOff>
    </xdr:to>
    <xdr:cxnSp macro="">
      <xdr:nvCxnSpPr>
        <xdr:cNvPr id="440" name="直線コネクタ 439">
          <a:extLst>
            <a:ext uri="{FF2B5EF4-FFF2-40B4-BE49-F238E27FC236}">
              <a16:creationId xmlns:a16="http://schemas.microsoft.com/office/drawing/2014/main" id="{AD0C70C9-108E-4BC5-ABD4-B7C717365A83}"/>
            </a:ext>
          </a:extLst>
        </xdr:cNvPr>
        <xdr:cNvCxnSpPr/>
      </xdr:nvCxnSpPr>
      <xdr:spPr>
        <a:xfrm>
          <a:off x="11534775" y="6590393"/>
          <a:ext cx="80962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441" name="n_1aveValue【一般廃棄物処理施設】&#10;有形固定資産減価償却率">
          <a:extLst>
            <a:ext uri="{FF2B5EF4-FFF2-40B4-BE49-F238E27FC236}">
              <a16:creationId xmlns:a16="http://schemas.microsoft.com/office/drawing/2014/main" id="{81729DDA-08C0-4754-B689-715F01B53171}"/>
            </a:ext>
          </a:extLst>
        </xdr:cNvPr>
        <xdr:cNvSpPr txBox="1"/>
      </xdr:nvSpPr>
      <xdr:spPr>
        <a:xfrm>
          <a:off x="13745219" y="5943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442" name="n_2aveValue【一般廃棄物処理施設】&#10;有形固定資産減価償却率">
          <a:extLst>
            <a:ext uri="{FF2B5EF4-FFF2-40B4-BE49-F238E27FC236}">
              <a16:creationId xmlns:a16="http://schemas.microsoft.com/office/drawing/2014/main" id="{843DC199-1C49-4267-884F-6DC4A78843A5}"/>
            </a:ext>
          </a:extLst>
        </xdr:cNvPr>
        <xdr:cNvSpPr txBox="1"/>
      </xdr:nvSpPr>
      <xdr:spPr>
        <a:xfrm>
          <a:off x="12964169" y="597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443" name="n_3aveValue【一般廃棄物処理施設】&#10;有形固定資産減価償却率">
          <a:extLst>
            <a:ext uri="{FF2B5EF4-FFF2-40B4-BE49-F238E27FC236}">
              <a16:creationId xmlns:a16="http://schemas.microsoft.com/office/drawing/2014/main" id="{ED3A4D82-131C-4677-B784-CC9D2C7D0F4F}"/>
            </a:ext>
          </a:extLst>
        </xdr:cNvPr>
        <xdr:cNvSpPr txBox="1"/>
      </xdr:nvSpPr>
      <xdr:spPr>
        <a:xfrm>
          <a:off x="12164069"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4" name="n_4aveValue【一般廃棄物処理施設】&#10;有形固定資産減価償却率">
          <a:extLst>
            <a:ext uri="{FF2B5EF4-FFF2-40B4-BE49-F238E27FC236}">
              <a16:creationId xmlns:a16="http://schemas.microsoft.com/office/drawing/2014/main" id="{D1D5067C-C9EE-4893-8303-82331AD8C94C}"/>
            </a:ext>
          </a:extLst>
        </xdr:cNvPr>
        <xdr:cNvSpPr txBox="1"/>
      </xdr:nvSpPr>
      <xdr:spPr>
        <a:xfrm>
          <a:off x="11354444"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88736</xdr:rowOff>
    </xdr:from>
    <xdr:ext cx="405111" cy="259045"/>
    <xdr:sp macro="" textlink="">
      <xdr:nvSpPr>
        <xdr:cNvPr id="445" name="n_1mainValue【一般廃棄物処理施設】&#10;有形固定資産減価償却率">
          <a:extLst>
            <a:ext uri="{FF2B5EF4-FFF2-40B4-BE49-F238E27FC236}">
              <a16:creationId xmlns:a16="http://schemas.microsoft.com/office/drawing/2014/main" id="{606BB125-E26A-412D-AB44-85A1B5E7B27C}"/>
            </a:ext>
          </a:extLst>
        </xdr:cNvPr>
        <xdr:cNvSpPr txBox="1"/>
      </xdr:nvSpPr>
      <xdr:spPr>
        <a:xfrm>
          <a:off x="13745219" y="6734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49547</xdr:rowOff>
    </xdr:from>
    <xdr:ext cx="405111" cy="259045"/>
    <xdr:sp macro="" textlink="">
      <xdr:nvSpPr>
        <xdr:cNvPr id="446" name="n_2mainValue【一般廃棄物処理施設】&#10;有形固定資産減価償却率">
          <a:extLst>
            <a:ext uri="{FF2B5EF4-FFF2-40B4-BE49-F238E27FC236}">
              <a16:creationId xmlns:a16="http://schemas.microsoft.com/office/drawing/2014/main" id="{4AE976BE-52EF-4FE3-99A6-648E468D46E3}"/>
            </a:ext>
          </a:extLst>
        </xdr:cNvPr>
        <xdr:cNvSpPr txBox="1"/>
      </xdr:nvSpPr>
      <xdr:spPr>
        <a:xfrm>
          <a:off x="12964169" y="6694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10358</xdr:rowOff>
    </xdr:from>
    <xdr:ext cx="405111" cy="259045"/>
    <xdr:sp macro="" textlink="">
      <xdr:nvSpPr>
        <xdr:cNvPr id="447" name="n_3mainValue【一般廃棄物処理施設】&#10;有形固定資産減価償却率">
          <a:extLst>
            <a:ext uri="{FF2B5EF4-FFF2-40B4-BE49-F238E27FC236}">
              <a16:creationId xmlns:a16="http://schemas.microsoft.com/office/drawing/2014/main" id="{88489934-FFF2-435D-B58B-7966C5D32A44}"/>
            </a:ext>
          </a:extLst>
        </xdr:cNvPr>
        <xdr:cNvSpPr txBox="1"/>
      </xdr:nvSpPr>
      <xdr:spPr>
        <a:xfrm>
          <a:off x="12164069" y="6655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142620</xdr:rowOff>
    </xdr:from>
    <xdr:ext cx="405111" cy="259045"/>
    <xdr:sp macro="" textlink="">
      <xdr:nvSpPr>
        <xdr:cNvPr id="448" name="n_4mainValue【一般廃棄物処理施設】&#10;有形固定資産減価償却率">
          <a:extLst>
            <a:ext uri="{FF2B5EF4-FFF2-40B4-BE49-F238E27FC236}">
              <a16:creationId xmlns:a16="http://schemas.microsoft.com/office/drawing/2014/main" id="{1FD8EE6C-9442-48B2-8D43-A5EEB16CBC59}"/>
            </a:ext>
          </a:extLst>
        </xdr:cNvPr>
        <xdr:cNvSpPr txBox="1"/>
      </xdr:nvSpPr>
      <xdr:spPr>
        <a:xfrm>
          <a:off x="11354444" y="6632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37EC3F29-7CC2-44A5-9FB1-FA599927E48F}"/>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2D8C4AED-8BEE-4CA8-9388-7F1D76077C02}"/>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45F9E7F3-4F3E-4203-98B3-FA8A70B923D4}"/>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62B90636-7D65-46BC-99D3-96A20743EF28}"/>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D2ED835C-EEAF-415E-ABDC-C477587B0643}"/>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3DCF517B-EFCB-4FFB-92DC-481707ED6223}"/>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3E65333B-0640-460E-B955-3337FE151751}"/>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439B39FC-F63E-4AE1-968E-D03201A2EE3A}"/>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370C6BEB-0DDE-49B4-9460-44EE0C34CFB0}"/>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8D080F6-222D-4F5B-B387-AFD1FDE6AFC3}"/>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433684FC-4501-458D-BFA1-8C980B674330}"/>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0" name="テキスト ボックス 459">
          <a:extLst>
            <a:ext uri="{FF2B5EF4-FFF2-40B4-BE49-F238E27FC236}">
              <a16:creationId xmlns:a16="http://schemas.microsoft.com/office/drawing/2014/main" id="{8A0EC741-007D-4131-9763-07CCE8EEEB0F}"/>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10D087D9-5B71-47E5-9198-7DA55A80E674}"/>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462" name="テキスト ボックス 461">
          <a:extLst>
            <a:ext uri="{FF2B5EF4-FFF2-40B4-BE49-F238E27FC236}">
              <a16:creationId xmlns:a16="http://schemas.microsoft.com/office/drawing/2014/main" id="{624699C3-7E38-4731-AE09-C9542C89B60B}"/>
            </a:ext>
          </a:extLst>
        </xdr:cNvPr>
        <xdr:cNvSpPr txBox="1"/>
      </xdr:nvSpPr>
      <xdr:spPr>
        <a:xfrm>
          <a:off x="15849828" y="63506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9A9819BE-7A9F-4D04-B702-E85A840338E0}"/>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464" name="テキスト ボックス 463">
          <a:extLst>
            <a:ext uri="{FF2B5EF4-FFF2-40B4-BE49-F238E27FC236}">
              <a16:creationId xmlns:a16="http://schemas.microsoft.com/office/drawing/2014/main" id="{15AC8A30-C085-4202-ADAB-A8BBA560D3D0}"/>
            </a:ext>
          </a:extLst>
        </xdr:cNvPr>
        <xdr:cNvSpPr txBox="1"/>
      </xdr:nvSpPr>
      <xdr:spPr>
        <a:xfrm>
          <a:off x="15849828" y="5998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623ECCE6-5AD7-42DE-B072-D4717AAF33C6}"/>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466" name="テキスト ボックス 465">
          <a:extLst>
            <a:ext uri="{FF2B5EF4-FFF2-40B4-BE49-F238E27FC236}">
              <a16:creationId xmlns:a16="http://schemas.microsoft.com/office/drawing/2014/main" id="{2CF61F62-08CA-45B7-BAC8-CEFCC87C513B}"/>
            </a:ext>
          </a:extLst>
        </xdr:cNvPr>
        <xdr:cNvSpPr txBox="1"/>
      </xdr:nvSpPr>
      <xdr:spPr>
        <a:xfrm>
          <a:off x="15849828" y="5636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FD8A3E46-1A4C-4F3F-B573-B54364AEA085}"/>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468" name="テキスト ボックス 467">
          <a:extLst>
            <a:ext uri="{FF2B5EF4-FFF2-40B4-BE49-F238E27FC236}">
              <a16:creationId xmlns:a16="http://schemas.microsoft.com/office/drawing/2014/main" id="{B185A682-14F0-4415-B9DE-F67EF2288683}"/>
            </a:ext>
          </a:extLst>
        </xdr:cNvPr>
        <xdr:cNvSpPr txBox="1"/>
      </xdr:nvSpPr>
      <xdr:spPr>
        <a:xfrm>
          <a:off x="15849828" y="5274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94FE82E2-0FE2-4056-9CB4-66291BAC9108}"/>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470" name="テキスト ボックス 469">
          <a:extLst>
            <a:ext uri="{FF2B5EF4-FFF2-40B4-BE49-F238E27FC236}">
              <a16:creationId xmlns:a16="http://schemas.microsoft.com/office/drawing/2014/main" id="{DC945A81-9B26-465A-9B39-9F82BAED6B75}"/>
            </a:ext>
          </a:extLst>
        </xdr:cNvPr>
        <xdr:cNvSpPr txBox="1"/>
      </xdr:nvSpPr>
      <xdr:spPr>
        <a:xfrm>
          <a:off x="15782533" y="49123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一般廃棄物処理施設】&#10;一人当たり有形固定資産（償却資産）額グラフ枠">
          <a:extLst>
            <a:ext uri="{FF2B5EF4-FFF2-40B4-BE49-F238E27FC236}">
              <a16:creationId xmlns:a16="http://schemas.microsoft.com/office/drawing/2014/main" id="{56DFC355-4B38-4A83-AB72-51D1A905FD40}"/>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472" name="直線コネクタ 471">
          <a:extLst>
            <a:ext uri="{FF2B5EF4-FFF2-40B4-BE49-F238E27FC236}">
              <a16:creationId xmlns:a16="http://schemas.microsoft.com/office/drawing/2014/main" id="{4ABC179B-4AEC-41F1-877F-AC90A78CB5A3}"/>
            </a:ext>
          </a:extLst>
        </xdr:cNvPr>
        <xdr:cNvCxnSpPr/>
      </xdr:nvCxnSpPr>
      <xdr:spPr>
        <a:xfrm flipV="1">
          <a:off x="19954239" y="5417094"/>
          <a:ext cx="0" cy="1431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473" name="【一般廃棄物処理施設】&#10;一人当たり有形固定資産（償却資産）額最小値テキスト">
          <a:extLst>
            <a:ext uri="{FF2B5EF4-FFF2-40B4-BE49-F238E27FC236}">
              <a16:creationId xmlns:a16="http://schemas.microsoft.com/office/drawing/2014/main" id="{400421B5-301D-4042-97B9-EA7E4E1D0AF3}"/>
            </a:ext>
          </a:extLst>
        </xdr:cNvPr>
        <xdr:cNvSpPr txBox="1"/>
      </xdr:nvSpPr>
      <xdr:spPr>
        <a:xfrm>
          <a:off x="19992975" y="68553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474" name="直線コネクタ 473">
          <a:extLst>
            <a:ext uri="{FF2B5EF4-FFF2-40B4-BE49-F238E27FC236}">
              <a16:creationId xmlns:a16="http://schemas.microsoft.com/office/drawing/2014/main" id="{73A91AF9-3088-4BFD-8915-5A235102EF75}"/>
            </a:ext>
          </a:extLst>
        </xdr:cNvPr>
        <xdr:cNvCxnSpPr/>
      </xdr:nvCxnSpPr>
      <xdr:spPr>
        <a:xfrm>
          <a:off x="19878675" y="68483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475" name="【一般廃棄物処理施設】&#10;一人当たり有形固定資産（償却資産）額最大値テキスト">
          <a:extLst>
            <a:ext uri="{FF2B5EF4-FFF2-40B4-BE49-F238E27FC236}">
              <a16:creationId xmlns:a16="http://schemas.microsoft.com/office/drawing/2014/main" id="{C1B1579E-C864-4216-8666-C1C58FC09A04}"/>
            </a:ext>
          </a:extLst>
        </xdr:cNvPr>
        <xdr:cNvSpPr txBox="1"/>
      </xdr:nvSpPr>
      <xdr:spPr>
        <a:xfrm>
          <a:off x="19992975" y="52018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476" name="直線コネクタ 475">
          <a:extLst>
            <a:ext uri="{FF2B5EF4-FFF2-40B4-BE49-F238E27FC236}">
              <a16:creationId xmlns:a16="http://schemas.microsoft.com/office/drawing/2014/main" id="{E0032FA0-EA14-4166-B85C-09EB11F45D0C}"/>
            </a:ext>
          </a:extLst>
        </xdr:cNvPr>
        <xdr:cNvCxnSpPr/>
      </xdr:nvCxnSpPr>
      <xdr:spPr>
        <a:xfrm>
          <a:off x="19878675" y="54170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477" name="【一般廃棄物処理施設】&#10;一人当たり有形固定資産（償却資産）額平均値テキスト">
          <a:extLst>
            <a:ext uri="{FF2B5EF4-FFF2-40B4-BE49-F238E27FC236}">
              <a16:creationId xmlns:a16="http://schemas.microsoft.com/office/drawing/2014/main" id="{FB2B9D00-5915-40D8-B3FE-91B1ECAE6741}"/>
            </a:ext>
          </a:extLst>
        </xdr:cNvPr>
        <xdr:cNvSpPr txBox="1"/>
      </xdr:nvSpPr>
      <xdr:spPr>
        <a:xfrm>
          <a:off x="19992975" y="66092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478" name="フローチャート: 判断 477">
          <a:extLst>
            <a:ext uri="{FF2B5EF4-FFF2-40B4-BE49-F238E27FC236}">
              <a16:creationId xmlns:a16="http://schemas.microsoft.com/office/drawing/2014/main" id="{3418825D-D5D7-4CDF-AD6B-3731E71C9817}"/>
            </a:ext>
          </a:extLst>
        </xdr:cNvPr>
        <xdr:cNvSpPr/>
      </xdr:nvSpPr>
      <xdr:spPr>
        <a:xfrm>
          <a:off x="19897725" y="67451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479" name="フローチャート: 判断 478">
          <a:extLst>
            <a:ext uri="{FF2B5EF4-FFF2-40B4-BE49-F238E27FC236}">
              <a16:creationId xmlns:a16="http://schemas.microsoft.com/office/drawing/2014/main" id="{50C76C66-2861-4C7A-875D-A145B7E8F704}"/>
            </a:ext>
          </a:extLst>
        </xdr:cNvPr>
        <xdr:cNvSpPr/>
      </xdr:nvSpPr>
      <xdr:spPr>
        <a:xfrm>
          <a:off x="19154775" y="677196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480" name="フローチャート: 判断 479">
          <a:extLst>
            <a:ext uri="{FF2B5EF4-FFF2-40B4-BE49-F238E27FC236}">
              <a16:creationId xmlns:a16="http://schemas.microsoft.com/office/drawing/2014/main" id="{E261EAD1-FC13-44DF-A617-D522278DA349}"/>
            </a:ext>
          </a:extLst>
        </xdr:cNvPr>
        <xdr:cNvSpPr/>
      </xdr:nvSpPr>
      <xdr:spPr>
        <a:xfrm>
          <a:off x="18345150" y="677257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481" name="フローチャート: 判断 480">
          <a:extLst>
            <a:ext uri="{FF2B5EF4-FFF2-40B4-BE49-F238E27FC236}">
              <a16:creationId xmlns:a16="http://schemas.microsoft.com/office/drawing/2014/main" id="{932CBEC3-A20F-43D0-A5EE-694CAD677D6C}"/>
            </a:ext>
          </a:extLst>
        </xdr:cNvPr>
        <xdr:cNvSpPr/>
      </xdr:nvSpPr>
      <xdr:spPr>
        <a:xfrm>
          <a:off x="17554575" y="67731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482" name="フローチャート: 判断 481">
          <a:extLst>
            <a:ext uri="{FF2B5EF4-FFF2-40B4-BE49-F238E27FC236}">
              <a16:creationId xmlns:a16="http://schemas.microsoft.com/office/drawing/2014/main" id="{FB699648-CF17-45E6-A868-24081BE36DA9}"/>
            </a:ext>
          </a:extLst>
        </xdr:cNvPr>
        <xdr:cNvSpPr/>
      </xdr:nvSpPr>
      <xdr:spPr>
        <a:xfrm>
          <a:off x="16754475" y="67811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7BBFFF9-B7E9-42A4-92A6-BDA8A1573638}"/>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8CFF840B-9514-4800-8C56-04B20D10FE84}"/>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D659636-4052-4E87-8E8D-4782F3C59C34}"/>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169720C7-D413-46A0-AC7C-41850DFE2231}"/>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377D6F11-0411-4750-B7D3-8C24255E0B4F}"/>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154952</xdr:rowOff>
    </xdr:from>
    <xdr:to>
      <xdr:col>116</xdr:col>
      <xdr:colOff>114300</xdr:colOff>
      <xdr:row>42</xdr:row>
      <xdr:rowOff>85102</xdr:rowOff>
    </xdr:to>
    <xdr:sp macro="" textlink="">
      <xdr:nvSpPr>
        <xdr:cNvPr id="488" name="楕円 487">
          <a:extLst>
            <a:ext uri="{FF2B5EF4-FFF2-40B4-BE49-F238E27FC236}">
              <a16:creationId xmlns:a16="http://schemas.microsoft.com/office/drawing/2014/main" id="{23C93838-F0C5-470F-BD20-9ADA2D2D5CBA}"/>
            </a:ext>
          </a:extLst>
        </xdr:cNvPr>
        <xdr:cNvSpPr/>
      </xdr:nvSpPr>
      <xdr:spPr>
        <a:xfrm>
          <a:off x="19897725" y="68034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75138</xdr:rowOff>
    </xdr:from>
    <xdr:ext cx="534377" cy="259045"/>
    <xdr:sp macro="" textlink="">
      <xdr:nvSpPr>
        <xdr:cNvPr id="489" name="【一般廃棄物処理施設】&#10;一人当たり有形固定資産（償却資産）額該当値テキスト">
          <a:extLst>
            <a:ext uri="{FF2B5EF4-FFF2-40B4-BE49-F238E27FC236}">
              <a16:creationId xmlns:a16="http://schemas.microsoft.com/office/drawing/2014/main" id="{F16B5448-4CF4-4FF2-BE51-9726469AFC10}"/>
            </a:ext>
          </a:extLst>
        </xdr:cNvPr>
        <xdr:cNvSpPr txBox="1"/>
      </xdr:nvSpPr>
      <xdr:spPr>
        <a:xfrm>
          <a:off x="19992975" y="6723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154869</xdr:rowOff>
    </xdr:from>
    <xdr:to>
      <xdr:col>112</xdr:col>
      <xdr:colOff>38100</xdr:colOff>
      <xdr:row>42</xdr:row>
      <xdr:rowOff>85019</xdr:rowOff>
    </xdr:to>
    <xdr:sp macro="" textlink="">
      <xdr:nvSpPr>
        <xdr:cNvPr id="490" name="楕円 489">
          <a:extLst>
            <a:ext uri="{FF2B5EF4-FFF2-40B4-BE49-F238E27FC236}">
              <a16:creationId xmlns:a16="http://schemas.microsoft.com/office/drawing/2014/main" id="{F02F247B-66F8-4FE4-8D6D-8872B9C52B61}"/>
            </a:ext>
          </a:extLst>
        </xdr:cNvPr>
        <xdr:cNvSpPr/>
      </xdr:nvSpPr>
      <xdr:spPr>
        <a:xfrm>
          <a:off x="19154775" y="68033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34219</xdr:rowOff>
    </xdr:from>
    <xdr:to>
      <xdr:col>116</xdr:col>
      <xdr:colOff>63500</xdr:colOff>
      <xdr:row>42</xdr:row>
      <xdr:rowOff>34302</xdr:rowOff>
    </xdr:to>
    <xdr:cxnSp macro="">
      <xdr:nvCxnSpPr>
        <xdr:cNvPr id="491" name="直線コネクタ 490">
          <a:extLst>
            <a:ext uri="{FF2B5EF4-FFF2-40B4-BE49-F238E27FC236}">
              <a16:creationId xmlns:a16="http://schemas.microsoft.com/office/drawing/2014/main" id="{0E478E0D-76FF-4D99-BEF7-E68137196605}"/>
            </a:ext>
          </a:extLst>
        </xdr:cNvPr>
        <xdr:cNvCxnSpPr/>
      </xdr:nvCxnSpPr>
      <xdr:spPr>
        <a:xfrm>
          <a:off x="19202400" y="6841419"/>
          <a:ext cx="752475" cy="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154870</xdr:rowOff>
    </xdr:from>
    <xdr:to>
      <xdr:col>107</xdr:col>
      <xdr:colOff>101600</xdr:colOff>
      <xdr:row>42</xdr:row>
      <xdr:rowOff>85020</xdr:rowOff>
    </xdr:to>
    <xdr:sp macro="" textlink="">
      <xdr:nvSpPr>
        <xdr:cNvPr id="492" name="楕円 491">
          <a:extLst>
            <a:ext uri="{FF2B5EF4-FFF2-40B4-BE49-F238E27FC236}">
              <a16:creationId xmlns:a16="http://schemas.microsoft.com/office/drawing/2014/main" id="{AC72BD03-00C6-483E-8697-E51BA15CB3EA}"/>
            </a:ext>
          </a:extLst>
        </xdr:cNvPr>
        <xdr:cNvSpPr/>
      </xdr:nvSpPr>
      <xdr:spPr>
        <a:xfrm>
          <a:off x="18345150" y="68033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34219</xdr:rowOff>
    </xdr:from>
    <xdr:to>
      <xdr:col>111</xdr:col>
      <xdr:colOff>177800</xdr:colOff>
      <xdr:row>42</xdr:row>
      <xdr:rowOff>34220</xdr:rowOff>
    </xdr:to>
    <xdr:cxnSp macro="">
      <xdr:nvCxnSpPr>
        <xdr:cNvPr id="493" name="直線コネクタ 492">
          <a:extLst>
            <a:ext uri="{FF2B5EF4-FFF2-40B4-BE49-F238E27FC236}">
              <a16:creationId xmlns:a16="http://schemas.microsoft.com/office/drawing/2014/main" id="{B160EA8D-4EF4-4A09-9C32-34AF06CA1E87}"/>
            </a:ext>
          </a:extLst>
        </xdr:cNvPr>
        <xdr:cNvCxnSpPr/>
      </xdr:nvCxnSpPr>
      <xdr:spPr>
        <a:xfrm flipV="1">
          <a:off x="18392775" y="6841419"/>
          <a:ext cx="809625" cy="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154787</xdr:rowOff>
    </xdr:from>
    <xdr:to>
      <xdr:col>102</xdr:col>
      <xdr:colOff>165100</xdr:colOff>
      <xdr:row>42</xdr:row>
      <xdr:rowOff>84937</xdr:rowOff>
    </xdr:to>
    <xdr:sp macro="" textlink="">
      <xdr:nvSpPr>
        <xdr:cNvPr id="494" name="楕円 493">
          <a:extLst>
            <a:ext uri="{FF2B5EF4-FFF2-40B4-BE49-F238E27FC236}">
              <a16:creationId xmlns:a16="http://schemas.microsoft.com/office/drawing/2014/main" id="{7DC188B2-4A70-408F-82AE-8CDAB5E9B6C9}"/>
            </a:ext>
          </a:extLst>
        </xdr:cNvPr>
        <xdr:cNvSpPr/>
      </xdr:nvSpPr>
      <xdr:spPr>
        <a:xfrm>
          <a:off x="17554575" y="68032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34137</xdr:rowOff>
    </xdr:from>
    <xdr:to>
      <xdr:col>107</xdr:col>
      <xdr:colOff>50800</xdr:colOff>
      <xdr:row>42</xdr:row>
      <xdr:rowOff>34220</xdr:rowOff>
    </xdr:to>
    <xdr:cxnSp macro="">
      <xdr:nvCxnSpPr>
        <xdr:cNvPr id="495" name="直線コネクタ 494">
          <a:extLst>
            <a:ext uri="{FF2B5EF4-FFF2-40B4-BE49-F238E27FC236}">
              <a16:creationId xmlns:a16="http://schemas.microsoft.com/office/drawing/2014/main" id="{860C09DC-C02D-48A0-8029-7F6CC88CDAA5}"/>
            </a:ext>
          </a:extLst>
        </xdr:cNvPr>
        <xdr:cNvCxnSpPr/>
      </xdr:nvCxnSpPr>
      <xdr:spPr>
        <a:xfrm>
          <a:off x="17602200" y="6841337"/>
          <a:ext cx="790575" cy="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154796</xdr:rowOff>
    </xdr:from>
    <xdr:to>
      <xdr:col>98</xdr:col>
      <xdr:colOff>38100</xdr:colOff>
      <xdr:row>42</xdr:row>
      <xdr:rowOff>84946</xdr:rowOff>
    </xdr:to>
    <xdr:sp macro="" textlink="">
      <xdr:nvSpPr>
        <xdr:cNvPr id="496" name="楕円 495">
          <a:extLst>
            <a:ext uri="{FF2B5EF4-FFF2-40B4-BE49-F238E27FC236}">
              <a16:creationId xmlns:a16="http://schemas.microsoft.com/office/drawing/2014/main" id="{DDA2436E-1F62-45FA-B0AC-CFE96846910F}"/>
            </a:ext>
          </a:extLst>
        </xdr:cNvPr>
        <xdr:cNvSpPr/>
      </xdr:nvSpPr>
      <xdr:spPr>
        <a:xfrm>
          <a:off x="16754475" y="68032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34137</xdr:rowOff>
    </xdr:from>
    <xdr:to>
      <xdr:col>102</xdr:col>
      <xdr:colOff>114300</xdr:colOff>
      <xdr:row>42</xdr:row>
      <xdr:rowOff>34146</xdr:rowOff>
    </xdr:to>
    <xdr:cxnSp macro="">
      <xdr:nvCxnSpPr>
        <xdr:cNvPr id="497" name="直線コネクタ 496">
          <a:extLst>
            <a:ext uri="{FF2B5EF4-FFF2-40B4-BE49-F238E27FC236}">
              <a16:creationId xmlns:a16="http://schemas.microsoft.com/office/drawing/2014/main" id="{01530002-A0CA-4B8F-A08C-F9A70FF67EB5}"/>
            </a:ext>
          </a:extLst>
        </xdr:cNvPr>
        <xdr:cNvCxnSpPr/>
      </xdr:nvCxnSpPr>
      <xdr:spPr>
        <a:xfrm flipV="1">
          <a:off x="16802100" y="6841337"/>
          <a:ext cx="800100" cy="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498" name="n_1aveValue【一般廃棄物処理施設】&#10;一人当たり有形固定資産（償却資産）額">
          <a:extLst>
            <a:ext uri="{FF2B5EF4-FFF2-40B4-BE49-F238E27FC236}">
              <a16:creationId xmlns:a16="http://schemas.microsoft.com/office/drawing/2014/main" id="{6AA67CBC-B932-41E9-9D06-0155864A45CD}"/>
            </a:ext>
          </a:extLst>
        </xdr:cNvPr>
        <xdr:cNvSpPr txBox="1"/>
      </xdr:nvSpPr>
      <xdr:spPr>
        <a:xfrm>
          <a:off x="18915595" y="6550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499" name="n_2aveValue【一般廃棄物処理施設】&#10;一人当たり有形固定資産（償却資産）額">
          <a:extLst>
            <a:ext uri="{FF2B5EF4-FFF2-40B4-BE49-F238E27FC236}">
              <a16:creationId xmlns:a16="http://schemas.microsoft.com/office/drawing/2014/main" id="{A522E95D-B167-4B16-B154-2EF4C648A880}"/>
            </a:ext>
          </a:extLst>
        </xdr:cNvPr>
        <xdr:cNvSpPr txBox="1"/>
      </xdr:nvSpPr>
      <xdr:spPr>
        <a:xfrm>
          <a:off x="18134545" y="656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500" name="n_3aveValue【一般廃棄物処理施設】&#10;一人当たり有形固定資産（償却資産）額">
          <a:extLst>
            <a:ext uri="{FF2B5EF4-FFF2-40B4-BE49-F238E27FC236}">
              <a16:creationId xmlns:a16="http://schemas.microsoft.com/office/drawing/2014/main" id="{65F405E6-294D-419F-8C30-8484BD9BE90B}"/>
            </a:ext>
          </a:extLst>
        </xdr:cNvPr>
        <xdr:cNvSpPr txBox="1"/>
      </xdr:nvSpPr>
      <xdr:spPr>
        <a:xfrm>
          <a:off x="17324920" y="6561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79373</xdr:rowOff>
    </xdr:from>
    <xdr:ext cx="599010" cy="259045"/>
    <xdr:sp macro="" textlink="">
      <xdr:nvSpPr>
        <xdr:cNvPr id="501" name="n_4aveValue【一般廃棄物処理施設】&#10;一人当たり有形固定資産（償却資産）額">
          <a:extLst>
            <a:ext uri="{FF2B5EF4-FFF2-40B4-BE49-F238E27FC236}">
              <a16:creationId xmlns:a16="http://schemas.microsoft.com/office/drawing/2014/main" id="{DCFAC01E-5763-49C0-886D-98F4B411BF1E}"/>
            </a:ext>
          </a:extLst>
        </xdr:cNvPr>
        <xdr:cNvSpPr txBox="1"/>
      </xdr:nvSpPr>
      <xdr:spPr>
        <a:xfrm>
          <a:off x="16524820" y="65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76146</xdr:rowOff>
    </xdr:from>
    <xdr:ext cx="534377" cy="259045"/>
    <xdr:sp macro="" textlink="">
      <xdr:nvSpPr>
        <xdr:cNvPr id="502" name="n_1mainValue【一般廃棄物処理施設】&#10;一人当たり有形固定資産（償却資産）額">
          <a:extLst>
            <a:ext uri="{FF2B5EF4-FFF2-40B4-BE49-F238E27FC236}">
              <a16:creationId xmlns:a16="http://schemas.microsoft.com/office/drawing/2014/main" id="{F2E30362-4A13-49B7-838D-C6EF9355BDBA}"/>
            </a:ext>
          </a:extLst>
        </xdr:cNvPr>
        <xdr:cNvSpPr txBox="1"/>
      </xdr:nvSpPr>
      <xdr:spPr>
        <a:xfrm>
          <a:off x="18944736" y="6886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76147</xdr:rowOff>
    </xdr:from>
    <xdr:ext cx="534377" cy="259045"/>
    <xdr:sp macro="" textlink="">
      <xdr:nvSpPr>
        <xdr:cNvPr id="503" name="n_2mainValue【一般廃棄物処理施設】&#10;一人当たり有形固定資産（償却資産）額">
          <a:extLst>
            <a:ext uri="{FF2B5EF4-FFF2-40B4-BE49-F238E27FC236}">
              <a16:creationId xmlns:a16="http://schemas.microsoft.com/office/drawing/2014/main" id="{2D688F4A-4F1D-4294-A171-AAE69E96F7D5}"/>
            </a:ext>
          </a:extLst>
        </xdr:cNvPr>
        <xdr:cNvSpPr txBox="1"/>
      </xdr:nvSpPr>
      <xdr:spPr>
        <a:xfrm>
          <a:off x="18163686" y="688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76064</xdr:rowOff>
    </xdr:from>
    <xdr:ext cx="534377" cy="259045"/>
    <xdr:sp macro="" textlink="">
      <xdr:nvSpPr>
        <xdr:cNvPr id="504" name="n_3mainValue【一般廃棄物処理施設】&#10;一人当たり有形固定資産（償却資産）額">
          <a:extLst>
            <a:ext uri="{FF2B5EF4-FFF2-40B4-BE49-F238E27FC236}">
              <a16:creationId xmlns:a16="http://schemas.microsoft.com/office/drawing/2014/main" id="{F2715740-6BF5-49EB-805A-60FF77E4963C}"/>
            </a:ext>
          </a:extLst>
        </xdr:cNvPr>
        <xdr:cNvSpPr txBox="1"/>
      </xdr:nvSpPr>
      <xdr:spPr>
        <a:xfrm>
          <a:off x="17354061" y="6886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76073</xdr:rowOff>
    </xdr:from>
    <xdr:ext cx="534377" cy="259045"/>
    <xdr:sp macro="" textlink="">
      <xdr:nvSpPr>
        <xdr:cNvPr id="505" name="n_4mainValue【一般廃棄物処理施設】&#10;一人当たり有形固定資産（償却資産）額">
          <a:extLst>
            <a:ext uri="{FF2B5EF4-FFF2-40B4-BE49-F238E27FC236}">
              <a16:creationId xmlns:a16="http://schemas.microsoft.com/office/drawing/2014/main" id="{8E751E1A-9AB6-498B-A3C7-D60E6EA8785A}"/>
            </a:ext>
          </a:extLst>
        </xdr:cNvPr>
        <xdr:cNvSpPr txBox="1"/>
      </xdr:nvSpPr>
      <xdr:spPr>
        <a:xfrm>
          <a:off x="16563486" y="6886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5DD2B80C-2AD5-4C4C-9618-419534B7055E}"/>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6883516C-1F7C-4889-9FA6-BF1F3B1676DB}"/>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3E0C6DC1-9752-4FE9-8071-DB0F6B992161}"/>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49551F1F-D56F-4592-86B4-DE0CD9BD7AD2}"/>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E490B3E4-0D94-4C55-A956-3B06ED5B9561}"/>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87F69C7F-472B-464B-9577-4CA4BDA64CC5}"/>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71C928CF-23EE-41CF-9928-1404E3049438}"/>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8B4D7E42-5CD1-418B-B149-D858835B7029}"/>
            </a:ext>
          </a:extLst>
        </xdr:cNvPr>
        <xdr:cNvSpPr/>
      </xdr:nvSpPr>
      <xdr:spPr>
        <a:xfrm>
          <a:off x="112109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4" name="正方形/長方形 513">
          <a:extLst>
            <a:ext uri="{FF2B5EF4-FFF2-40B4-BE49-F238E27FC236}">
              <a16:creationId xmlns:a16="http://schemas.microsoft.com/office/drawing/2014/main" id="{95E00465-E5F3-4FC2-A77D-3962748318EB}"/>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5" name="正方形/長方形 514">
          <a:extLst>
            <a:ext uri="{FF2B5EF4-FFF2-40B4-BE49-F238E27FC236}">
              <a16:creationId xmlns:a16="http://schemas.microsoft.com/office/drawing/2014/main" id="{68ADE62A-C70B-450A-9CDF-5AD3CEACACDF}"/>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6" name="正方形/長方形 515">
          <a:extLst>
            <a:ext uri="{FF2B5EF4-FFF2-40B4-BE49-F238E27FC236}">
              <a16:creationId xmlns:a16="http://schemas.microsoft.com/office/drawing/2014/main" id="{87AAE630-9AD5-4BA4-B8AC-CD66CC631807}"/>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7" name="正方形/長方形 516">
          <a:extLst>
            <a:ext uri="{FF2B5EF4-FFF2-40B4-BE49-F238E27FC236}">
              <a16:creationId xmlns:a16="http://schemas.microsoft.com/office/drawing/2014/main" id="{FB32BC23-6D2D-4D71-95E9-67EDE20AE59C}"/>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8" name="正方形/長方形 517">
          <a:extLst>
            <a:ext uri="{FF2B5EF4-FFF2-40B4-BE49-F238E27FC236}">
              <a16:creationId xmlns:a16="http://schemas.microsoft.com/office/drawing/2014/main" id="{477873E3-973B-41A1-A99A-524923A1FAAB}"/>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9" name="正方形/長方形 518">
          <a:extLst>
            <a:ext uri="{FF2B5EF4-FFF2-40B4-BE49-F238E27FC236}">
              <a16:creationId xmlns:a16="http://schemas.microsoft.com/office/drawing/2014/main" id="{21A4A214-BAED-4C13-B22D-F4E7A0F3994B}"/>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0" name="正方形/長方形 519">
          <a:extLst>
            <a:ext uri="{FF2B5EF4-FFF2-40B4-BE49-F238E27FC236}">
              <a16:creationId xmlns:a16="http://schemas.microsoft.com/office/drawing/2014/main" id="{D57F16DE-EC42-4B50-B16C-B08C75C80825}"/>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1" name="正方形/長方形 520">
          <a:extLst>
            <a:ext uri="{FF2B5EF4-FFF2-40B4-BE49-F238E27FC236}">
              <a16:creationId xmlns:a16="http://schemas.microsoft.com/office/drawing/2014/main" id="{2C5C138F-61D8-481F-8553-C965A251B523}"/>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2" name="正方形/長方形 521">
          <a:extLst>
            <a:ext uri="{FF2B5EF4-FFF2-40B4-BE49-F238E27FC236}">
              <a16:creationId xmlns:a16="http://schemas.microsoft.com/office/drawing/2014/main" id="{30A3B210-3C13-4650-A04A-E44201EB14E3}"/>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3" name="正方形/長方形 522">
          <a:extLst>
            <a:ext uri="{FF2B5EF4-FFF2-40B4-BE49-F238E27FC236}">
              <a16:creationId xmlns:a16="http://schemas.microsoft.com/office/drawing/2014/main" id="{883676A1-54C4-4047-9909-4E15C145175F}"/>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4" name="正方形/長方形 523">
          <a:extLst>
            <a:ext uri="{FF2B5EF4-FFF2-40B4-BE49-F238E27FC236}">
              <a16:creationId xmlns:a16="http://schemas.microsoft.com/office/drawing/2014/main" id="{C8E6107A-B24F-4D92-94F7-AA97FD6988F2}"/>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5" name="正方形/長方形 524">
          <a:extLst>
            <a:ext uri="{FF2B5EF4-FFF2-40B4-BE49-F238E27FC236}">
              <a16:creationId xmlns:a16="http://schemas.microsoft.com/office/drawing/2014/main" id="{5B54034A-E179-49FD-B058-AA4AF5A5C3CB}"/>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6" name="正方形/長方形 525">
          <a:extLst>
            <a:ext uri="{FF2B5EF4-FFF2-40B4-BE49-F238E27FC236}">
              <a16:creationId xmlns:a16="http://schemas.microsoft.com/office/drawing/2014/main" id="{DEC6DFD8-9C60-4169-9AEE-8DC91F0943FA}"/>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7" name="正方形/長方形 526">
          <a:extLst>
            <a:ext uri="{FF2B5EF4-FFF2-40B4-BE49-F238E27FC236}">
              <a16:creationId xmlns:a16="http://schemas.microsoft.com/office/drawing/2014/main" id="{7B076D21-B2AA-44FB-B2FB-8FE5E7064155}"/>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8" name="正方形/長方形 527">
          <a:extLst>
            <a:ext uri="{FF2B5EF4-FFF2-40B4-BE49-F238E27FC236}">
              <a16:creationId xmlns:a16="http://schemas.microsoft.com/office/drawing/2014/main" id="{80124E43-924D-403B-8549-51CC6B2FDF43}"/>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9" name="正方形/長方形 528">
          <a:extLst>
            <a:ext uri="{FF2B5EF4-FFF2-40B4-BE49-F238E27FC236}">
              <a16:creationId xmlns:a16="http://schemas.microsoft.com/office/drawing/2014/main" id="{1C078B44-B99D-4FDD-B2DA-C57268B61C91}"/>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0" name="テキスト ボックス 529">
          <a:extLst>
            <a:ext uri="{FF2B5EF4-FFF2-40B4-BE49-F238E27FC236}">
              <a16:creationId xmlns:a16="http://schemas.microsoft.com/office/drawing/2014/main" id="{1C57FBBC-D288-41DF-A491-1BB7E5FF71FB}"/>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1" name="直線コネクタ 530">
          <a:extLst>
            <a:ext uri="{FF2B5EF4-FFF2-40B4-BE49-F238E27FC236}">
              <a16:creationId xmlns:a16="http://schemas.microsoft.com/office/drawing/2014/main" id="{9B8FAD03-9410-4489-AD4C-D9C69BF11D5F}"/>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2" name="テキスト ボックス 531">
          <a:extLst>
            <a:ext uri="{FF2B5EF4-FFF2-40B4-BE49-F238E27FC236}">
              <a16:creationId xmlns:a16="http://schemas.microsoft.com/office/drawing/2014/main" id="{956C4942-21B2-441B-9E33-65BDD4477B62}"/>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3" name="直線コネクタ 532">
          <a:extLst>
            <a:ext uri="{FF2B5EF4-FFF2-40B4-BE49-F238E27FC236}">
              <a16:creationId xmlns:a16="http://schemas.microsoft.com/office/drawing/2014/main" id="{9BEFD73D-B5C6-4F9E-A73B-737B8ACC7464}"/>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4" name="テキスト ボックス 533">
          <a:extLst>
            <a:ext uri="{FF2B5EF4-FFF2-40B4-BE49-F238E27FC236}">
              <a16:creationId xmlns:a16="http://schemas.microsoft.com/office/drawing/2014/main" id="{C67AB7EC-810B-4A9A-909C-4F2FCA8553C5}"/>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5" name="直線コネクタ 534">
          <a:extLst>
            <a:ext uri="{FF2B5EF4-FFF2-40B4-BE49-F238E27FC236}">
              <a16:creationId xmlns:a16="http://schemas.microsoft.com/office/drawing/2014/main" id="{CFEEA977-93AF-4E2E-AF8E-AF35F906F8C6}"/>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6" name="テキスト ボックス 535">
          <a:extLst>
            <a:ext uri="{FF2B5EF4-FFF2-40B4-BE49-F238E27FC236}">
              <a16:creationId xmlns:a16="http://schemas.microsoft.com/office/drawing/2014/main" id="{C21F68EC-9DDB-4A40-A40A-C28797C5D146}"/>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7" name="直線コネクタ 536">
          <a:extLst>
            <a:ext uri="{FF2B5EF4-FFF2-40B4-BE49-F238E27FC236}">
              <a16:creationId xmlns:a16="http://schemas.microsoft.com/office/drawing/2014/main" id="{96E5BFFE-8FFD-4862-8CDB-025CAFAEB061}"/>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8" name="テキスト ボックス 537">
          <a:extLst>
            <a:ext uri="{FF2B5EF4-FFF2-40B4-BE49-F238E27FC236}">
              <a16:creationId xmlns:a16="http://schemas.microsoft.com/office/drawing/2014/main" id="{0B443712-9D3A-4871-A120-9F994CB6D247}"/>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9" name="直線コネクタ 538">
          <a:extLst>
            <a:ext uri="{FF2B5EF4-FFF2-40B4-BE49-F238E27FC236}">
              <a16:creationId xmlns:a16="http://schemas.microsoft.com/office/drawing/2014/main" id="{F44F199B-50C3-4B69-9480-491BF9ACC2F9}"/>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0" name="テキスト ボックス 539">
          <a:extLst>
            <a:ext uri="{FF2B5EF4-FFF2-40B4-BE49-F238E27FC236}">
              <a16:creationId xmlns:a16="http://schemas.microsoft.com/office/drawing/2014/main" id="{A98306B4-8641-447D-A051-376A7FAEFBB3}"/>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1" name="直線コネクタ 540">
          <a:extLst>
            <a:ext uri="{FF2B5EF4-FFF2-40B4-BE49-F238E27FC236}">
              <a16:creationId xmlns:a16="http://schemas.microsoft.com/office/drawing/2014/main" id="{8B8C33A1-7FDB-444D-A8B6-93C93D8B42FA}"/>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2" name="テキスト ボックス 541">
          <a:extLst>
            <a:ext uri="{FF2B5EF4-FFF2-40B4-BE49-F238E27FC236}">
              <a16:creationId xmlns:a16="http://schemas.microsoft.com/office/drawing/2014/main" id="{274DD962-2584-4A80-ABB8-6F6516DC26D2}"/>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3" name="直線コネクタ 542">
          <a:extLst>
            <a:ext uri="{FF2B5EF4-FFF2-40B4-BE49-F238E27FC236}">
              <a16:creationId xmlns:a16="http://schemas.microsoft.com/office/drawing/2014/main" id="{88A24131-3A4B-42B8-A8F8-0F903CCE5CD4}"/>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4" name="テキスト ボックス 543">
          <a:extLst>
            <a:ext uri="{FF2B5EF4-FFF2-40B4-BE49-F238E27FC236}">
              <a16:creationId xmlns:a16="http://schemas.microsoft.com/office/drawing/2014/main" id="{2052F6FF-A8BD-499E-AB13-D7FC50B6C4B0}"/>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5" name="【消防施設】&#10;有形固定資産減価償却率グラフ枠">
          <a:extLst>
            <a:ext uri="{FF2B5EF4-FFF2-40B4-BE49-F238E27FC236}">
              <a16:creationId xmlns:a16="http://schemas.microsoft.com/office/drawing/2014/main" id="{FACF92C6-058B-42C2-8ADE-5C60CEE458B4}"/>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546" name="直線コネクタ 545">
          <a:extLst>
            <a:ext uri="{FF2B5EF4-FFF2-40B4-BE49-F238E27FC236}">
              <a16:creationId xmlns:a16="http://schemas.microsoft.com/office/drawing/2014/main" id="{5A2158E1-39C1-459C-A91F-5509EB62A87C}"/>
            </a:ext>
          </a:extLst>
        </xdr:cNvPr>
        <xdr:cNvCxnSpPr/>
      </xdr:nvCxnSpPr>
      <xdr:spPr>
        <a:xfrm flipV="1">
          <a:off x="14696439" y="12560300"/>
          <a:ext cx="0" cy="1489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7" name="【消防施設】&#10;有形固定資産減価償却率最小値テキスト">
          <a:extLst>
            <a:ext uri="{FF2B5EF4-FFF2-40B4-BE49-F238E27FC236}">
              <a16:creationId xmlns:a16="http://schemas.microsoft.com/office/drawing/2014/main" id="{16D70FEF-1D46-48D2-A205-C4FFE5F3AFF3}"/>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48" name="直線コネクタ 547">
          <a:extLst>
            <a:ext uri="{FF2B5EF4-FFF2-40B4-BE49-F238E27FC236}">
              <a16:creationId xmlns:a16="http://schemas.microsoft.com/office/drawing/2014/main" id="{0A32FA49-A101-4B02-9BE0-F55CE9AB8C6B}"/>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549" name="【消防施設】&#10;有形固定資産減価償却率最大値テキスト">
          <a:extLst>
            <a:ext uri="{FF2B5EF4-FFF2-40B4-BE49-F238E27FC236}">
              <a16:creationId xmlns:a16="http://schemas.microsoft.com/office/drawing/2014/main" id="{B753B9BE-5337-4089-90D7-26A81D9847ED}"/>
            </a:ext>
          </a:extLst>
        </xdr:cNvPr>
        <xdr:cNvSpPr txBox="1"/>
      </xdr:nvSpPr>
      <xdr:spPr>
        <a:xfrm>
          <a:off x="14735175" y="12345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550" name="直線コネクタ 549">
          <a:extLst>
            <a:ext uri="{FF2B5EF4-FFF2-40B4-BE49-F238E27FC236}">
              <a16:creationId xmlns:a16="http://schemas.microsoft.com/office/drawing/2014/main" id="{8BADC685-8711-44F5-B9FE-8F68A8B93974}"/>
            </a:ext>
          </a:extLst>
        </xdr:cNvPr>
        <xdr:cNvCxnSpPr/>
      </xdr:nvCxnSpPr>
      <xdr:spPr>
        <a:xfrm>
          <a:off x="14611350" y="125603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551" name="【消防施設】&#10;有形固定資産減価償却率平均値テキスト">
          <a:extLst>
            <a:ext uri="{FF2B5EF4-FFF2-40B4-BE49-F238E27FC236}">
              <a16:creationId xmlns:a16="http://schemas.microsoft.com/office/drawing/2014/main" id="{B5F32A54-AD38-4986-8773-84981F4787DB}"/>
            </a:ext>
          </a:extLst>
        </xdr:cNvPr>
        <xdr:cNvSpPr txBox="1"/>
      </xdr:nvSpPr>
      <xdr:spPr>
        <a:xfrm>
          <a:off x="14735175" y="13372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552" name="フローチャート: 判断 551">
          <a:extLst>
            <a:ext uri="{FF2B5EF4-FFF2-40B4-BE49-F238E27FC236}">
              <a16:creationId xmlns:a16="http://schemas.microsoft.com/office/drawing/2014/main" id="{F974EE0E-7EA8-4E02-87A0-37396022CF38}"/>
            </a:ext>
          </a:extLst>
        </xdr:cNvPr>
        <xdr:cNvSpPr/>
      </xdr:nvSpPr>
      <xdr:spPr>
        <a:xfrm>
          <a:off x="14649450" y="133940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553" name="フローチャート: 判断 552">
          <a:extLst>
            <a:ext uri="{FF2B5EF4-FFF2-40B4-BE49-F238E27FC236}">
              <a16:creationId xmlns:a16="http://schemas.microsoft.com/office/drawing/2014/main" id="{A980C5EB-77E3-4218-8CC5-C4EC342E809D}"/>
            </a:ext>
          </a:extLst>
        </xdr:cNvPr>
        <xdr:cNvSpPr/>
      </xdr:nvSpPr>
      <xdr:spPr>
        <a:xfrm>
          <a:off x="13887450" y="133559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554" name="フローチャート: 判断 553">
          <a:extLst>
            <a:ext uri="{FF2B5EF4-FFF2-40B4-BE49-F238E27FC236}">
              <a16:creationId xmlns:a16="http://schemas.microsoft.com/office/drawing/2014/main" id="{85CA4843-3A18-403E-B2F1-5D394321282E}"/>
            </a:ext>
          </a:extLst>
        </xdr:cNvPr>
        <xdr:cNvSpPr/>
      </xdr:nvSpPr>
      <xdr:spPr>
        <a:xfrm>
          <a:off x="13096875" y="133178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555" name="フローチャート: 判断 554">
          <a:extLst>
            <a:ext uri="{FF2B5EF4-FFF2-40B4-BE49-F238E27FC236}">
              <a16:creationId xmlns:a16="http://schemas.microsoft.com/office/drawing/2014/main" id="{5BA44843-41DB-4512-B9DF-DE308DCF0155}"/>
            </a:ext>
          </a:extLst>
        </xdr:cNvPr>
        <xdr:cNvSpPr/>
      </xdr:nvSpPr>
      <xdr:spPr>
        <a:xfrm>
          <a:off x="12296775" y="1324737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556" name="フローチャート: 判断 555">
          <a:extLst>
            <a:ext uri="{FF2B5EF4-FFF2-40B4-BE49-F238E27FC236}">
              <a16:creationId xmlns:a16="http://schemas.microsoft.com/office/drawing/2014/main" id="{BC13C891-80B0-4383-983B-93B74E9C938B}"/>
            </a:ext>
          </a:extLst>
        </xdr:cNvPr>
        <xdr:cNvSpPr/>
      </xdr:nvSpPr>
      <xdr:spPr>
        <a:xfrm>
          <a:off x="11487150" y="132467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5F7F1CC4-C1DF-4B4C-AEEF-A1E0161D335D}"/>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44C8B029-8208-4297-82CA-6582E1E655C2}"/>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F0953C44-86F2-4DCB-B9BF-BD58726A3E52}"/>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FF2F9406-257C-491E-BD56-E7A75DC6080A}"/>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B7CC208F-4DA4-4CA1-8B91-FE1F4B195B95}"/>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40639</xdr:rowOff>
    </xdr:from>
    <xdr:to>
      <xdr:col>85</xdr:col>
      <xdr:colOff>177800</xdr:colOff>
      <xdr:row>80</xdr:row>
      <xdr:rowOff>142239</xdr:rowOff>
    </xdr:to>
    <xdr:sp macro="" textlink="">
      <xdr:nvSpPr>
        <xdr:cNvPr id="562" name="楕円 561">
          <a:extLst>
            <a:ext uri="{FF2B5EF4-FFF2-40B4-BE49-F238E27FC236}">
              <a16:creationId xmlns:a16="http://schemas.microsoft.com/office/drawing/2014/main" id="{A65457A2-89FD-42A0-90A7-1134B1C29F4E}"/>
            </a:ext>
          </a:extLst>
        </xdr:cNvPr>
        <xdr:cNvSpPr/>
      </xdr:nvSpPr>
      <xdr:spPr>
        <a:xfrm>
          <a:off x="14649450" y="1300416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63516</xdr:rowOff>
    </xdr:from>
    <xdr:ext cx="405111" cy="259045"/>
    <xdr:sp macro="" textlink="">
      <xdr:nvSpPr>
        <xdr:cNvPr id="563" name="【消防施設】&#10;有形固定資産減価償却率該当値テキスト">
          <a:extLst>
            <a:ext uri="{FF2B5EF4-FFF2-40B4-BE49-F238E27FC236}">
              <a16:creationId xmlns:a16="http://schemas.microsoft.com/office/drawing/2014/main" id="{1F585057-8963-487E-ACB7-F2E0A4D52CC7}"/>
            </a:ext>
          </a:extLst>
        </xdr:cNvPr>
        <xdr:cNvSpPr txBox="1"/>
      </xdr:nvSpPr>
      <xdr:spPr>
        <a:xfrm>
          <a:off x="14735175" y="12868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154939</xdr:rowOff>
    </xdr:from>
    <xdr:to>
      <xdr:col>81</xdr:col>
      <xdr:colOff>101600</xdr:colOff>
      <xdr:row>80</xdr:row>
      <xdr:rowOff>85089</xdr:rowOff>
    </xdr:to>
    <xdr:sp macro="" textlink="">
      <xdr:nvSpPr>
        <xdr:cNvPr id="564" name="楕円 563">
          <a:extLst>
            <a:ext uri="{FF2B5EF4-FFF2-40B4-BE49-F238E27FC236}">
              <a16:creationId xmlns:a16="http://schemas.microsoft.com/office/drawing/2014/main" id="{E7FBE04F-7CF9-4ADF-9954-02A4591D358E}"/>
            </a:ext>
          </a:extLst>
        </xdr:cNvPr>
        <xdr:cNvSpPr/>
      </xdr:nvSpPr>
      <xdr:spPr>
        <a:xfrm>
          <a:off x="13887450" y="129565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34289</xdr:rowOff>
    </xdr:from>
    <xdr:to>
      <xdr:col>85</xdr:col>
      <xdr:colOff>127000</xdr:colOff>
      <xdr:row>80</xdr:row>
      <xdr:rowOff>91439</xdr:rowOff>
    </xdr:to>
    <xdr:cxnSp macro="">
      <xdr:nvCxnSpPr>
        <xdr:cNvPr id="565" name="直線コネクタ 564">
          <a:extLst>
            <a:ext uri="{FF2B5EF4-FFF2-40B4-BE49-F238E27FC236}">
              <a16:creationId xmlns:a16="http://schemas.microsoft.com/office/drawing/2014/main" id="{0E232D1F-9F08-4C62-8273-F109EDDEFFAE}"/>
            </a:ext>
          </a:extLst>
        </xdr:cNvPr>
        <xdr:cNvCxnSpPr/>
      </xdr:nvCxnSpPr>
      <xdr:spPr>
        <a:xfrm>
          <a:off x="13935075" y="12994639"/>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86361</xdr:rowOff>
    </xdr:from>
    <xdr:to>
      <xdr:col>76</xdr:col>
      <xdr:colOff>165100</xdr:colOff>
      <xdr:row>80</xdr:row>
      <xdr:rowOff>16511</xdr:rowOff>
    </xdr:to>
    <xdr:sp macro="" textlink="">
      <xdr:nvSpPr>
        <xdr:cNvPr id="566" name="楕円 565">
          <a:extLst>
            <a:ext uri="{FF2B5EF4-FFF2-40B4-BE49-F238E27FC236}">
              <a16:creationId xmlns:a16="http://schemas.microsoft.com/office/drawing/2014/main" id="{336B59B1-7290-4B18-B877-CD25AC4102B7}"/>
            </a:ext>
          </a:extLst>
        </xdr:cNvPr>
        <xdr:cNvSpPr/>
      </xdr:nvSpPr>
      <xdr:spPr>
        <a:xfrm>
          <a:off x="13096875" y="128847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137161</xdr:rowOff>
    </xdr:from>
    <xdr:to>
      <xdr:col>81</xdr:col>
      <xdr:colOff>50800</xdr:colOff>
      <xdr:row>80</xdr:row>
      <xdr:rowOff>34289</xdr:rowOff>
    </xdr:to>
    <xdr:cxnSp macro="">
      <xdr:nvCxnSpPr>
        <xdr:cNvPr id="567" name="直線コネクタ 566">
          <a:extLst>
            <a:ext uri="{FF2B5EF4-FFF2-40B4-BE49-F238E27FC236}">
              <a16:creationId xmlns:a16="http://schemas.microsoft.com/office/drawing/2014/main" id="{4BB6CD6E-FF1A-4CB7-865F-24A8CBAD1E63}"/>
            </a:ext>
          </a:extLst>
        </xdr:cNvPr>
        <xdr:cNvCxnSpPr/>
      </xdr:nvCxnSpPr>
      <xdr:spPr>
        <a:xfrm>
          <a:off x="13144500" y="12941936"/>
          <a:ext cx="790575" cy="52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52070</xdr:rowOff>
    </xdr:from>
    <xdr:to>
      <xdr:col>72</xdr:col>
      <xdr:colOff>38100</xdr:colOff>
      <xdr:row>79</xdr:row>
      <xdr:rowOff>153670</xdr:rowOff>
    </xdr:to>
    <xdr:sp macro="" textlink="">
      <xdr:nvSpPr>
        <xdr:cNvPr id="568" name="楕円 567">
          <a:extLst>
            <a:ext uri="{FF2B5EF4-FFF2-40B4-BE49-F238E27FC236}">
              <a16:creationId xmlns:a16="http://schemas.microsoft.com/office/drawing/2014/main" id="{E2ABBE1C-AF64-4A24-AE0F-E348ED986DAB}"/>
            </a:ext>
          </a:extLst>
        </xdr:cNvPr>
        <xdr:cNvSpPr/>
      </xdr:nvSpPr>
      <xdr:spPr>
        <a:xfrm>
          <a:off x="12296775" y="128504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102870</xdr:rowOff>
    </xdr:from>
    <xdr:to>
      <xdr:col>76</xdr:col>
      <xdr:colOff>114300</xdr:colOff>
      <xdr:row>79</xdr:row>
      <xdr:rowOff>137161</xdr:rowOff>
    </xdr:to>
    <xdr:cxnSp macro="">
      <xdr:nvCxnSpPr>
        <xdr:cNvPr id="569" name="直線コネクタ 568">
          <a:extLst>
            <a:ext uri="{FF2B5EF4-FFF2-40B4-BE49-F238E27FC236}">
              <a16:creationId xmlns:a16="http://schemas.microsoft.com/office/drawing/2014/main" id="{E1AF9E3D-3DFB-4A29-9C43-A064087DA030}"/>
            </a:ext>
          </a:extLst>
        </xdr:cNvPr>
        <xdr:cNvCxnSpPr/>
      </xdr:nvCxnSpPr>
      <xdr:spPr>
        <a:xfrm>
          <a:off x="12344400" y="12907645"/>
          <a:ext cx="8001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156845</xdr:rowOff>
    </xdr:from>
    <xdr:to>
      <xdr:col>67</xdr:col>
      <xdr:colOff>101600</xdr:colOff>
      <xdr:row>79</xdr:row>
      <xdr:rowOff>86995</xdr:rowOff>
    </xdr:to>
    <xdr:sp macro="" textlink="">
      <xdr:nvSpPr>
        <xdr:cNvPr id="570" name="楕円 569">
          <a:extLst>
            <a:ext uri="{FF2B5EF4-FFF2-40B4-BE49-F238E27FC236}">
              <a16:creationId xmlns:a16="http://schemas.microsoft.com/office/drawing/2014/main" id="{9D6918FA-EC77-4F0B-91FE-C488B5056889}"/>
            </a:ext>
          </a:extLst>
        </xdr:cNvPr>
        <xdr:cNvSpPr/>
      </xdr:nvSpPr>
      <xdr:spPr>
        <a:xfrm>
          <a:off x="11487150" y="127996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36195</xdr:rowOff>
    </xdr:from>
    <xdr:to>
      <xdr:col>71</xdr:col>
      <xdr:colOff>177800</xdr:colOff>
      <xdr:row>79</xdr:row>
      <xdr:rowOff>102870</xdr:rowOff>
    </xdr:to>
    <xdr:cxnSp macro="">
      <xdr:nvCxnSpPr>
        <xdr:cNvPr id="571" name="直線コネクタ 570">
          <a:extLst>
            <a:ext uri="{FF2B5EF4-FFF2-40B4-BE49-F238E27FC236}">
              <a16:creationId xmlns:a16="http://schemas.microsoft.com/office/drawing/2014/main" id="{9B7C01D0-D2DE-41D2-AF98-1B2BB5E1C0DF}"/>
            </a:ext>
          </a:extLst>
        </xdr:cNvPr>
        <xdr:cNvCxnSpPr/>
      </xdr:nvCxnSpPr>
      <xdr:spPr>
        <a:xfrm>
          <a:off x="11534775" y="12837795"/>
          <a:ext cx="809625"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158132</xdr:rowOff>
    </xdr:from>
    <xdr:ext cx="405111" cy="259045"/>
    <xdr:sp macro="" textlink="">
      <xdr:nvSpPr>
        <xdr:cNvPr id="572" name="n_1aveValue【消防施設】&#10;有形固定資産減価償却率">
          <a:extLst>
            <a:ext uri="{FF2B5EF4-FFF2-40B4-BE49-F238E27FC236}">
              <a16:creationId xmlns:a16="http://schemas.microsoft.com/office/drawing/2014/main" id="{AFE52340-C4BC-42A3-91EA-660D7F22CB7E}"/>
            </a:ext>
          </a:extLst>
        </xdr:cNvPr>
        <xdr:cNvSpPr txBox="1"/>
      </xdr:nvSpPr>
      <xdr:spPr>
        <a:xfrm>
          <a:off x="13745219" y="13448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120032</xdr:rowOff>
    </xdr:from>
    <xdr:ext cx="405111" cy="259045"/>
    <xdr:sp macro="" textlink="">
      <xdr:nvSpPr>
        <xdr:cNvPr id="573" name="n_2aveValue【消防施設】&#10;有形固定資産減価償却率">
          <a:extLst>
            <a:ext uri="{FF2B5EF4-FFF2-40B4-BE49-F238E27FC236}">
              <a16:creationId xmlns:a16="http://schemas.microsoft.com/office/drawing/2014/main" id="{7FDA0638-3B7B-40C0-8A45-A7D39667FCC1}"/>
            </a:ext>
          </a:extLst>
        </xdr:cNvPr>
        <xdr:cNvSpPr txBox="1"/>
      </xdr:nvSpPr>
      <xdr:spPr>
        <a:xfrm>
          <a:off x="12964169" y="13410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40022</xdr:rowOff>
    </xdr:from>
    <xdr:ext cx="405111" cy="259045"/>
    <xdr:sp macro="" textlink="">
      <xdr:nvSpPr>
        <xdr:cNvPr id="574" name="n_3aveValue【消防施設】&#10;有形固定資産減価償却率">
          <a:extLst>
            <a:ext uri="{FF2B5EF4-FFF2-40B4-BE49-F238E27FC236}">
              <a16:creationId xmlns:a16="http://schemas.microsoft.com/office/drawing/2014/main" id="{ACC461D5-3C8D-482F-8749-35133DFC97F2}"/>
            </a:ext>
          </a:extLst>
        </xdr:cNvPr>
        <xdr:cNvSpPr txBox="1"/>
      </xdr:nvSpPr>
      <xdr:spPr>
        <a:xfrm>
          <a:off x="12164069" y="13327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45738</xdr:rowOff>
    </xdr:from>
    <xdr:ext cx="405111" cy="259045"/>
    <xdr:sp macro="" textlink="">
      <xdr:nvSpPr>
        <xdr:cNvPr id="575" name="n_4aveValue【消防施設】&#10;有形固定資産減価償却率">
          <a:extLst>
            <a:ext uri="{FF2B5EF4-FFF2-40B4-BE49-F238E27FC236}">
              <a16:creationId xmlns:a16="http://schemas.microsoft.com/office/drawing/2014/main" id="{DAFC6592-D7A1-4943-9F9A-A0A66D4455D6}"/>
            </a:ext>
          </a:extLst>
        </xdr:cNvPr>
        <xdr:cNvSpPr txBox="1"/>
      </xdr:nvSpPr>
      <xdr:spPr>
        <a:xfrm>
          <a:off x="11354444" y="13336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101616</xdr:rowOff>
    </xdr:from>
    <xdr:ext cx="405111" cy="259045"/>
    <xdr:sp macro="" textlink="">
      <xdr:nvSpPr>
        <xdr:cNvPr id="576" name="n_1mainValue【消防施設】&#10;有形固定資産減価償却率">
          <a:extLst>
            <a:ext uri="{FF2B5EF4-FFF2-40B4-BE49-F238E27FC236}">
              <a16:creationId xmlns:a16="http://schemas.microsoft.com/office/drawing/2014/main" id="{AF82129A-2478-4540-92D9-B04C13FFB1CC}"/>
            </a:ext>
          </a:extLst>
        </xdr:cNvPr>
        <xdr:cNvSpPr txBox="1"/>
      </xdr:nvSpPr>
      <xdr:spPr>
        <a:xfrm>
          <a:off x="13745219" y="12744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33038</xdr:rowOff>
    </xdr:from>
    <xdr:ext cx="405111" cy="259045"/>
    <xdr:sp macro="" textlink="">
      <xdr:nvSpPr>
        <xdr:cNvPr id="577" name="n_2mainValue【消防施設】&#10;有形固定資産減価償却率">
          <a:extLst>
            <a:ext uri="{FF2B5EF4-FFF2-40B4-BE49-F238E27FC236}">
              <a16:creationId xmlns:a16="http://schemas.microsoft.com/office/drawing/2014/main" id="{B0993BF3-C213-45F2-B3E8-6B980DF6D05A}"/>
            </a:ext>
          </a:extLst>
        </xdr:cNvPr>
        <xdr:cNvSpPr txBox="1"/>
      </xdr:nvSpPr>
      <xdr:spPr>
        <a:xfrm>
          <a:off x="12964169" y="1266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170197</xdr:rowOff>
    </xdr:from>
    <xdr:ext cx="405111" cy="259045"/>
    <xdr:sp macro="" textlink="">
      <xdr:nvSpPr>
        <xdr:cNvPr id="578" name="n_3mainValue【消防施設】&#10;有形固定資産減価償却率">
          <a:extLst>
            <a:ext uri="{FF2B5EF4-FFF2-40B4-BE49-F238E27FC236}">
              <a16:creationId xmlns:a16="http://schemas.microsoft.com/office/drawing/2014/main" id="{E8F223E1-46EE-4717-B656-E90D2A43CC16}"/>
            </a:ext>
          </a:extLst>
        </xdr:cNvPr>
        <xdr:cNvSpPr txBox="1"/>
      </xdr:nvSpPr>
      <xdr:spPr>
        <a:xfrm>
          <a:off x="12164069" y="12638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103522</xdr:rowOff>
    </xdr:from>
    <xdr:ext cx="405111" cy="259045"/>
    <xdr:sp macro="" textlink="">
      <xdr:nvSpPr>
        <xdr:cNvPr id="579" name="n_4mainValue【消防施設】&#10;有形固定資産減価償却率">
          <a:extLst>
            <a:ext uri="{FF2B5EF4-FFF2-40B4-BE49-F238E27FC236}">
              <a16:creationId xmlns:a16="http://schemas.microsoft.com/office/drawing/2014/main" id="{EAA9E54F-CE49-47E2-92CB-1330125C17E9}"/>
            </a:ext>
          </a:extLst>
        </xdr:cNvPr>
        <xdr:cNvSpPr txBox="1"/>
      </xdr:nvSpPr>
      <xdr:spPr>
        <a:xfrm>
          <a:off x="11354444" y="12584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0" name="正方形/長方形 579">
          <a:extLst>
            <a:ext uri="{FF2B5EF4-FFF2-40B4-BE49-F238E27FC236}">
              <a16:creationId xmlns:a16="http://schemas.microsoft.com/office/drawing/2014/main" id="{E70025A3-9CB9-44F1-BD34-6696632FDAA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1" name="正方形/長方形 580">
          <a:extLst>
            <a:ext uri="{FF2B5EF4-FFF2-40B4-BE49-F238E27FC236}">
              <a16:creationId xmlns:a16="http://schemas.microsoft.com/office/drawing/2014/main" id="{88113716-9F93-46DB-9C31-FD59F72ED14D}"/>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2" name="正方形/長方形 581">
          <a:extLst>
            <a:ext uri="{FF2B5EF4-FFF2-40B4-BE49-F238E27FC236}">
              <a16:creationId xmlns:a16="http://schemas.microsoft.com/office/drawing/2014/main" id="{4FD38CE5-20F3-4403-A97F-D4E8BD54A4FB}"/>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3" name="正方形/長方形 582">
          <a:extLst>
            <a:ext uri="{FF2B5EF4-FFF2-40B4-BE49-F238E27FC236}">
              <a16:creationId xmlns:a16="http://schemas.microsoft.com/office/drawing/2014/main" id="{8CEEBF32-6674-4CB0-917D-94A86CB8AC63}"/>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4" name="正方形/長方形 583">
          <a:extLst>
            <a:ext uri="{FF2B5EF4-FFF2-40B4-BE49-F238E27FC236}">
              <a16:creationId xmlns:a16="http://schemas.microsoft.com/office/drawing/2014/main" id="{870D41E1-88D4-476F-BD6D-6BD7B833EB40}"/>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5" name="正方形/長方形 584">
          <a:extLst>
            <a:ext uri="{FF2B5EF4-FFF2-40B4-BE49-F238E27FC236}">
              <a16:creationId xmlns:a16="http://schemas.microsoft.com/office/drawing/2014/main" id="{0E1B176A-7F5B-4A6D-81DE-AD1C49CF0759}"/>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6" name="正方形/長方形 585">
          <a:extLst>
            <a:ext uri="{FF2B5EF4-FFF2-40B4-BE49-F238E27FC236}">
              <a16:creationId xmlns:a16="http://schemas.microsoft.com/office/drawing/2014/main" id="{9A7BA00D-89A4-4F05-ABB6-8072F6A2FE6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7" name="正方形/長方形 586">
          <a:extLst>
            <a:ext uri="{FF2B5EF4-FFF2-40B4-BE49-F238E27FC236}">
              <a16:creationId xmlns:a16="http://schemas.microsoft.com/office/drawing/2014/main" id="{819BF7E8-F4DA-4052-8CC2-CDE9BB6B6DF5}"/>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8" name="テキスト ボックス 587">
          <a:extLst>
            <a:ext uri="{FF2B5EF4-FFF2-40B4-BE49-F238E27FC236}">
              <a16:creationId xmlns:a16="http://schemas.microsoft.com/office/drawing/2014/main" id="{2CFAB878-8D5C-4528-8B58-2D19B9E9FA7C}"/>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9" name="直線コネクタ 588">
          <a:extLst>
            <a:ext uri="{FF2B5EF4-FFF2-40B4-BE49-F238E27FC236}">
              <a16:creationId xmlns:a16="http://schemas.microsoft.com/office/drawing/2014/main" id="{B6FA47FF-73B0-4EBA-9101-BF767942D48F}"/>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0" name="直線コネクタ 589">
          <a:extLst>
            <a:ext uri="{FF2B5EF4-FFF2-40B4-BE49-F238E27FC236}">
              <a16:creationId xmlns:a16="http://schemas.microsoft.com/office/drawing/2014/main" id="{BB84279D-D775-4CD7-8FA5-D57AA87F3D1B}"/>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1" name="テキスト ボックス 590">
          <a:extLst>
            <a:ext uri="{FF2B5EF4-FFF2-40B4-BE49-F238E27FC236}">
              <a16:creationId xmlns:a16="http://schemas.microsoft.com/office/drawing/2014/main" id="{E2391BA3-9F96-45E2-810D-5C03B1EDFEEF}"/>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2" name="直線コネクタ 591">
          <a:extLst>
            <a:ext uri="{FF2B5EF4-FFF2-40B4-BE49-F238E27FC236}">
              <a16:creationId xmlns:a16="http://schemas.microsoft.com/office/drawing/2014/main" id="{E554BA68-A7EF-457D-AFD5-43BFB258221F}"/>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593" name="テキスト ボックス 592">
          <a:extLst>
            <a:ext uri="{FF2B5EF4-FFF2-40B4-BE49-F238E27FC236}">
              <a16:creationId xmlns:a16="http://schemas.microsoft.com/office/drawing/2014/main" id="{E4CBC736-7943-4E31-B438-1520C5EE493B}"/>
            </a:ext>
          </a:extLst>
        </xdr:cNvPr>
        <xdr:cNvSpPr txBox="1"/>
      </xdr:nvSpPr>
      <xdr:spPr>
        <a:xfrm>
          <a:off x="15985051" y="136572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4" name="直線コネクタ 593">
          <a:extLst>
            <a:ext uri="{FF2B5EF4-FFF2-40B4-BE49-F238E27FC236}">
              <a16:creationId xmlns:a16="http://schemas.microsoft.com/office/drawing/2014/main" id="{1657829C-D5CB-4163-BA8F-10A800EBAE8A}"/>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595" name="テキスト ボックス 594">
          <a:extLst>
            <a:ext uri="{FF2B5EF4-FFF2-40B4-BE49-F238E27FC236}">
              <a16:creationId xmlns:a16="http://schemas.microsoft.com/office/drawing/2014/main" id="{6AFB40F5-76E4-4FF3-BC56-A3A580121E0A}"/>
            </a:ext>
          </a:extLst>
        </xdr:cNvPr>
        <xdr:cNvSpPr txBox="1"/>
      </xdr:nvSpPr>
      <xdr:spPr>
        <a:xfrm>
          <a:off x="15985051" y="1334653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6" name="直線コネクタ 595">
          <a:extLst>
            <a:ext uri="{FF2B5EF4-FFF2-40B4-BE49-F238E27FC236}">
              <a16:creationId xmlns:a16="http://schemas.microsoft.com/office/drawing/2014/main" id="{D7E84C8C-CD9F-4C0B-83DE-CCF67AA7DE2F}"/>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597" name="テキスト ボックス 596">
          <a:extLst>
            <a:ext uri="{FF2B5EF4-FFF2-40B4-BE49-F238E27FC236}">
              <a16:creationId xmlns:a16="http://schemas.microsoft.com/office/drawing/2014/main" id="{BFCD9208-FEA7-4D13-BE41-7133C5F0CE21}"/>
            </a:ext>
          </a:extLst>
        </xdr:cNvPr>
        <xdr:cNvSpPr txBox="1"/>
      </xdr:nvSpPr>
      <xdr:spPr>
        <a:xfrm>
          <a:off x="15985051" y="130390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8" name="直線コネクタ 597">
          <a:extLst>
            <a:ext uri="{FF2B5EF4-FFF2-40B4-BE49-F238E27FC236}">
              <a16:creationId xmlns:a16="http://schemas.microsoft.com/office/drawing/2014/main" id="{43AEAA4F-9C37-44B6-83DA-C920E8D1A5DB}"/>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599" name="テキスト ボックス 598">
          <a:extLst>
            <a:ext uri="{FF2B5EF4-FFF2-40B4-BE49-F238E27FC236}">
              <a16:creationId xmlns:a16="http://schemas.microsoft.com/office/drawing/2014/main" id="{64BD13C9-BF0A-43EB-BC1C-10297E91236F}"/>
            </a:ext>
          </a:extLst>
        </xdr:cNvPr>
        <xdr:cNvSpPr txBox="1"/>
      </xdr:nvSpPr>
      <xdr:spPr>
        <a:xfrm>
          <a:off x="15936806" y="127283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0" name="直線コネクタ 599">
          <a:extLst>
            <a:ext uri="{FF2B5EF4-FFF2-40B4-BE49-F238E27FC236}">
              <a16:creationId xmlns:a16="http://schemas.microsoft.com/office/drawing/2014/main" id="{3814EAE5-BF5D-4DE2-915C-4F59DA4F4EFB}"/>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601" name="テキスト ボックス 600">
          <a:extLst>
            <a:ext uri="{FF2B5EF4-FFF2-40B4-BE49-F238E27FC236}">
              <a16:creationId xmlns:a16="http://schemas.microsoft.com/office/drawing/2014/main" id="{422102C2-8AD4-4CC9-BD52-F6905EB12986}"/>
            </a:ext>
          </a:extLst>
        </xdr:cNvPr>
        <xdr:cNvSpPr txBox="1"/>
      </xdr:nvSpPr>
      <xdr:spPr>
        <a:xfrm>
          <a:off x="15936806" y="1242079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2" name="直線コネクタ 601">
          <a:extLst>
            <a:ext uri="{FF2B5EF4-FFF2-40B4-BE49-F238E27FC236}">
              <a16:creationId xmlns:a16="http://schemas.microsoft.com/office/drawing/2014/main" id="{9CA2DA59-2F5C-4501-87AD-E2F0A8314640}"/>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603" name="テキスト ボックス 602">
          <a:extLst>
            <a:ext uri="{FF2B5EF4-FFF2-40B4-BE49-F238E27FC236}">
              <a16:creationId xmlns:a16="http://schemas.microsoft.com/office/drawing/2014/main" id="{B8DC806F-1EAE-48EB-AD54-4D2A850C132D}"/>
            </a:ext>
          </a:extLst>
        </xdr:cNvPr>
        <xdr:cNvSpPr txBox="1"/>
      </xdr:nvSpPr>
      <xdr:spPr>
        <a:xfrm>
          <a:off x="15936806"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4" name="【消防施設】&#10;一人当たり面積グラフ枠">
          <a:extLst>
            <a:ext uri="{FF2B5EF4-FFF2-40B4-BE49-F238E27FC236}">
              <a16:creationId xmlns:a16="http://schemas.microsoft.com/office/drawing/2014/main" id="{BEB7836B-59D3-41F9-87FD-DC30BC0785A6}"/>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605" name="直線コネクタ 604">
          <a:extLst>
            <a:ext uri="{FF2B5EF4-FFF2-40B4-BE49-F238E27FC236}">
              <a16:creationId xmlns:a16="http://schemas.microsoft.com/office/drawing/2014/main" id="{8DF186AE-36C2-425C-BD2A-D08F705603B9}"/>
            </a:ext>
          </a:extLst>
        </xdr:cNvPr>
        <xdr:cNvCxnSpPr/>
      </xdr:nvCxnSpPr>
      <xdr:spPr>
        <a:xfrm flipV="1">
          <a:off x="19954239" y="12632730"/>
          <a:ext cx="0" cy="1461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606" name="【消防施設】&#10;一人当たり面積最小値テキスト">
          <a:extLst>
            <a:ext uri="{FF2B5EF4-FFF2-40B4-BE49-F238E27FC236}">
              <a16:creationId xmlns:a16="http://schemas.microsoft.com/office/drawing/2014/main" id="{72058D94-5CB8-4EBD-8623-7FF7188C4D46}"/>
            </a:ext>
          </a:extLst>
        </xdr:cNvPr>
        <xdr:cNvSpPr txBox="1"/>
      </xdr:nvSpPr>
      <xdr:spPr>
        <a:xfrm>
          <a:off x="19992975" y="14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607" name="直線コネクタ 606">
          <a:extLst>
            <a:ext uri="{FF2B5EF4-FFF2-40B4-BE49-F238E27FC236}">
              <a16:creationId xmlns:a16="http://schemas.microsoft.com/office/drawing/2014/main" id="{9346E21D-141B-461C-84C7-D138AC92DC70}"/>
            </a:ext>
          </a:extLst>
        </xdr:cNvPr>
        <xdr:cNvCxnSpPr/>
      </xdr:nvCxnSpPr>
      <xdr:spPr>
        <a:xfrm>
          <a:off x="19878675" y="1409400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608" name="【消防施設】&#10;一人当たり面積最大値テキスト">
          <a:extLst>
            <a:ext uri="{FF2B5EF4-FFF2-40B4-BE49-F238E27FC236}">
              <a16:creationId xmlns:a16="http://schemas.microsoft.com/office/drawing/2014/main" id="{539338AA-249F-4DDF-BEDD-F67D991C71C4}"/>
            </a:ext>
          </a:extLst>
        </xdr:cNvPr>
        <xdr:cNvSpPr txBox="1"/>
      </xdr:nvSpPr>
      <xdr:spPr>
        <a:xfrm>
          <a:off x="19992975" y="12420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609" name="直線コネクタ 608">
          <a:extLst>
            <a:ext uri="{FF2B5EF4-FFF2-40B4-BE49-F238E27FC236}">
              <a16:creationId xmlns:a16="http://schemas.microsoft.com/office/drawing/2014/main" id="{2FF8A93A-0565-4EB4-92AA-4649D5329677}"/>
            </a:ext>
          </a:extLst>
        </xdr:cNvPr>
        <xdr:cNvCxnSpPr/>
      </xdr:nvCxnSpPr>
      <xdr:spPr>
        <a:xfrm>
          <a:off x="19878675" y="126327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610" name="【消防施設】&#10;一人当たり面積平均値テキスト">
          <a:extLst>
            <a:ext uri="{FF2B5EF4-FFF2-40B4-BE49-F238E27FC236}">
              <a16:creationId xmlns:a16="http://schemas.microsoft.com/office/drawing/2014/main" id="{46FED1A5-BE7E-4BDA-BB5F-F8B49D5C9981}"/>
            </a:ext>
          </a:extLst>
        </xdr:cNvPr>
        <xdr:cNvSpPr txBox="1"/>
      </xdr:nvSpPr>
      <xdr:spPr>
        <a:xfrm>
          <a:off x="19992975" y="138870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611" name="フローチャート: 判断 610">
          <a:extLst>
            <a:ext uri="{FF2B5EF4-FFF2-40B4-BE49-F238E27FC236}">
              <a16:creationId xmlns:a16="http://schemas.microsoft.com/office/drawing/2014/main" id="{E626BE43-53B9-4689-B65F-1FEEE376FD44}"/>
            </a:ext>
          </a:extLst>
        </xdr:cNvPr>
        <xdr:cNvSpPr/>
      </xdr:nvSpPr>
      <xdr:spPr>
        <a:xfrm>
          <a:off x="19897725" y="1402295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612" name="フローチャート: 判断 611">
          <a:extLst>
            <a:ext uri="{FF2B5EF4-FFF2-40B4-BE49-F238E27FC236}">
              <a16:creationId xmlns:a16="http://schemas.microsoft.com/office/drawing/2014/main" id="{0DA3AF32-3E6C-499B-AD90-1095BDC34BD0}"/>
            </a:ext>
          </a:extLst>
        </xdr:cNvPr>
        <xdr:cNvSpPr/>
      </xdr:nvSpPr>
      <xdr:spPr>
        <a:xfrm>
          <a:off x="19154775" y="1405125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613" name="フローチャート: 判断 612">
          <a:extLst>
            <a:ext uri="{FF2B5EF4-FFF2-40B4-BE49-F238E27FC236}">
              <a16:creationId xmlns:a16="http://schemas.microsoft.com/office/drawing/2014/main" id="{DDDA6AAC-6B20-4AE1-8570-2376CAFF05E7}"/>
            </a:ext>
          </a:extLst>
        </xdr:cNvPr>
        <xdr:cNvSpPr/>
      </xdr:nvSpPr>
      <xdr:spPr>
        <a:xfrm>
          <a:off x="18345150" y="140513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614" name="フローチャート: 判断 613">
          <a:extLst>
            <a:ext uri="{FF2B5EF4-FFF2-40B4-BE49-F238E27FC236}">
              <a16:creationId xmlns:a16="http://schemas.microsoft.com/office/drawing/2014/main" id="{6BE25AB3-67B3-4EB9-92D9-2722387D0BC9}"/>
            </a:ext>
          </a:extLst>
        </xdr:cNvPr>
        <xdr:cNvSpPr/>
      </xdr:nvSpPr>
      <xdr:spPr>
        <a:xfrm>
          <a:off x="17554575" y="140513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615" name="フローチャート: 判断 614">
          <a:extLst>
            <a:ext uri="{FF2B5EF4-FFF2-40B4-BE49-F238E27FC236}">
              <a16:creationId xmlns:a16="http://schemas.microsoft.com/office/drawing/2014/main" id="{46174C48-03A1-4F69-9964-8067DBB976DC}"/>
            </a:ext>
          </a:extLst>
        </xdr:cNvPr>
        <xdr:cNvSpPr/>
      </xdr:nvSpPr>
      <xdr:spPr>
        <a:xfrm>
          <a:off x="16754475" y="140514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53800A35-9692-4DCB-91D4-2653482E8ED4}"/>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A0EC8BA4-C32D-4798-81AF-EE35941869DB}"/>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78346628-11E2-498D-AF8B-A87ED54C2326}"/>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16B1A761-0DD2-4C4A-93C2-EFC7C841ED27}"/>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74A623D0-8F60-4E9F-A390-1637AED83FED}"/>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116470</xdr:rowOff>
    </xdr:from>
    <xdr:to>
      <xdr:col>116</xdr:col>
      <xdr:colOff>114300</xdr:colOff>
      <xdr:row>87</xdr:row>
      <xdr:rowOff>46620</xdr:rowOff>
    </xdr:to>
    <xdr:sp macro="" textlink="">
      <xdr:nvSpPr>
        <xdr:cNvPr id="621" name="楕円 620">
          <a:extLst>
            <a:ext uri="{FF2B5EF4-FFF2-40B4-BE49-F238E27FC236}">
              <a16:creationId xmlns:a16="http://schemas.microsoft.com/office/drawing/2014/main" id="{75C653B9-D853-4E19-8401-F46F1A24AACD}"/>
            </a:ext>
          </a:extLst>
        </xdr:cNvPr>
        <xdr:cNvSpPr/>
      </xdr:nvSpPr>
      <xdr:spPr>
        <a:xfrm>
          <a:off x="19897725" y="140515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622" name="【消防施設】&#10;一人当たり面積該当値テキスト">
          <a:extLst>
            <a:ext uri="{FF2B5EF4-FFF2-40B4-BE49-F238E27FC236}">
              <a16:creationId xmlns:a16="http://schemas.microsoft.com/office/drawing/2014/main" id="{2AAA2FBA-961B-47AE-8F0F-95B1072C920F}"/>
            </a:ext>
          </a:extLst>
        </xdr:cNvPr>
        <xdr:cNvSpPr txBox="1"/>
      </xdr:nvSpPr>
      <xdr:spPr>
        <a:xfrm>
          <a:off x="19992975" y="14001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116460</xdr:rowOff>
    </xdr:from>
    <xdr:to>
      <xdr:col>112</xdr:col>
      <xdr:colOff>38100</xdr:colOff>
      <xdr:row>87</xdr:row>
      <xdr:rowOff>46610</xdr:rowOff>
    </xdr:to>
    <xdr:sp macro="" textlink="">
      <xdr:nvSpPr>
        <xdr:cNvPr id="623" name="楕円 622">
          <a:extLst>
            <a:ext uri="{FF2B5EF4-FFF2-40B4-BE49-F238E27FC236}">
              <a16:creationId xmlns:a16="http://schemas.microsoft.com/office/drawing/2014/main" id="{55F9A314-4C9B-4069-9CEA-B256112F05AC}"/>
            </a:ext>
          </a:extLst>
        </xdr:cNvPr>
        <xdr:cNvSpPr/>
      </xdr:nvSpPr>
      <xdr:spPr>
        <a:xfrm>
          <a:off x="19154775" y="140515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167260</xdr:rowOff>
    </xdr:from>
    <xdr:to>
      <xdr:col>116</xdr:col>
      <xdr:colOff>63500</xdr:colOff>
      <xdr:row>86</xdr:row>
      <xdr:rowOff>167270</xdr:rowOff>
    </xdr:to>
    <xdr:cxnSp macro="">
      <xdr:nvCxnSpPr>
        <xdr:cNvPr id="624" name="直線コネクタ 623">
          <a:extLst>
            <a:ext uri="{FF2B5EF4-FFF2-40B4-BE49-F238E27FC236}">
              <a16:creationId xmlns:a16="http://schemas.microsoft.com/office/drawing/2014/main" id="{2F611884-503A-4137-9F46-A65B5CF475A9}"/>
            </a:ext>
          </a:extLst>
        </xdr:cNvPr>
        <xdr:cNvCxnSpPr/>
      </xdr:nvCxnSpPr>
      <xdr:spPr>
        <a:xfrm>
          <a:off x="19202400" y="14099160"/>
          <a:ext cx="752475"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116470</xdr:rowOff>
    </xdr:from>
    <xdr:to>
      <xdr:col>107</xdr:col>
      <xdr:colOff>101600</xdr:colOff>
      <xdr:row>87</xdr:row>
      <xdr:rowOff>46620</xdr:rowOff>
    </xdr:to>
    <xdr:sp macro="" textlink="">
      <xdr:nvSpPr>
        <xdr:cNvPr id="625" name="楕円 624">
          <a:extLst>
            <a:ext uri="{FF2B5EF4-FFF2-40B4-BE49-F238E27FC236}">
              <a16:creationId xmlns:a16="http://schemas.microsoft.com/office/drawing/2014/main" id="{0FA666C7-8AD0-4FFA-B3F3-1E4BB5C39382}"/>
            </a:ext>
          </a:extLst>
        </xdr:cNvPr>
        <xdr:cNvSpPr/>
      </xdr:nvSpPr>
      <xdr:spPr>
        <a:xfrm>
          <a:off x="18345150" y="140515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167260</xdr:rowOff>
    </xdr:from>
    <xdr:to>
      <xdr:col>111</xdr:col>
      <xdr:colOff>177800</xdr:colOff>
      <xdr:row>86</xdr:row>
      <xdr:rowOff>167270</xdr:rowOff>
    </xdr:to>
    <xdr:cxnSp macro="">
      <xdr:nvCxnSpPr>
        <xdr:cNvPr id="626" name="直線コネクタ 625">
          <a:extLst>
            <a:ext uri="{FF2B5EF4-FFF2-40B4-BE49-F238E27FC236}">
              <a16:creationId xmlns:a16="http://schemas.microsoft.com/office/drawing/2014/main" id="{BFA1EBEA-86F4-4522-B07A-A630C23F2578}"/>
            </a:ext>
          </a:extLst>
        </xdr:cNvPr>
        <xdr:cNvCxnSpPr/>
      </xdr:nvCxnSpPr>
      <xdr:spPr>
        <a:xfrm flipV="1">
          <a:off x="18392775" y="14099160"/>
          <a:ext cx="809625"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116536</xdr:rowOff>
    </xdr:from>
    <xdr:to>
      <xdr:col>102</xdr:col>
      <xdr:colOff>165100</xdr:colOff>
      <xdr:row>87</xdr:row>
      <xdr:rowOff>46686</xdr:rowOff>
    </xdr:to>
    <xdr:sp macro="" textlink="">
      <xdr:nvSpPr>
        <xdr:cNvPr id="627" name="楕円 626">
          <a:extLst>
            <a:ext uri="{FF2B5EF4-FFF2-40B4-BE49-F238E27FC236}">
              <a16:creationId xmlns:a16="http://schemas.microsoft.com/office/drawing/2014/main" id="{C8308064-28A8-483A-9A34-485508392C81}"/>
            </a:ext>
          </a:extLst>
        </xdr:cNvPr>
        <xdr:cNvSpPr/>
      </xdr:nvSpPr>
      <xdr:spPr>
        <a:xfrm>
          <a:off x="17554575" y="140516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167270</xdr:rowOff>
    </xdr:from>
    <xdr:to>
      <xdr:col>107</xdr:col>
      <xdr:colOff>50800</xdr:colOff>
      <xdr:row>86</xdr:row>
      <xdr:rowOff>167336</xdr:rowOff>
    </xdr:to>
    <xdr:cxnSp macro="">
      <xdr:nvCxnSpPr>
        <xdr:cNvPr id="628" name="直線コネクタ 627">
          <a:extLst>
            <a:ext uri="{FF2B5EF4-FFF2-40B4-BE49-F238E27FC236}">
              <a16:creationId xmlns:a16="http://schemas.microsoft.com/office/drawing/2014/main" id="{43942CD3-C33E-4EB5-B1D0-67A6963065DF}"/>
            </a:ext>
          </a:extLst>
        </xdr:cNvPr>
        <xdr:cNvCxnSpPr/>
      </xdr:nvCxnSpPr>
      <xdr:spPr>
        <a:xfrm flipV="1">
          <a:off x="17602200" y="14099170"/>
          <a:ext cx="790575" cy="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116557</xdr:rowOff>
    </xdr:from>
    <xdr:to>
      <xdr:col>98</xdr:col>
      <xdr:colOff>38100</xdr:colOff>
      <xdr:row>87</xdr:row>
      <xdr:rowOff>46707</xdr:rowOff>
    </xdr:to>
    <xdr:sp macro="" textlink="">
      <xdr:nvSpPr>
        <xdr:cNvPr id="629" name="楕円 628">
          <a:extLst>
            <a:ext uri="{FF2B5EF4-FFF2-40B4-BE49-F238E27FC236}">
              <a16:creationId xmlns:a16="http://schemas.microsoft.com/office/drawing/2014/main" id="{1698A6D0-4A44-467A-9441-67F7EE3ED797}"/>
            </a:ext>
          </a:extLst>
        </xdr:cNvPr>
        <xdr:cNvSpPr/>
      </xdr:nvSpPr>
      <xdr:spPr>
        <a:xfrm>
          <a:off x="16754475" y="140516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167336</xdr:rowOff>
    </xdr:from>
    <xdr:to>
      <xdr:col>102</xdr:col>
      <xdr:colOff>114300</xdr:colOff>
      <xdr:row>86</xdr:row>
      <xdr:rowOff>167357</xdr:rowOff>
    </xdr:to>
    <xdr:cxnSp macro="">
      <xdr:nvCxnSpPr>
        <xdr:cNvPr id="630" name="直線コネクタ 629">
          <a:extLst>
            <a:ext uri="{FF2B5EF4-FFF2-40B4-BE49-F238E27FC236}">
              <a16:creationId xmlns:a16="http://schemas.microsoft.com/office/drawing/2014/main" id="{7C128840-1CBE-4F45-BC16-A1F49986C039}"/>
            </a:ext>
          </a:extLst>
        </xdr:cNvPr>
        <xdr:cNvCxnSpPr/>
      </xdr:nvCxnSpPr>
      <xdr:spPr>
        <a:xfrm flipV="1">
          <a:off x="16802100" y="14099236"/>
          <a:ext cx="800100" cy="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62853</xdr:rowOff>
    </xdr:from>
    <xdr:ext cx="469744" cy="259045"/>
    <xdr:sp macro="" textlink="">
      <xdr:nvSpPr>
        <xdr:cNvPr id="631" name="n_1aveValue【消防施設】&#10;一人当たり面積">
          <a:extLst>
            <a:ext uri="{FF2B5EF4-FFF2-40B4-BE49-F238E27FC236}">
              <a16:creationId xmlns:a16="http://schemas.microsoft.com/office/drawing/2014/main" id="{70657AFF-403D-41CE-904C-DD91F8F9BEC8}"/>
            </a:ext>
          </a:extLst>
        </xdr:cNvPr>
        <xdr:cNvSpPr txBox="1"/>
      </xdr:nvSpPr>
      <xdr:spPr>
        <a:xfrm>
          <a:off x="18983402" y="13839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62940</xdr:rowOff>
    </xdr:from>
    <xdr:ext cx="469744" cy="259045"/>
    <xdr:sp macro="" textlink="">
      <xdr:nvSpPr>
        <xdr:cNvPr id="632" name="n_2aveValue【消防施設】&#10;一人当たり面積">
          <a:extLst>
            <a:ext uri="{FF2B5EF4-FFF2-40B4-BE49-F238E27FC236}">
              <a16:creationId xmlns:a16="http://schemas.microsoft.com/office/drawing/2014/main" id="{C30CA991-10A3-4012-B971-09729F52C064}"/>
            </a:ext>
          </a:extLst>
        </xdr:cNvPr>
        <xdr:cNvSpPr txBox="1"/>
      </xdr:nvSpPr>
      <xdr:spPr>
        <a:xfrm>
          <a:off x="18183302" y="13839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62929</xdr:rowOff>
    </xdr:from>
    <xdr:ext cx="469744" cy="259045"/>
    <xdr:sp macro="" textlink="">
      <xdr:nvSpPr>
        <xdr:cNvPr id="633" name="n_3aveValue【消防施設】&#10;一人当たり面積">
          <a:extLst>
            <a:ext uri="{FF2B5EF4-FFF2-40B4-BE49-F238E27FC236}">
              <a16:creationId xmlns:a16="http://schemas.microsoft.com/office/drawing/2014/main" id="{3E500044-A9DC-4EFA-9056-6F07D76E2B96}"/>
            </a:ext>
          </a:extLst>
        </xdr:cNvPr>
        <xdr:cNvSpPr txBox="1"/>
      </xdr:nvSpPr>
      <xdr:spPr>
        <a:xfrm>
          <a:off x="17383202" y="1383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63037</xdr:rowOff>
    </xdr:from>
    <xdr:ext cx="469744" cy="259045"/>
    <xdr:sp macro="" textlink="">
      <xdr:nvSpPr>
        <xdr:cNvPr id="634" name="n_4aveValue【消防施設】&#10;一人当たり面積">
          <a:extLst>
            <a:ext uri="{FF2B5EF4-FFF2-40B4-BE49-F238E27FC236}">
              <a16:creationId xmlns:a16="http://schemas.microsoft.com/office/drawing/2014/main" id="{7BD25DD5-FB0C-4122-8C4B-8AD6D3ACB2BA}"/>
            </a:ext>
          </a:extLst>
        </xdr:cNvPr>
        <xdr:cNvSpPr txBox="1"/>
      </xdr:nvSpPr>
      <xdr:spPr>
        <a:xfrm>
          <a:off x="16592627" y="13839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37737</xdr:rowOff>
    </xdr:from>
    <xdr:ext cx="469744" cy="259045"/>
    <xdr:sp macro="" textlink="">
      <xdr:nvSpPr>
        <xdr:cNvPr id="635" name="n_1mainValue【消防施設】&#10;一人当たり面積">
          <a:extLst>
            <a:ext uri="{FF2B5EF4-FFF2-40B4-BE49-F238E27FC236}">
              <a16:creationId xmlns:a16="http://schemas.microsoft.com/office/drawing/2014/main" id="{8E275796-5EAD-4DAE-B1E3-DAD8A8A5ABD3}"/>
            </a:ext>
          </a:extLst>
        </xdr:cNvPr>
        <xdr:cNvSpPr txBox="1"/>
      </xdr:nvSpPr>
      <xdr:spPr>
        <a:xfrm>
          <a:off x="18983402" y="1413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37747</xdr:rowOff>
    </xdr:from>
    <xdr:ext cx="469744" cy="259045"/>
    <xdr:sp macro="" textlink="">
      <xdr:nvSpPr>
        <xdr:cNvPr id="636" name="n_2mainValue【消防施設】&#10;一人当たり面積">
          <a:extLst>
            <a:ext uri="{FF2B5EF4-FFF2-40B4-BE49-F238E27FC236}">
              <a16:creationId xmlns:a16="http://schemas.microsoft.com/office/drawing/2014/main" id="{0BBBFE44-B97A-495D-A46C-BEE7FF135995}"/>
            </a:ext>
          </a:extLst>
        </xdr:cNvPr>
        <xdr:cNvSpPr txBox="1"/>
      </xdr:nvSpPr>
      <xdr:spPr>
        <a:xfrm>
          <a:off x="18183302" y="1413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37813</xdr:rowOff>
    </xdr:from>
    <xdr:ext cx="469744" cy="259045"/>
    <xdr:sp macro="" textlink="">
      <xdr:nvSpPr>
        <xdr:cNvPr id="637" name="n_3mainValue【消防施設】&#10;一人当たり面積">
          <a:extLst>
            <a:ext uri="{FF2B5EF4-FFF2-40B4-BE49-F238E27FC236}">
              <a16:creationId xmlns:a16="http://schemas.microsoft.com/office/drawing/2014/main" id="{D2827EAB-66DA-4A99-A392-5DD3F72A9FBB}"/>
            </a:ext>
          </a:extLst>
        </xdr:cNvPr>
        <xdr:cNvSpPr txBox="1"/>
      </xdr:nvSpPr>
      <xdr:spPr>
        <a:xfrm>
          <a:off x="17383202" y="1413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37834</xdr:rowOff>
    </xdr:from>
    <xdr:ext cx="469744" cy="259045"/>
    <xdr:sp macro="" textlink="">
      <xdr:nvSpPr>
        <xdr:cNvPr id="638" name="n_4mainValue【消防施設】&#10;一人当たり面積">
          <a:extLst>
            <a:ext uri="{FF2B5EF4-FFF2-40B4-BE49-F238E27FC236}">
              <a16:creationId xmlns:a16="http://schemas.microsoft.com/office/drawing/2014/main" id="{ADCF78C3-A665-4A4E-B73E-723C9546807B}"/>
            </a:ext>
          </a:extLst>
        </xdr:cNvPr>
        <xdr:cNvSpPr txBox="1"/>
      </xdr:nvSpPr>
      <xdr:spPr>
        <a:xfrm>
          <a:off x="16592627" y="14134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6E973906-FDFC-4371-B3E7-FCB440A9BBF9}"/>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A5814416-8614-4327-95E3-1B01A1D8A97B}"/>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5CFC2481-9922-47C0-9270-4ECBD7248C83}"/>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BA155B66-CDF6-40B4-91C8-6E6B87BFB0AE}"/>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4BA39F21-71E8-46EB-8BC0-3B314C6C9C91}"/>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D92B4377-977A-488D-B5F8-D0EF7B34C6B9}"/>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6DE2D6D6-34E6-4A4D-9963-3A8FCA7E5D86}"/>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3E2C13C7-F13E-4005-8FB4-1F2340D331AE}"/>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7FADB8D7-425F-42F4-91EF-1979B578910A}"/>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170DBF70-D027-4F26-B512-9AFD173EBEF8}"/>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C39D66BE-C0C0-4589-B0DD-E8F700E54B87}"/>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37E12623-A6F6-4F0A-BA4F-0CB77D88EFAD}"/>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40AC425A-CBE6-44DD-ADC8-E74EC4607BC3}"/>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6B6E160F-A714-4AE7-8ADA-AF78269B37FA}"/>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D0FB29BF-F84A-44E4-866A-0C8344770B68}"/>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99D57A5E-E608-40E1-97FB-928E03A683FE}"/>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D4E5C56D-FB20-46F2-B436-8C3CDB5351C1}"/>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05008A49-705C-4A0A-92C8-401856E5A9D1}"/>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720C9E37-FBCE-4FED-8505-4C3550D14FA3}"/>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70484572-5658-4858-9609-BCD44AEEA515}"/>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C35CA2FA-A67F-4E99-8079-1D3B0E0ED9F5}"/>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C17671BD-3B2B-4495-9B64-65F7E7A0E8C4}"/>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1EC78CCA-9E4A-43B6-BDFB-B143A6A725EC}"/>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75174D64-17A3-4906-8F78-7D4ACAF51483}"/>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庁舎】&#10;有形固定資産減価償却率グラフ枠">
          <a:extLst>
            <a:ext uri="{FF2B5EF4-FFF2-40B4-BE49-F238E27FC236}">
              <a16:creationId xmlns:a16="http://schemas.microsoft.com/office/drawing/2014/main" id="{56B2C3A6-C6E6-4604-9D39-A7193DE112D6}"/>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664" name="直線コネクタ 663">
          <a:extLst>
            <a:ext uri="{FF2B5EF4-FFF2-40B4-BE49-F238E27FC236}">
              <a16:creationId xmlns:a16="http://schemas.microsoft.com/office/drawing/2014/main" id="{C546A660-C441-47B7-8FAE-E5B2AD66BE32}"/>
            </a:ext>
          </a:extLst>
        </xdr:cNvPr>
        <xdr:cNvCxnSpPr/>
      </xdr:nvCxnSpPr>
      <xdr:spPr>
        <a:xfrm flipV="1">
          <a:off x="14696439" y="16295461"/>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665" name="【庁舎】&#10;有形固定資産減価償却率最小値テキスト">
          <a:extLst>
            <a:ext uri="{FF2B5EF4-FFF2-40B4-BE49-F238E27FC236}">
              <a16:creationId xmlns:a16="http://schemas.microsoft.com/office/drawing/2014/main" id="{E21CC009-E6BB-459F-97D1-DA60DF83A456}"/>
            </a:ext>
          </a:extLst>
        </xdr:cNvPr>
        <xdr:cNvSpPr txBox="1"/>
      </xdr:nvSpPr>
      <xdr:spPr>
        <a:xfrm>
          <a:off x="14735175" y="17847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666" name="直線コネクタ 665">
          <a:extLst>
            <a:ext uri="{FF2B5EF4-FFF2-40B4-BE49-F238E27FC236}">
              <a16:creationId xmlns:a16="http://schemas.microsoft.com/office/drawing/2014/main" id="{B37AB755-CE0C-462F-82C8-39FA9924A7CA}"/>
            </a:ext>
          </a:extLst>
        </xdr:cNvPr>
        <xdr:cNvCxnSpPr/>
      </xdr:nvCxnSpPr>
      <xdr:spPr>
        <a:xfrm>
          <a:off x="14611350" y="178401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667" name="【庁舎】&#10;有形固定資産減価償却率最大値テキスト">
          <a:extLst>
            <a:ext uri="{FF2B5EF4-FFF2-40B4-BE49-F238E27FC236}">
              <a16:creationId xmlns:a16="http://schemas.microsoft.com/office/drawing/2014/main" id="{91B51588-2FBE-48A5-B609-4E7F2F78DF8E}"/>
            </a:ext>
          </a:extLst>
        </xdr:cNvPr>
        <xdr:cNvSpPr txBox="1"/>
      </xdr:nvSpPr>
      <xdr:spPr>
        <a:xfrm>
          <a:off x="14735175" y="160706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668" name="直線コネクタ 667">
          <a:extLst>
            <a:ext uri="{FF2B5EF4-FFF2-40B4-BE49-F238E27FC236}">
              <a16:creationId xmlns:a16="http://schemas.microsoft.com/office/drawing/2014/main" id="{2BFB9E21-F745-415C-8B27-975F0DBCB320}"/>
            </a:ext>
          </a:extLst>
        </xdr:cNvPr>
        <xdr:cNvCxnSpPr/>
      </xdr:nvCxnSpPr>
      <xdr:spPr>
        <a:xfrm>
          <a:off x="14611350" y="162954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669" name="【庁舎】&#10;有形固定資産減価償却率平均値テキスト">
          <a:extLst>
            <a:ext uri="{FF2B5EF4-FFF2-40B4-BE49-F238E27FC236}">
              <a16:creationId xmlns:a16="http://schemas.microsoft.com/office/drawing/2014/main" id="{126BBF43-B905-4A27-B2F4-741C2C889C1E}"/>
            </a:ext>
          </a:extLst>
        </xdr:cNvPr>
        <xdr:cNvSpPr txBox="1"/>
      </xdr:nvSpPr>
      <xdr:spPr>
        <a:xfrm>
          <a:off x="14735175" y="170574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0" name="フローチャート: 判断 669">
          <a:extLst>
            <a:ext uri="{FF2B5EF4-FFF2-40B4-BE49-F238E27FC236}">
              <a16:creationId xmlns:a16="http://schemas.microsoft.com/office/drawing/2014/main" id="{AFBA85C6-F33A-4F3B-9C9F-569B6A435E41}"/>
            </a:ext>
          </a:extLst>
        </xdr:cNvPr>
        <xdr:cNvSpPr/>
      </xdr:nvSpPr>
      <xdr:spPr>
        <a:xfrm>
          <a:off x="14649450" y="170790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1" name="フローチャート: 判断 670">
          <a:extLst>
            <a:ext uri="{FF2B5EF4-FFF2-40B4-BE49-F238E27FC236}">
              <a16:creationId xmlns:a16="http://schemas.microsoft.com/office/drawing/2014/main" id="{23AE7A00-97AC-47E4-BF87-3EA7E1FAB8BC}"/>
            </a:ext>
          </a:extLst>
        </xdr:cNvPr>
        <xdr:cNvSpPr/>
      </xdr:nvSpPr>
      <xdr:spPr>
        <a:xfrm>
          <a:off x="13887450" y="170479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2" name="フローチャート: 判断 671">
          <a:extLst>
            <a:ext uri="{FF2B5EF4-FFF2-40B4-BE49-F238E27FC236}">
              <a16:creationId xmlns:a16="http://schemas.microsoft.com/office/drawing/2014/main" id="{3D583C20-2302-47CF-B43F-EB19440CA09B}"/>
            </a:ext>
          </a:extLst>
        </xdr:cNvPr>
        <xdr:cNvSpPr/>
      </xdr:nvSpPr>
      <xdr:spPr>
        <a:xfrm>
          <a:off x="13096875" y="1704956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673" name="フローチャート: 判断 672">
          <a:extLst>
            <a:ext uri="{FF2B5EF4-FFF2-40B4-BE49-F238E27FC236}">
              <a16:creationId xmlns:a16="http://schemas.microsoft.com/office/drawing/2014/main" id="{F9DE7F33-E959-4B80-A214-4930776ADDE8}"/>
            </a:ext>
          </a:extLst>
        </xdr:cNvPr>
        <xdr:cNvSpPr/>
      </xdr:nvSpPr>
      <xdr:spPr>
        <a:xfrm>
          <a:off x="12296775" y="1703986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674" name="フローチャート: 判断 673">
          <a:extLst>
            <a:ext uri="{FF2B5EF4-FFF2-40B4-BE49-F238E27FC236}">
              <a16:creationId xmlns:a16="http://schemas.microsoft.com/office/drawing/2014/main" id="{7178DB66-BC73-49F5-9EFC-C02F0E7C07D4}"/>
            </a:ext>
          </a:extLst>
        </xdr:cNvPr>
        <xdr:cNvSpPr/>
      </xdr:nvSpPr>
      <xdr:spPr>
        <a:xfrm>
          <a:off x="11487150" y="170691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73063507-F536-4679-9E37-E678EF4E7734}"/>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BE3443A8-0975-4811-8D3E-8376238CB6B3}"/>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A2A58388-5D0C-43B9-867D-C4F251111AFC}"/>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B9B26AE2-93CC-4C20-97D8-B8A9719B9417}"/>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22DDF834-E7AA-4D4D-93CA-AFB96F633072}"/>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xdr:rowOff>
    </xdr:from>
    <xdr:to>
      <xdr:col>85</xdr:col>
      <xdr:colOff>177800</xdr:colOff>
      <xdr:row>104</xdr:row>
      <xdr:rowOff>102507</xdr:rowOff>
    </xdr:to>
    <xdr:sp macro="" textlink="">
      <xdr:nvSpPr>
        <xdr:cNvPr id="680" name="楕円 679">
          <a:extLst>
            <a:ext uri="{FF2B5EF4-FFF2-40B4-BE49-F238E27FC236}">
              <a16:creationId xmlns:a16="http://schemas.microsoft.com/office/drawing/2014/main" id="{B0287545-6634-45F5-B4C3-E9E877770EE6}"/>
            </a:ext>
          </a:extLst>
        </xdr:cNvPr>
        <xdr:cNvSpPr/>
      </xdr:nvSpPr>
      <xdr:spPr>
        <a:xfrm>
          <a:off x="14649450" y="169744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23784</xdr:rowOff>
    </xdr:from>
    <xdr:ext cx="405111" cy="259045"/>
    <xdr:sp macro="" textlink="">
      <xdr:nvSpPr>
        <xdr:cNvPr id="681" name="【庁舎】&#10;有形固定資産減価償却率該当値テキスト">
          <a:extLst>
            <a:ext uri="{FF2B5EF4-FFF2-40B4-BE49-F238E27FC236}">
              <a16:creationId xmlns:a16="http://schemas.microsoft.com/office/drawing/2014/main" id="{67EBDDD2-F5CB-4BDD-8533-0B71A5F5042E}"/>
            </a:ext>
          </a:extLst>
        </xdr:cNvPr>
        <xdr:cNvSpPr txBox="1"/>
      </xdr:nvSpPr>
      <xdr:spPr>
        <a:xfrm>
          <a:off x="14735175" y="16829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142966</xdr:rowOff>
    </xdr:from>
    <xdr:to>
      <xdr:col>81</xdr:col>
      <xdr:colOff>101600</xdr:colOff>
      <xdr:row>104</xdr:row>
      <xdr:rowOff>73116</xdr:rowOff>
    </xdr:to>
    <xdr:sp macro="" textlink="">
      <xdr:nvSpPr>
        <xdr:cNvPr id="682" name="楕円 681">
          <a:extLst>
            <a:ext uri="{FF2B5EF4-FFF2-40B4-BE49-F238E27FC236}">
              <a16:creationId xmlns:a16="http://schemas.microsoft.com/office/drawing/2014/main" id="{9F67DC0F-1ED4-4BDB-A96E-7A417CF5882E}"/>
            </a:ext>
          </a:extLst>
        </xdr:cNvPr>
        <xdr:cNvSpPr/>
      </xdr:nvSpPr>
      <xdr:spPr>
        <a:xfrm>
          <a:off x="13887450" y="1694189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22316</xdr:rowOff>
    </xdr:from>
    <xdr:to>
      <xdr:col>85</xdr:col>
      <xdr:colOff>127000</xdr:colOff>
      <xdr:row>104</xdr:row>
      <xdr:rowOff>51707</xdr:rowOff>
    </xdr:to>
    <xdr:cxnSp macro="">
      <xdr:nvCxnSpPr>
        <xdr:cNvPr id="683" name="直線コネクタ 682">
          <a:extLst>
            <a:ext uri="{FF2B5EF4-FFF2-40B4-BE49-F238E27FC236}">
              <a16:creationId xmlns:a16="http://schemas.microsoft.com/office/drawing/2014/main" id="{296CC11F-60B5-4A6C-BEA8-ADE51055C796}"/>
            </a:ext>
          </a:extLst>
        </xdr:cNvPr>
        <xdr:cNvCxnSpPr/>
      </xdr:nvCxnSpPr>
      <xdr:spPr>
        <a:xfrm>
          <a:off x="13935075" y="16999041"/>
          <a:ext cx="762000" cy="2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110308</xdr:rowOff>
    </xdr:from>
    <xdr:to>
      <xdr:col>76</xdr:col>
      <xdr:colOff>165100</xdr:colOff>
      <xdr:row>104</xdr:row>
      <xdr:rowOff>40458</xdr:rowOff>
    </xdr:to>
    <xdr:sp macro="" textlink="">
      <xdr:nvSpPr>
        <xdr:cNvPr id="684" name="楕円 683">
          <a:extLst>
            <a:ext uri="{FF2B5EF4-FFF2-40B4-BE49-F238E27FC236}">
              <a16:creationId xmlns:a16="http://schemas.microsoft.com/office/drawing/2014/main" id="{3E82961D-645B-4FD2-A144-24DB2893679A}"/>
            </a:ext>
          </a:extLst>
        </xdr:cNvPr>
        <xdr:cNvSpPr/>
      </xdr:nvSpPr>
      <xdr:spPr>
        <a:xfrm>
          <a:off x="13096875" y="1690923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161108</xdr:rowOff>
    </xdr:from>
    <xdr:to>
      <xdr:col>81</xdr:col>
      <xdr:colOff>50800</xdr:colOff>
      <xdr:row>104</xdr:row>
      <xdr:rowOff>22316</xdr:rowOff>
    </xdr:to>
    <xdr:cxnSp macro="">
      <xdr:nvCxnSpPr>
        <xdr:cNvPr id="685" name="直線コネクタ 684">
          <a:extLst>
            <a:ext uri="{FF2B5EF4-FFF2-40B4-BE49-F238E27FC236}">
              <a16:creationId xmlns:a16="http://schemas.microsoft.com/office/drawing/2014/main" id="{35852500-91A7-4FC9-8FA0-9688E8FA67D6}"/>
            </a:ext>
          </a:extLst>
        </xdr:cNvPr>
        <xdr:cNvCxnSpPr/>
      </xdr:nvCxnSpPr>
      <xdr:spPr>
        <a:xfrm>
          <a:off x="13144500" y="16966383"/>
          <a:ext cx="790575"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5806</xdr:rowOff>
    </xdr:from>
    <xdr:to>
      <xdr:col>72</xdr:col>
      <xdr:colOff>38100</xdr:colOff>
      <xdr:row>104</xdr:row>
      <xdr:rowOff>107406</xdr:rowOff>
    </xdr:to>
    <xdr:sp macro="" textlink="">
      <xdr:nvSpPr>
        <xdr:cNvPr id="686" name="楕円 685">
          <a:extLst>
            <a:ext uri="{FF2B5EF4-FFF2-40B4-BE49-F238E27FC236}">
              <a16:creationId xmlns:a16="http://schemas.microsoft.com/office/drawing/2014/main" id="{F37916F5-B091-4C1D-920C-16E1017DDC92}"/>
            </a:ext>
          </a:extLst>
        </xdr:cNvPr>
        <xdr:cNvSpPr/>
      </xdr:nvSpPr>
      <xdr:spPr>
        <a:xfrm>
          <a:off x="12296775" y="169825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161108</xdr:rowOff>
    </xdr:from>
    <xdr:to>
      <xdr:col>76</xdr:col>
      <xdr:colOff>114300</xdr:colOff>
      <xdr:row>104</xdr:row>
      <xdr:rowOff>56606</xdr:rowOff>
    </xdr:to>
    <xdr:cxnSp macro="">
      <xdr:nvCxnSpPr>
        <xdr:cNvPr id="687" name="直線コネクタ 686">
          <a:extLst>
            <a:ext uri="{FF2B5EF4-FFF2-40B4-BE49-F238E27FC236}">
              <a16:creationId xmlns:a16="http://schemas.microsoft.com/office/drawing/2014/main" id="{AB075DC9-7887-450C-868B-24B2B277C44C}"/>
            </a:ext>
          </a:extLst>
        </xdr:cNvPr>
        <xdr:cNvCxnSpPr/>
      </xdr:nvCxnSpPr>
      <xdr:spPr>
        <a:xfrm flipV="1">
          <a:off x="12344400" y="16966383"/>
          <a:ext cx="800100" cy="6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146231</xdr:rowOff>
    </xdr:from>
    <xdr:to>
      <xdr:col>67</xdr:col>
      <xdr:colOff>101600</xdr:colOff>
      <xdr:row>104</xdr:row>
      <xdr:rowOff>76381</xdr:rowOff>
    </xdr:to>
    <xdr:sp macro="" textlink="">
      <xdr:nvSpPr>
        <xdr:cNvPr id="688" name="楕円 687">
          <a:extLst>
            <a:ext uri="{FF2B5EF4-FFF2-40B4-BE49-F238E27FC236}">
              <a16:creationId xmlns:a16="http://schemas.microsoft.com/office/drawing/2014/main" id="{A98F0FE4-A4D4-49DC-925D-127BFC2CC893}"/>
            </a:ext>
          </a:extLst>
        </xdr:cNvPr>
        <xdr:cNvSpPr/>
      </xdr:nvSpPr>
      <xdr:spPr>
        <a:xfrm>
          <a:off x="11487150" y="169451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25581</xdr:rowOff>
    </xdr:from>
    <xdr:to>
      <xdr:col>71</xdr:col>
      <xdr:colOff>177800</xdr:colOff>
      <xdr:row>104</xdr:row>
      <xdr:rowOff>56606</xdr:rowOff>
    </xdr:to>
    <xdr:cxnSp macro="">
      <xdr:nvCxnSpPr>
        <xdr:cNvPr id="689" name="直線コネクタ 688">
          <a:extLst>
            <a:ext uri="{FF2B5EF4-FFF2-40B4-BE49-F238E27FC236}">
              <a16:creationId xmlns:a16="http://schemas.microsoft.com/office/drawing/2014/main" id="{4861F897-9DF4-480A-86A1-0BCF383473F2}"/>
            </a:ext>
          </a:extLst>
        </xdr:cNvPr>
        <xdr:cNvCxnSpPr/>
      </xdr:nvCxnSpPr>
      <xdr:spPr>
        <a:xfrm>
          <a:off x="11534775" y="17002306"/>
          <a:ext cx="809625" cy="2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690" name="n_1aveValue【庁舎】&#10;有形固定資産減価償却率">
          <a:extLst>
            <a:ext uri="{FF2B5EF4-FFF2-40B4-BE49-F238E27FC236}">
              <a16:creationId xmlns:a16="http://schemas.microsoft.com/office/drawing/2014/main" id="{5DA92902-CDA3-4C49-919C-37C65ACF685B}"/>
            </a:ext>
          </a:extLst>
        </xdr:cNvPr>
        <xdr:cNvSpPr txBox="1"/>
      </xdr:nvSpPr>
      <xdr:spPr>
        <a:xfrm>
          <a:off x="13745219" y="1713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691" name="n_2aveValue【庁舎】&#10;有形固定資産減価償却率">
          <a:extLst>
            <a:ext uri="{FF2B5EF4-FFF2-40B4-BE49-F238E27FC236}">
              <a16:creationId xmlns:a16="http://schemas.microsoft.com/office/drawing/2014/main" id="{74903F37-F256-4435-A679-B5ADEAF67EE2}"/>
            </a:ext>
          </a:extLst>
        </xdr:cNvPr>
        <xdr:cNvSpPr txBox="1"/>
      </xdr:nvSpPr>
      <xdr:spPr>
        <a:xfrm>
          <a:off x="12964169" y="17142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162214</xdr:rowOff>
    </xdr:from>
    <xdr:ext cx="405111" cy="259045"/>
    <xdr:sp macro="" textlink="">
      <xdr:nvSpPr>
        <xdr:cNvPr id="692" name="n_3aveValue【庁舎】&#10;有形固定資産減価償却率">
          <a:extLst>
            <a:ext uri="{FF2B5EF4-FFF2-40B4-BE49-F238E27FC236}">
              <a16:creationId xmlns:a16="http://schemas.microsoft.com/office/drawing/2014/main" id="{6E3CB414-0877-4710-A9F6-8918D43B4029}"/>
            </a:ext>
          </a:extLst>
        </xdr:cNvPr>
        <xdr:cNvSpPr txBox="1"/>
      </xdr:nvSpPr>
      <xdr:spPr>
        <a:xfrm>
          <a:off x="12164069" y="17132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16890</xdr:rowOff>
    </xdr:from>
    <xdr:ext cx="405111" cy="259045"/>
    <xdr:sp macro="" textlink="">
      <xdr:nvSpPr>
        <xdr:cNvPr id="693" name="n_4aveValue【庁舎】&#10;有形固定資産減価償却率">
          <a:extLst>
            <a:ext uri="{FF2B5EF4-FFF2-40B4-BE49-F238E27FC236}">
              <a16:creationId xmlns:a16="http://schemas.microsoft.com/office/drawing/2014/main" id="{373322CB-C725-4FEC-AC04-7779382EBB95}"/>
            </a:ext>
          </a:extLst>
        </xdr:cNvPr>
        <xdr:cNvSpPr txBox="1"/>
      </xdr:nvSpPr>
      <xdr:spPr>
        <a:xfrm>
          <a:off x="11354444" y="17161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89643</xdr:rowOff>
    </xdr:from>
    <xdr:ext cx="405111" cy="259045"/>
    <xdr:sp macro="" textlink="">
      <xdr:nvSpPr>
        <xdr:cNvPr id="694" name="n_1mainValue【庁舎】&#10;有形固定資産減価償却率">
          <a:extLst>
            <a:ext uri="{FF2B5EF4-FFF2-40B4-BE49-F238E27FC236}">
              <a16:creationId xmlns:a16="http://schemas.microsoft.com/office/drawing/2014/main" id="{036B2A7A-37FE-473D-A398-52F0FD9854CA}"/>
            </a:ext>
          </a:extLst>
        </xdr:cNvPr>
        <xdr:cNvSpPr txBox="1"/>
      </xdr:nvSpPr>
      <xdr:spPr>
        <a:xfrm>
          <a:off x="13745219" y="16717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56985</xdr:rowOff>
    </xdr:from>
    <xdr:ext cx="405111" cy="259045"/>
    <xdr:sp macro="" textlink="">
      <xdr:nvSpPr>
        <xdr:cNvPr id="695" name="n_2mainValue【庁舎】&#10;有形固定資産減価償却率">
          <a:extLst>
            <a:ext uri="{FF2B5EF4-FFF2-40B4-BE49-F238E27FC236}">
              <a16:creationId xmlns:a16="http://schemas.microsoft.com/office/drawing/2014/main" id="{6CA25ADC-2855-421B-8A76-C399009FE95F}"/>
            </a:ext>
          </a:extLst>
        </xdr:cNvPr>
        <xdr:cNvSpPr txBox="1"/>
      </xdr:nvSpPr>
      <xdr:spPr>
        <a:xfrm>
          <a:off x="12964169" y="16687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123933</xdr:rowOff>
    </xdr:from>
    <xdr:ext cx="405111" cy="259045"/>
    <xdr:sp macro="" textlink="">
      <xdr:nvSpPr>
        <xdr:cNvPr id="696" name="n_3mainValue【庁舎】&#10;有形固定資産減価償却率">
          <a:extLst>
            <a:ext uri="{FF2B5EF4-FFF2-40B4-BE49-F238E27FC236}">
              <a16:creationId xmlns:a16="http://schemas.microsoft.com/office/drawing/2014/main" id="{B1AAB81F-80B1-4079-8E63-0E961595A381}"/>
            </a:ext>
          </a:extLst>
        </xdr:cNvPr>
        <xdr:cNvSpPr txBox="1"/>
      </xdr:nvSpPr>
      <xdr:spPr>
        <a:xfrm>
          <a:off x="12164069" y="16751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92908</xdr:rowOff>
    </xdr:from>
    <xdr:ext cx="405111" cy="259045"/>
    <xdr:sp macro="" textlink="">
      <xdr:nvSpPr>
        <xdr:cNvPr id="697" name="n_4mainValue【庁舎】&#10;有形固定資産減価償却率">
          <a:extLst>
            <a:ext uri="{FF2B5EF4-FFF2-40B4-BE49-F238E27FC236}">
              <a16:creationId xmlns:a16="http://schemas.microsoft.com/office/drawing/2014/main" id="{F2C7F228-46A5-49E5-93BB-4AD8251DA568}"/>
            </a:ext>
          </a:extLst>
        </xdr:cNvPr>
        <xdr:cNvSpPr txBox="1"/>
      </xdr:nvSpPr>
      <xdr:spPr>
        <a:xfrm>
          <a:off x="11354444" y="16723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D0676F5F-E818-4004-9167-ECB3A350F5D5}"/>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8083AE7F-EB0D-4CDD-BB15-B6110BD537D2}"/>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32DE0461-162C-48DD-A206-0D92B9B5A56F}"/>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9087386D-ACF4-476E-B985-6D1EC1B0899A}"/>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9BE49487-ECAB-4CC7-965A-C85F31D36532}"/>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25BEBCAC-719C-4C14-9468-FC72BB43353A}"/>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62D94E86-364D-4CCE-841B-42B4C061284A}"/>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F8328E91-7C1F-4C06-8EE5-78423B761EEE}"/>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5A44F607-B2BC-4D30-9983-32C63B344C8D}"/>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614F888C-DFD4-453A-AEA3-68DACFE5F23D}"/>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08" name="テキスト ボックス 707">
          <a:extLst>
            <a:ext uri="{FF2B5EF4-FFF2-40B4-BE49-F238E27FC236}">
              <a16:creationId xmlns:a16="http://schemas.microsoft.com/office/drawing/2014/main" id="{4B81D098-F25E-419D-8578-8EB8B9B3C338}"/>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09" name="直線コネクタ 708">
          <a:extLst>
            <a:ext uri="{FF2B5EF4-FFF2-40B4-BE49-F238E27FC236}">
              <a16:creationId xmlns:a16="http://schemas.microsoft.com/office/drawing/2014/main" id="{3376CC87-B4ED-4828-997F-CF411545BB8A}"/>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0" name="テキスト ボックス 709">
          <a:extLst>
            <a:ext uri="{FF2B5EF4-FFF2-40B4-BE49-F238E27FC236}">
              <a16:creationId xmlns:a16="http://schemas.microsoft.com/office/drawing/2014/main" id="{26353B51-46A7-4906-8E60-AF632285F276}"/>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1" name="直線コネクタ 710">
          <a:extLst>
            <a:ext uri="{FF2B5EF4-FFF2-40B4-BE49-F238E27FC236}">
              <a16:creationId xmlns:a16="http://schemas.microsoft.com/office/drawing/2014/main" id="{67267924-59D8-4D17-8A8D-932EAD95A3E1}"/>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2" name="テキスト ボックス 711">
          <a:extLst>
            <a:ext uri="{FF2B5EF4-FFF2-40B4-BE49-F238E27FC236}">
              <a16:creationId xmlns:a16="http://schemas.microsoft.com/office/drawing/2014/main" id="{4B5ACEDC-DFE9-4774-8B7C-9B1E0FDDEB3F}"/>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3" name="直線コネクタ 712">
          <a:extLst>
            <a:ext uri="{FF2B5EF4-FFF2-40B4-BE49-F238E27FC236}">
              <a16:creationId xmlns:a16="http://schemas.microsoft.com/office/drawing/2014/main" id="{A869CCAB-E569-492E-A474-2CEDF3E95A2B}"/>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4" name="テキスト ボックス 713">
          <a:extLst>
            <a:ext uri="{FF2B5EF4-FFF2-40B4-BE49-F238E27FC236}">
              <a16:creationId xmlns:a16="http://schemas.microsoft.com/office/drawing/2014/main" id="{9326D8C5-BF21-4634-A7BA-18847B003439}"/>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5" name="直線コネクタ 714">
          <a:extLst>
            <a:ext uri="{FF2B5EF4-FFF2-40B4-BE49-F238E27FC236}">
              <a16:creationId xmlns:a16="http://schemas.microsoft.com/office/drawing/2014/main" id="{9C300C9D-3025-4777-B555-555206926F64}"/>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6" name="テキスト ボックス 715">
          <a:extLst>
            <a:ext uri="{FF2B5EF4-FFF2-40B4-BE49-F238E27FC236}">
              <a16:creationId xmlns:a16="http://schemas.microsoft.com/office/drawing/2014/main" id="{531B2CD3-5744-443B-BAAC-23597AB32B86}"/>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7" name="直線コネクタ 716">
          <a:extLst>
            <a:ext uri="{FF2B5EF4-FFF2-40B4-BE49-F238E27FC236}">
              <a16:creationId xmlns:a16="http://schemas.microsoft.com/office/drawing/2014/main" id="{B50B078C-DAF7-4BD0-B929-B4485B6D1609}"/>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8" name="テキスト ボックス 717">
          <a:extLst>
            <a:ext uri="{FF2B5EF4-FFF2-40B4-BE49-F238E27FC236}">
              <a16:creationId xmlns:a16="http://schemas.microsoft.com/office/drawing/2014/main" id="{F49751CE-5099-4ABF-AE0B-31AD0A9DFEC9}"/>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7FE02953-F307-44A2-B570-29C4026606F3}"/>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53D5E7D7-8134-4C17-B1CC-561D83E1B15E}"/>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庁舎】&#10;一人当たり面積グラフ枠">
          <a:extLst>
            <a:ext uri="{FF2B5EF4-FFF2-40B4-BE49-F238E27FC236}">
              <a16:creationId xmlns:a16="http://schemas.microsoft.com/office/drawing/2014/main" id="{7FF078AA-2E4E-4C7C-A5AF-145DB7F51D23}"/>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722" name="直線コネクタ 721">
          <a:extLst>
            <a:ext uri="{FF2B5EF4-FFF2-40B4-BE49-F238E27FC236}">
              <a16:creationId xmlns:a16="http://schemas.microsoft.com/office/drawing/2014/main" id="{197017A4-E836-40A5-B70C-9BF426972A86}"/>
            </a:ext>
          </a:extLst>
        </xdr:cNvPr>
        <xdr:cNvCxnSpPr/>
      </xdr:nvCxnSpPr>
      <xdr:spPr>
        <a:xfrm flipV="1">
          <a:off x="19954239" y="16395064"/>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723" name="【庁舎】&#10;一人当たり面積最小値テキスト">
          <a:extLst>
            <a:ext uri="{FF2B5EF4-FFF2-40B4-BE49-F238E27FC236}">
              <a16:creationId xmlns:a16="http://schemas.microsoft.com/office/drawing/2014/main" id="{709ED982-E203-470D-8A45-D5EAECBB579D}"/>
            </a:ext>
          </a:extLst>
        </xdr:cNvPr>
        <xdr:cNvSpPr txBox="1"/>
      </xdr:nvSpPr>
      <xdr:spPr>
        <a:xfrm>
          <a:off x="19992975" y="17860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724" name="直線コネクタ 723">
          <a:extLst>
            <a:ext uri="{FF2B5EF4-FFF2-40B4-BE49-F238E27FC236}">
              <a16:creationId xmlns:a16="http://schemas.microsoft.com/office/drawing/2014/main" id="{B4B2B72B-03C8-40B6-89AF-DDBD25F87A9D}"/>
            </a:ext>
          </a:extLst>
        </xdr:cNvPr>
        <xdr:cNvCxnSpPr/>
      </xdr:nvCxnSpPr>
      <xdr:spPr>
        <a:xfrm>
          <a:off x="19878675" y="178568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5" name="【庁舎】&#10;一人当たり面積最大値テキスト">
          <a:extLst>
            <a:ext uri="{FF2B5EF4-FFF2-40B4-BE49-F238E27FC236}">
              <a16:creationId xmlns:a16="http://schemas.microsoft.com/office/drawing/2014/main" id="{C754D60F-99FF-4678-9245-2634EA243935}"/>
            </a:ext>
          </a:extLst>
        </xdr:cNvPr>
        <xdr:cNvSpPr txBox="1"/>
      </xdr:nvSpPr>
      <xdr:spPr>
        <a:xfrm>
          <a:off x="19992975" y="1616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6" name="直線コネクタ 725">
          <a:extLst>
            <a:ext uri="{FF2B5EF4-FFF2-40B4-BE49-F238E27FC236}">
              <a16:creationId xmlns:a16="http://schemas.microsoft.com/office/drawing/2014/main" id="{6EF40D71-2223-45AE-9367-A2202BC1161B}"/>
            </a:ext>
          </a:extLst>
        </xdr:cNvPr>
        <xdr:cNvCxnSpPr/>
      </xdr:nvCxnSpPr>
      <xdr:spPr>
        <a:xfrm>
          <a:off x="19878675" y="163950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27" name="【庁舎】&#10;一人当たり面積平均値テキスト">
          <a:extLst>
            <a:ext uri="{FF2B5EF4-FFF2-40B4-BE49-F238E27FC236}">
              <a16:creationId xmlns:a16="http://schemas.microsoft.com/office/drawing/2014/main" id="{BF650F4E-A6C9-4B55-A9FF-E8FB4B212131}"/>
            </a:ext>
          </a:extLst>
        </xdr:cNvPr>
        <xdr:cNvSpPr txBox="1"/>
      </xdr:nvSpPr>
      <xdr:spPr>
        <a:xfrm>
          <a:off x="19992975" y="17219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28" name="フローチャート: 判断 727">
          <a:extLst>
            <a:ext uri="{FF2B5EF4-FFF2-40B4-BE49-F238E27FC236}">
              <a16:creationId xmlns:a16="http://schemas.microsoft.com/office/drawing/2014/main" id="{4D1B7981-C6C4-4EA9-A643-038086393895}"/>
            </a:ext>
          </a:extLst>
        </xdr:cNvPr>
        <xdr:cNvSpPr/>
      </xdr:nvSpPr>
      <xdr:spPr>
        <a:xfrm>
          <a:off x="19897725" y="173653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729" name="フローチャート: 判断 728">
          <a:extLst>
            <a:ext uri="{FF2B5EF4-FFF2-40B4-BE49-F238E27FC236}">
              <a16:creationId xmlns:a16="http://schemas.microsoft.com/office/drawing/2014/main" id="{781C3CA9-2AF5-440A-8FB6-C0D7A03DCA4B}"/>
            </a:ext>
          </a:extLst>
        </xdr:cNvPr>
        <xdr:cNvSpPr/>
      </xdr:nvSpPr>
      <xdr:spPr>
        <a:xfrm>
          <a:off x="19154775" y="1737106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30" name="フローチャート: 判断 729">
          <a:extLst>
            <a:ext uri="{FF2B5EF4-FFF2-40B4-BE49-F238E27FC236}">
              <a16:creationId xmlns:a16="http://schemas.microsoft.com/office/drawing/2014/main" id="{6EC82F98-55FA-41CD-9207-3D92708169F4}"/>
            </a:ext>
          </a:extLst>
        </xdr:cNvPr>
        <xdr:cNvSpPr/>
      </xdr:nvSpPr>
      <xdr:spPr>
        <a:xfrm>
          <a:off x="18345150" y="1739392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731" name="フローチャート: 判断 730">
          <a:extLst>
            <a:ext uri="{FF2B5EF4-FFF2-40B4-BE49-F238E27FC236}">
              <a16:creationId xmlns:a16="http://schemas.microsoft.com/office/drawing/2014/main" id="{280BA164-6023-4E2A-9BBF-924C828251C5}"/>
            </a:ext>
          </a:extLst>
        </xdr:cNvPr>
        <xdr:cNvSpPr/>
      </xdr:nvSpPr>
      <xdr:spPr>
        <a:xfrm>
          <a:off x="17554575" y="174129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732" name="フローチャート: 判断 731">
          <a:extLst>
            <a:ext uri="{FF2B5EF4-FFF2-40B4-BE49-F238E27FC236}">
              <a16:creationId xmlns:a16="http://schemas.microsoft.com/office/drawing/2014/main" id="{2DB6A57C-A8C5-4367-A8F8-004AD6F6D3A3}"/>
            </a:ext>
          </a:extLst>
        </xdr:cNvPr>
        <xdr:cNvSpPr/>
      </xdr:nvSpPr>
      <xdr:spPr>
        <a:xfrm>
          <a:off x="16754475" y="174307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E9A373B1-B74C-400C-B452-CBEF583C08EE}"/>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493D451-D758-4DB6-A63D-69BA62E32AD1}"/>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7CA36147-3645-42BE-B818-FBD7F9205823}"/>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570FA839-8D01-4C27-BE2F-309A7CE02A23}"/>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ABDF198B-D1B0-4C92-B215-214B6820D6D1}"/>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133350</xdr:rowOff>
    </xdr:from>
    <xdr:to>
      <xdr:col>116</xdr:col>
      <xdr:colOff>114300</xdr:colOff>
      <xdr:row>108</xdr:row>
      <xdr:rowOff>63500</xdr:rowOff>
    </xdr:to>
    <xdr:sp macro="" textlink="">
      <xdr:nvSpPr>
        <xdr:cNvPr id="738" name="楕円 737">
          <a:extLst>
            <a:ext uri="{FF2B5EF4-FFF2-40B4-BE49-F238E27FC236}">
              <a16:creationId xmlns:a16="http://schemas.microsoft.com/office/drawing/2014/main" id="{BF3B14D7-4225-4AB5-A760-6FCB60B6AC1F}"/>
            </a:ext>
          </a:extLst>
        </xdr:cNvPr>
        <xdr:cNvSpPr/>
      </xdr:nvSpPr>
      <xdr:spPr>
        <a:xfrm>
          <a:off x="19897725" y="176212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111777</xdr:rowOff>
    </xdr:from>
    <xdr:ext cx="469744" cy="259045"/>
    <xdr:sp macro="" textlink="">
      <xdr:nvSpPr>
        <xdr:cNvPr id="739" name="【庁舎】&#10;一人当たり面積該当値テキスト">
          <a:extLst>
            <a:ext uri="{FF2B5EF4-FFF2-40B4-BE49-F238E27FC236}">
              <a16:creationId xmlns:a16="http://schemas.microsoft.com/office/drawing/2014/main" id="{4F4175FE-5398-47AF-BD26-E01CC3D05493}"/>
            </a:ext>
          </a:extLst>
        </xdr:cNvPr>
        <xdr:cNvSpPr txBox="1"/>
      </xdr:nvSpPr>
      <xdr:spPr>
        <a:xfrm>
          <a:off x="19992975" y="1759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123189</xdr:rowOff>
    </xdr:from>
    <xdr:to>
      <xdr:col>112</xdr:col>
      <xdr:colOff>38100</xdr:colOff>
      <xdr:row>108</xdr:row>
      <xdr:rowOff>53339</xdr:rowOff>
    </xdr:to>
    <xdr:sp macro="" textlink="">
      <xdr:nvSpPr>
        <xdr:cNvPr id="740" name="楕円 739">
          <a:extLst>
            <a:ext uri="{FF2B5EF4-FFF2-40B4-BE49-F238E27FC236}">
              <a16:creationId xmlns:a16="http://schemas.microsoft.com/office/drawing/2014/main" id="{AD534783-B5F9-4491-856F-DC1DAB5BE31D}"/>
            </a:ext>
          </a:extLst>
        </xdr:cNvPr>
        <xdr:cNvSpPr/>
      </xdr:nvSpPr>
      <xdr:spPr>
        <a:xfrm>
          <a:off x="19154775" y="176142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2539</xdr:rowOff>
    </xdr:from>
    <xdr:to>
      <xdr:col>116</xdr:col>
      <xdr:colOff>63500</xdr:colOff>
      <xdr:row>108</xdr:row>
      <xdr:rowOff>12700</xdr:rowOff>
    </xdr:to>
    <xdr:cxnSp macro="">
      <xdr:nvCxnSpPr>
        <xdr:cNvPr id="741" name="直線コネクタ 740">
          <a:extLst>
            <a:ext uri="{FF2B5EF4-FFF2-40B4-BE49-F238E27FC236}">
              <a16:creationId xmlns:a16="http://schemas.microsoft.com/office/drawing/2014/main" id="{CF144E0F-FA62-4888-83BB-0EB5CB383112}"/>
            </a:ext>
          </a:extLst>
        </xdr:cNvPr>
        <xdr:cNvCxnSpPr/>
      </xdr:nvCxnSpPr>
      <xdr:spPr>
        <a:xfrm>
          <a:off x="19202400" y="17661889"/>
          <a:ext cx="752475"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118111</xdr:rowOff>
    </xdr:from>
    <xdr:to>
      <xdr:col>107</xdr:col>
      <xdr:colOff>101600</xdr:colOff>
      <xdr:row>108</xdr:row>
      <xdr:rowOff>48261</xdr:rowOff>
    </xdr:to>
    <xdr:sp macro="" textlink="">
      <xdr:nvSpPr>
        <xdr:cNvPr id="742" name="楕円 741">
          <a:extLst>
            <a:ext uri="{FF2B5EF4-FFF2-40B4-BE49-F238E27FC236}">
              <a16:creationId xmlns:a16="http://schemas.microsoft.com/office/drawing/2014/main" id="{6C9FDB54-6B7F-4DAD-9AA4-588D43495A46}"/>
            </a:ext>
          </a:extLst>
        </xdr:cNvPr>
        <xdr:cNvSpPr/>
      </xdr:nvSpPr>
      <xdr:spPr>
        <a:xfrm>
          <a:off x="18345150" y="176091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168911</xdr:rowOff>
    </xdr:from>
    <xdr:to>
      <xdr:col>111</xdr:col>
      <xdr:colOff>177800</xdr:colOff>
      <xdr:row>108</xdr:row>
      <xdr:rowOff>2539</xdr:rowOff>
    </xdr:to>
    <xdr:cxnSp macro="">
      <xdr:nvCxnSpPr>
        <xdr:cNvPr id="743" name="直線コネクタ 742">
          <a:extLst>
            <a:ext uri="{FF2B5EF4-FFF2-40B4-BE49-F238E27FC236}">
              <a16:creationId xmlns:a16="http://schemas.microsoft.com/office/drawing/2014/main" id="{890D38B4-EF8D-4474-BF21-6FD02BB6627F}"/>
            </a:ext>
          </a:extLst>
        </xdr:cNvPr>
        <xdr:cNvCxnSpPr/>
      </xdr:nvCxnSpPr>
      <xdr:spPr>
        <a:xfrm>
          <a:off x="18392775" y="17656811"/>
          <a:ext cx="809625"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744" name="楕円 743">
          <a:extLst>
            <a:ext uri="{FF2B5EF4-FFF2-40B4-BE49-F238E27FC236}">
              <a16:creationId xmlns:a16="http://schemas.microsoft.com/office/drawing/2014/main" id="{1A280BC0-D179-42AA-ACAC-40B048AEEA51}"/>
            </a:ext>
          </a:extLst>
        </xdr:cNvPr>
        <xdr:cNvSpPr/>
      </xdr:nvSpPr>
      <xdr:spPr>
        <a:xfrm>
          <a:off x="17554575" y="175939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160020</xdr:rowOff>
    </xdr:from>
    <xdr:to>
      <xdr:col>107</xdr:col>
      <xdr:colOff>50800</xdr:colOff>
      <xdr:row>107</xdr:row>
      <xdr:rowOff>168911</xdr:rowOff>
    </xdr:to>
    <xdr:cxnSp macro="">
      <xdr:nvCxnSpPr>
        <xdr:cNvPr id="745" name="直線コネクタ 744">
          <a:extLst>
            <a:ext uri="{FF2B5EF4-FFF2-40B4-BE49-F238E27FC236}">
              <a16:creationId xmlns:a16="http://schemas.microsoft.com/office/drawing/2014/main" id="{EEA6386B-F2DD-4C8E-8378-CD89E92664AA}"/>
            </a:ext>
          </a:extLst>
        </xdr:cNvPr>
        <xdr:cNvCxnSpPr/>
      </xdr:nvCxnSpPr>
      <xdr:spPr>
        <a:xfrm>
          <a:off x="17602200" y="17651095"/>
          <a:ext cx="790575"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101600</xdr:rowOff>
    </xdr:from>
    <xdr:to>
      <xdr:col>98</xdr:col>
      <xdr:colOff>38100</xdr:colOff>
      <xdr:row>108</xdr:row>
      <xdr:rowOff>31750</xdr:rowOff>
    </xdr:to>
    <xdr:sp macro="" textlink="">
      <xdr:nvSpPr>
        <xdr:cNvPr id="746" name="楕円 745">
          <a:extLst>
            <a:ext uri="{FF2B5EF4-FFF2-40B4-BE49-F238E27FC236}">
              <a16:creationId xmlns:a16="http://schemas.microsoft.com/office/drawing/2014/main" id="{7D745FA6-623E-405C-8FD3-3039172B06F3}"/>
            </a:ext>
          </a:extLst>
        </xdr:cNvPr>
        <xdr:cNvSpPr/>
      </xdr:nvSpPr>
      <xdr:spPr>
        <a:xfrm>
          <a:off x="16754475" y="175926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152400</xdr:rowOff>
    </xdr:from>
    <xdr:to>
      <xdr:col>102</xdr:col>
      <xdr:colOff>114300</xdr:colOff>
      <xdr:row>107</xdr:row>
      <xdr:rowOff>160020</xdr:rowOff>
    </xdr:to>
    <xdr:cxnSp macro="">
      <xdr:nvCxnSpPr>
        <xdr:cNvPr id="747" name="直線コネクタ 746">
          <a:extLst>
            <a:ext uri="{FF2B5EF4-FFF2-40B4-BE49-F238E27FC236}">
              <a16:creationId xmlns:a16="http://schemas.microsoft.com/office/drawing/2014/main" id="{90A6344C-02B0-4938-9051-3C2FDC781FFF}"/>
            </a:ext>
          </a:extLst>
        </xdr:cNvPr>
        <xdr:cNvCxnSpPr/>
      </xdr:nvCxnSpPr>
      <xdr:spPr>
        <a:xfrm>
          <a:off x="16802100" y="17640300"/>
          <a:ext cx="8001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748" name="n_1aveValue【庁舎】&#10;一人当たり面積">
          <a:extLst>
            <a:ext uri="{FF2B5EF4-FFF2-40B4-BE49-F238E27FC236}">
              <a16:creationId xmlns:a16="http://schemas.microsoft.com/office/drawing/2014/main" id="{9DEE25A3-D5BB-4900-A573-EAB6E636968A}"/>
            </a:ext>
          </a:extLst>
        </xdr:cNvPr>
        <xdr:cNvSpPr txBox="1"/>
      </xdr:nvSpPr>
      <xdr:spPr>
        <a:xfrm>
          <a:off x="18983402" y="17146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749" name="n_2aveValue【庁舎】&#10;一人当たり面積">
          <a:extLst>
            <a:ext uri="{FF2B5EF4-FFF2-40B4-BE49-F238E27FC236}">
              <a16:creationId xmlns:a16="http://schemas.microsoft.com/office/drawing/2014/main" id="{F48863B9-6E65-4B69-93E4-772154E34235}"/>
            </a:ext>
          </a:extLst>
        </xdr:cNvPr>
        <xdr:cNvSpPr txBox="1"/>
      </xdr:nvSpPr>
      <xdr:spPr>
        <a:xfrm>
          <a:off x="18183302" y="1717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750" name="n_3aveValue【庁舎】&#10;一人当たり面積">
          <a:extLst>
            <a:ext uri="{FF2B5EF4-FFF2-40B4-BE49-F238E27FC236}">
              <a16:creationId xmlns:a16="http://schemas.microsoft.com/office/drawing/2014/main" id="{CDD4BF05-F265-4983-BA0B-DA5B27570CCC}"/>
            </a:ext>
          </a:extLst>
        </xdr:cNvPr>
        <xdr:cNvSpPr txBox="1"/>
      </xdr:nvSpPr>
      <xdr:spPr>
        <a:xfrm>
          <a:off x="17383202" y="1719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751" name="n_4aveValue【庁舎】&#10;一人当たり面積">
          <a:extLst>
            <a:ext uri="{FF2B5EF4-FFF2-40B4-BE49-F238E27FC236}">
              <a16:creationId xmlns:a16="http://schemas.microsoft.com/office/drawing/2014/main" id="{F8ABB75A-F9A8-488E-9A7C-9F452DECA742}"/>
            </a:ext>
          </a:extLst>
        </xdr:cNvPr>
        <xdr:cNvSpPr txBox="1"/>
      </xdr:nvSpPr>
      <xdr:spPr>
        <a:xfrm>
          <a:off x="16592627" y="1720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44466</xdr:rowOff>
    </xdr:from>
    <xdr:ext cx="469744" cy="259045"/>
    <xdr:sp macro="" textlink="">
      <xdr:nvSpPr>
        <xdr:cNvPr id="752" name="n_1mainValue【庁舎】&#10;一人当たり面積">
          <a:extLst>
            <a:ext uri="{FF2B5EF4-FFF2-40B4-BE49-F238E27FC236}">
              <a16:creationId xmlns:a16="http://schemas.microsoft.com/office/drawing/2014/main" id="{6E5A7723-523B-4534-AFA4-80D523B50D77}"/>
            </a:ext>
          </a:extLst>
        </xdr:cNvPr>
        <xdr:cNvSpPr txBox="1"/>
      </xdr:nvSpPr>
      <xdr:spPr>
        <a:xfrm>
          <a:off x="18983402" y="1770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39388</xdr:rowOff>
    </xdr:from>
    <xdr:ext cx="469744" cy="259045"/>
    <xdr:sp macro="" textlink="">
      <xdr:nvSpPr>
        <xdr:cNvPr id="753" name="n_2mainValue【庁舎】&#10;一人当たり面積">
          <a:extLst>
            <a:ext uri="{FF2B5EF4-FFF2-40B4-BE49-F238E27FC236}">
              <a16:creationId xmlns:a16="http://schemas.microsoft.com/office/drawing/2014/main" id="{8F64A35E-1C22-4552-8288-6FE270C40AB1}"/>
            </a:ext>
          </a:extLst>
        </xdr:cNvPr>
        <xdr:cNvSpPr txBox="1"/>
      </xdr:nvSpPr>
      <xdr:spPr>
        <a:xfrm>
          <a:off x="18183302" y="17698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30497</xdr:rowOff>
    </xdr:from>
    <xdr:ext cx="469744" cy="259045"/>
    <xdr:sp macro="" textlink="">
      <xdr:nvSpPr>
        <xdr:cNvPr id="754" name="n_3mainValue【庁舎】&#10;一人当たり面積">
          <a:extLst>
            <a:ext uri="{FF2B5EF4-FFF2-40B4-BE49-F238E27FC236}">
              <a16:creationId xmlns:a16="http://schemas.microsoft.com/office/drawing/2014/main" id="{EE6F24B7-07AD-4639-9235-EEA6F7BC3F1F}"/>
            </a:ext>
          </a:extLst>
        </xdr:cNvPr>
        <xdr:cNvSpPr txBox="1"/>
      </xdr:nvSpPr>
      <xdr:spPr>
        <a:xfrm>
          <a:off x="17383202" y="17686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22877</xdr:rowOff>
    </xdr:from>
    <xdr:ext cx="469744" cy="259045"/>
    <xdr:sp macro="" textlink="">
      <xdr:nvSpPr>
        <xdr:cNvPr id="755" name="n_4mainValue【庁舎】&#10;一人当たり面積">
          <a:extLst>
            <a:ext uri="{FF2B5EF4-FFF2-40B4-BE49-F238E27FC236}">
              <a16:creationId xmlns:a16="http://schemas.microsoft.com/office/drawing/2014/main" id="{96B8AFCD-10F0-4E9F-8769-EF53BD820A0F}"/>
            </a:ext>
          </a:extLst>
        </xdr:cNvPr>
        <xdr:cNvSpPr txBox="1"/>
      </xdr:nvSpPr>
      <xdr:spPr>
        <a:xfrm>
          <a:off x="16592627" y="17685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2FB603C4-0681-4B35-B98D-E3607D1C7570}"/>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D5EE09EE-DEB6-42EC-ACD6-353D2663ECA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FBB80CD0-8D59-4D02-A641-0EAB1F041C6D}"/>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類似団体と比較して特に有形固定資産減価償却率が大幅に（</a:t>
          </a:r>
          <a:r>
            <a:rPr kumimoji="1" lang="en-US" altLang="ja-JP" sz="1000" b="0" i="0" baseline="0">
              <a:solidFill>
                <a:schemeClr val="dk1"/>
              </a:solidFill>
              <a:effectLst/>
              <a:latin typeface="+mn-lt"/>
              <a:ea typeface="+mn-ea"/>
              <a:cs typeface="+mn-cs"/>
            </a:rPr>
            <a:t>10</a:t>
          </a:r>
          <a:r>
            <a:rPr kumimoji="1" lang="ja-JP" altLang="ja-JP" sz="1000" b="0" i="0" baseline="0">
              <a:solidFill>
                <a:schemeClr val="dk1"/>
              </a:solidFill>
              <a:effectLst/>
              <a:latin typeface="+mn-lt"/>
              <a:ea typeface="+mn-ea"/>
              <a:cs typeface="+mn-cs"/>
            </a:rPr>
            <a:t>ポイント以上）高くなっている施設は、公民館、福祉施設、一般廃棄物処理施設であり、特に低くなっている施設は、公営住宅、消防施設、市民会館である。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中でも公営住宅は、令和元年度に災害公営住宅の整備を完了し、有形固定資産減価償却率は特に低い水準となっている。幼稚園については、令和２年度に町立幼稚園の民営化に伴う売却により皆減となった。</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令和６年度においては、学校施設や体育館・プールを除く施設について１年分の減価償却が進んだことにより前年度より減価償却率が上昇している。役場庁舎については設備等の老朽化・耐用年数の経過により複数の設備を改修する必要があるため、今後は有形固定資産減価償却率の減少が見込まれ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学校施設については、児童・生徒数の増加への対応を行う必要があることから</a:t>
          </a:r>
          <a:r>
            <a:rPr lang="ja-JP" altLang="ja-JP" sz="1000" b="0" i="0" baseline="0">
              <a:solidFill>
                <a:schemeClr val="dk1"/>
              </a:solidFill>
              <a:effectLst/>
              <a:latin typeface="+mn-lt"/>
              <a:ea typeface="+mn-ea"/>
              <a:cs typeface="+mn-cs"/>
            </a:rPr>
            <a:t>、令和６年度より小中学校の校舎増築事業に着手しており、事業の進展に伴い今後さらなる</a:t>
          </a:r>
          <a:r>
            <a:rPr kumimoji="1" lang="ja-JP" altLang="ja-JP" sz="1000" b="0" i="0" baseline="0">
              <a:solidFill>
                <a:schemeClr val="dk1"/>
              </a:solidFill>
              <a:effectLst/>
              <a:latin typeface="+mn-lt"/>
              <a:ea typeface="+mn-ea"/>
              <a:cs typeface="+mn-cs"/>
            </a:rPr>
            <a:t>有形固定資産減価償却率の減少が見込まれる。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公営住宅については、平成２８年熊本地震により被災した町民向けに整備を行った災害公営住宅が完成したため、既存の老朽化が進んだ町営住宅とのバランスを調整しながら適切に管理運営を行う。</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公民館及び福祉施設については、老朽化がかなり進んでおり有形固定資産減価償却率が高くなっているため、ほかの施設との複合化を視野に入れ償却、再編を検討する必要がある。</a:t>
          </a:r>
          <a:endParaRPr lang="ja-JP" altLang="ja-JP" sz="10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126.187\share\&#20196;&#21644;&#65304;&#24180;&#24230;\02_&#20225;&#30011;G\01_&#26222;&#36890;&#20250;&#35336;&#27770;&#31639;&#32113;&#35336;&#65288;R7&#27770;&#31639;&#65289;\05_&#20196;&#21644;6&#24180;&#24230;&#36001;&#25919;&#29366;&#27841;&#36039;&#26009;&#38598;&#12398;&#20316;&#25104;&#12395;&#12388;&#12356;&#12390;&#65288;&#65298;&#22238;&#30446;&#65289;\03%20&#24066;&#30010;&#26449;&#8594;&#30476;\434426&#22025;&#23798;&#30010;_20260903-152100_&#32080;&#21512;&#21069;&#12304;&#36001;&#25919;&#29366;&#27841;&#36039;&#26009;&#38598;&#12305;_434426_&#22025;&#23798;&#30010;_2024(2&#22238;&#30446;).xlsx" TargetMode="External"/><Relationship Id="rId1" Type="http://schemas.openxmlformats.org/officeDocument/2006/relationships/externalLinkPath" Target="434426&#22025;&#23798;&#30010;_20260903-152100_&#32080;&#21512;&#21069;&#12304;&#36001;&#25919;&#29366;&#27841;&#36039;&#26009;&#38598;&#12305;_434426_&#22025;&#23798;&#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62</v>
          </cell>
          <cell r="BX51">
            <v>76.900000000000006</v>
          </cell>
          <cell r="CF51">
            <v>94.6</v>
          </cell>
          <cell r="CN51">
            <v>66.7</v>
          </cell>
          <cell r="CV51">
            <v>61.1</v>
          </cell>
        </row>
        <row r="53">
          <cell r="BP53">
            <v>51</v>
          </cell>
          <cell r="BX53">
            <v>49.9</v>
          </cell>
          <cell r="CF53">
            <v>49.5</v>
          </cell>
          <cell r="CN53">
            <v>51.1</v>
          </cell>
          <cell r="CV53">
            <v>52.8</v>
          </cell>
        </row>
        <row r="55">
          <cell r="AN55" t="str">
            <v>類似団体内平均値</v>
          </cell>
          <cell r="BP55">
            <v>3.4</v>
          </cell>
          <cell r="BX55">
            <v>0</v>
          </cell>
          <cell r="CF55">
            <v>0</v>
          </cell>
          <cell r="CN55">
            <v>0</v>
          </cell>
          <cell r="CV55">
            <v>0</v>
          </cell>
        </row>
        <row r="57">
          <cell r="BP57">
            <v>62.8</v>
          </cell>
          <cell r="BX57">
            <v>62.7</v>
          </cell>
          <cell r="CF57">
            <v>63.1</v>
          </cell>
          <cell r="CN57">
            <v>64</v>
          </cell>
          <cell r="CV57">
            <v>64</v>
          </cell>
        </row>
        <row r="72">
          <cell r="BP72" t="str">
            <v>R02</v>
          </cell>
          <cell r="BX72" t="str">
            <v>R03</v>
          </cell>
          <cell r="CF72" t="str">
            <v>R04</v>
          </cell>
          <cell r="CN72" t="str">
            <v>R05</v>
          </cell>
          <cell r="CV72" t="str">
            <v>R06</v>
          </cell>
        </row>
        <row r="73">
          <cell r="AN73" t="str">
            <v>当該団体値</v>
          </cell>
          <cell r="BP73">
            <v>62</v>
          </cell>
          <cell r="BX73">
            <v>76.900000000000006</v>
          </cell>
          <cell r="CF73">
            <v>94.6</v>
          </cell>
          <cell r="CN73">
            <v>66.7</v>
          </cell>
          <cell r="CV73">
            <v>61.1</v>
          </cell>
        </row>
        <row r="75">
          <cell r="BP75">
            <v>8.5</v>
          </cell>
          <cell r="BX75">
            <v>9.4</v>
          </cell>
          <cell r="CF75">
            <v>10.1</v>
          </cell>
          <cell r="CN75">
            <v>10.7</v>
          </cell>
          <cell r="CV75">
            <v>10.9</v>
          </cell>
        </row>
        <row r="77">
          <cell r="AN77" t="str">
            <v>類似団体内平均値</v>
          </cell>
          <cell r="BP77">
            <v>3.4</v>
          </cell>
          <cell r="BX77">
            <v>0</v>
          </cell>
          <cell r="CF77">
            <v>0</v>
          </cell>
          <cell r="CN77">
            <v>0</v>
          </cell>
          <cell r="CV77">
            <v>0</v>
          </cell>
        </row>
        <row r="79">
          <cell r="BP79">
            <v>8.8000000000000007</v>
          </cell>
          <cell r="BX79">
            <v>8.3000000000000007</v>
          </cell>
          <cell r="CF79">
            <v>8.1</v>
          </cell>
          <cell r="CN79">
            <v>8.1999999999999993</v>
          </cell>
          <cell r="CV79">
            <v>8.3000000000000007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BN11" sqref="BN11:BU11"/>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592" t="s">
        <v>76</v>
      </c>
      <c r="C1" s="592"/>
      <c r="D1" s="592"/>
      <c r="E1" s="592"/>
      <c r="F1" s="592"/>
      <c r="G1" s="592"/>
      <c r="H1" s="592"/>
      <c r="I1" s="592"/>
      <c r="J1" s="592"/>
      <c r="K1" s="592"/>
      <c r="L1" s="592"/>
      <c r="M1" s="592"/>
      <c r="N1" s="592"/>
      <c r="O1" s="592"/>
      <c r="P1" s="592"/>
      <c r="Q1" s="592"/>
      <c r="R1" s="592"/>
      <c r="S1" s="592"/>
      <c r="T1" s="592"/>
      <c r="U1" s="592"/>
      <c r="V1" s="592"/>
      <c r="W1" s="592"/>
      <c r="X1" s="592"/>
      <c r="Y1" s="592"/>
      <c r="Z1" s="592"/>
      <c r="AA1" s="592"/>
      <c r="AB1" s="592"/>
      <c r="AC1" s="592"/>
      <c r="AD1" s="592"/>
      <c r="AE1" s="592"/>
      <c r="AF1" s="592"/>
      <c r="AG1" s="592"/>
      <c r="AH1" s="592"/>
      <c r="AI1" s="592"/>
      <c r="AJ1" s="592"/>
      <c r="AK1" s="592"/>
      <c r="AL1" s="592"/>
      <c r="AM1" s="592"/>
      <c r="AN1" s="592"/>
      <c r="AO1" s="592"/>
      <c r="AP1" s="592"/>
      <c r="AQ1" s="592"/>
      <c r="AR1" s="592"/>
      <c r="AS1" s="592"/>
      <c r="AT1" s="592"/>
      <c r="AU1" s="592"/>
      <c r="AV1" s="592"/>
      <c r="AW1" s="592"/>
      <c r="AX1" s="592"/>
      <c r="AY1" s="592"/>
      <c r="AZ1" s="592"/>
      <c r="BA1" s="592"/>
      <c r="BB1" s="592"/>
      <c r="BC1" s="592"/>
      <c r="BD1" s="592"/>
      <c r="BE1" s="592"/>
      <c r="BF1" s="592"/>
      <c r="BG1" s="592"/>
      <c r="BH1" s="592"/>
      <c r="BI1" s="592"/>
      <c r="BJ1" s="592"/>
      <c r="BK1" s="592"/>
      <c r="BL1" s="592"/>
      <c r="BM1" s="592"/>
      <c r="BN1" s="592"/>
      <c r="BO1" s="592"/>
      <c r="BP1" s="592"/>
      <c r="BQ1" s="592"/>
      <c r="BR1" s="592"/>
      <c r="BS1" s="592"/>
      <c r="BT1" s="592"/>
      <c r="BU1" s="592"/>
      <c r="BV1" s="592"/>
      <c r="BW1" s="592"/>
      <c r="BX1" s="592"/>
      <c r="BY1" s="592"/>
      <c r="BZ1" s="592"/>
      <c r="CA1" s="592"/>
      <c r="CB1" s="592"/>
      <c r="CC1" s="592"/>
      <c r="CD1" s="592"/>
      <c r="CE1" s="592"/>
      <c r="CF1" s="592"/>
      <c r="CG1" s="592"/>
      <c r="CH1" s="592"/>
      <c r="CI1" s="592"/>
      <c r="CJ1" s="592"/>
      <c r="CK1" s="592"/>
      <c r="CL1" s="592"/>
      <c r="CM1" s="592"/>
      <c r="CN1" s="592"/>
      <c r="CO1" s="592"/>
      <c r="CP1" s="592"/>
      <c r="CQ1" s="592"/>
      <c r="CR1" s="592"/>
      <c r="CS1" s="592"/>
      <c r="CT1" s="592"/>
      <c r="CU1" s="592"/>
      <c r="CV1" s="592"/>
      <c r="CW1" s="592"/>
      <c r="CX1" s="592"/>
      <c r="CY1" s="592"/>
      <c r="CZ1" s="592"/>
      <c r="DA1" s="592"/>
      <c r="DB1" s="592"/>
      <c r="DC1" s="592"/>
      <c r="DD1" s="592"/>
      <c r="DE1" s="592"/>
      <c r="DF1" s="592"/>
      <c r="DG1" s="592"/>
      <c r="DH1" s="592"/>
      <c r="DI1" s="592"/>
      <c r="DJ1" s="163"/>
      <c r="DK1" s="163"/>
      <c r="DL1" s="163"/>
      <c r="DM1" s="163"/>
      <c r="DN1" s="163"/>
      <c r="DO1" s="163"/>
    </row>
    <row r="2" spans="1:119" ht="24" thickBot="1" x14ac:dyDescent="0.25">
      <c r="B2" s="164" t="s">
        <v>77</v>
      </c>
      <c r="C2" s="164"/>
      <c r="D2" s="165"/>
    </row>
    <row r="3" spans="1:119" ht="18.75" customHeight="1" thickBot="1" x14ac:dyDescent="0.25">
      <c r="A3" s="163"/>
      <c r="B3" s="593" t="s">
        <v>78</v>
      </c>
      <c r="C3" s="594"/>
      <c r="D3" s="594"/>
      <c r="E3" s="595"/>
      <c r="F3" s="595"/>
      <c r="G3" s="595"/>
      <c r="H3" s="595"/>
      <c r="I3" s="595"/>
      <c r="J3" s="595"/>
      <c r="K3" s="595"/>
      <c r="L3" s="595" t="s">
        <v>79</v>
      </c>
      <c r="M3" s="595"/>
      <c r="N3" s="595"/>
      <c r="O3" s="595"/>
      <c r="P3" s="595"/>
      <c r="Q3" s="595"/>
      <c r="R3" s="598"/>
      <c r="S3" s="598"/>
      <c r="T3" s="598"/>
      <c r="U3" s="598"/>
      <c r="V3" s="599"/>
      <c r="W3" s="489" t="s">
        <v>80</v>
      </c>
      <c r="X3" s="490"/>
      <c r="Y3" s="490"/>
      <c r="Z3" s="490"/>
      <c r="AA3" s="490"/>
      <c r="AB3" s="594"/>
      <c r="AC3" s="598" t="s">
        <v>81</v>
      </c>
      <c r="AD3" s="490"/>
      <c r="AE3" s="490"/>
      <c r="AF3" s="490"/>
      <c r="AG3" s="490"/>
      <c r="AH3" s="490"/>
      <c r="AI3" s="490"/>
      <c r="AJ3" s="490"/>
      <c r="AK3" s="490"/>
      <c r="AL3" s="560"/>
      <c r="AM3" s="489" t="s">
        <v>82</v>
      </c>
      <c r="AN3" s="490"/>
      <c r="AO3" s="490"/>
      <c r="AP3" s="490"/>
      <c r="AQ3" s="490"/>
      <c r="AR3" s="490"/>
      <c r="AS3" s="490"/>
      <c r="AT3" s="490"/>
      <c r="AU3" s="490"/>
      <c r="AV3" s="490"/>
      <c r="AW3" s="490"/>
      <c r="AX3" s="560"/>
      <c r="AY3" s="552" t="s">
        <v>1</v>
      </c>
      <c r="AZ3" s="553"/>
      <c r="BA3" s="553"/>
      <c r="BB3" s="553"/>
      <c r="BC3" s="553"/>
      <c r="BD3" s="553"/>
      <c r="BE3" s="553"/>
      <c r="BF3" s="553"/>
      <c r="BG3" s="553"/>
      <c r="BH3" s="553"/>
      <c r="BI3" s="553"/>
      <c r="BJ3" s="553"/>
      <c r="BK3" s="553"/>
      <c r="BL3" s="553"/>
      <c r="BM3" s="602"/>
      <c r="BN3" s="489" t="s">
        <v>83</v>
      </c>
      <c r="BO3" s="490"/>
      <c r="BP3" s="490"/>
      <c r="BQ3" s="490"/>
      <c r="BR3" s="490"/>
      <c r="BS3" s="490"/>
      <c r="BT3" s="490"/>
      <c r="BU3" s="560"/>
      <c r="BV3" s="489" t="s">
        <v>84</v>
      </c>
      <c r="BW3" s="490"/>
      <c r="BX3" s="490"/>
      <c r="BY3" s="490"/>
      <c r="BZ3" s="490"/>
      <c r="CA3" s="490"/>
      <c r="CB3" s="490"/>
      <c r="CC3" s="560"/>
      <c r="CD3" s="552" t="s">
        <v>1</v>
      </c>
      <c r="CE3" s="553"/>
      <c r="CF3" s="553"/>
      <c r="CG3" s="553"/>
      <c r="CH3" s="553"/>
      <c r="CI3" s="553"/>
      <c r="CJ3" s="553"/>
      <c r="CK3" s="553"/>
      <c r="CL3" s="553"/>
      <c r="CM3" s="553"/>
      <c r="CN3" s="553"/>
      <c r="CO3" s="553"/>
      <c r="CP3" s="553"/>
      <c r="CQ3" s="553"/>
      <c r="CR3" s="553"/>
      <c r="CS3" s="602"/>
      <c r="CT3" s="489" t="s">
        <v>85</v>
      </c>
      <c r="CU3" s="490"/>
      <c r="CV3" s="490"/>
      <c r="CW3" s="490"/>
      <c r="CX3" s="490"/>
      <c r="CY3" s="490"/>
      <c r="CZ3" s="490"/>
      <c r="DA3" s="560"/>
      <c r="DB3" s="489" t="s">
        <v>86</v>
      </c>
      <c r="DC3" s="490"/>
      <c r="DD3" s="490"/>
      <c r="DE3" s="490"/>
      <c r="DF3" s="490"/>
      <c r="DG3" s="490"/>
      <c r="DH3" s="490"/>
      <c r="DI3" s="560"/>
    </row>
    <row r="4" spans="1:119" ht="18.75" customHeight="1" x14ac:dyDescent="0.2">
      <c r="A4" s="163"/>
      <c r="B4" s="568"/>
      <c r="C4" s="569"/>
      <c r="D4" s="569"/>
      <c r="E4" s="570"/>
      <c r="F4" s="570"/>
      <c r="G4" s="570"/>
      <c r="H4" s="570"/>
      <c r="I4" s="570"/>
      <c r="J4" s="570"/>
      <c r="K4" s="570"/>
      <c r="L4" s="570"/>
      <c r="M4" s="570"/>
      <c r="N4" s="570"/>
      <c r="O4" s="570"/>
      <c r="P4" s="570"/>
      <c r="Q4" s="570"/>
      <c r="R4" s="574"/>
      <c r="S4" s="574"/>
      <c r="T4" s="574"/>
      <c r="U4" s="574"/>
      <c r="V4" s="575"/>
      <c r="W4" s="561"/>
      <c r="X4" s="371"/>
      <c r="Y4" s="371"/>
      <c r="Z4" s="371"/>
      <c r="AA4" s="371"/>
      <c r="AB4" s="569"/>
      <c r="AC4" s="574"/>
      <c r="AD4" s="371"/>
      <c r="AE4" s="371"/>
      <c r="AF4" s="371"/>
      <c r="AG4" s="371"/>
      <c r="AH4" s="371"/>
      <c r="AI4" s="371"/>
      <c r="AJ4" s="371"/>
      <c r="AK4" s="371"/>
      <c r="AL4" s="562"/>
      <c r="AM4" s="511"/>
      <c r="AN4" s="409"/>
      <c r="AO4" s="409"/>
      <c r="AP4" s="409"/>
      <c r="AQ4" s="409"/>
      <c r="AR4" s="409"/>
      <c r="AS4" s="409"/>
      <c r="AT4" s="409"/>
      <c r="AU4" s="409"/>
      <c r="AV4" s="409"/>
      <c r="AW4" s="409"/>
      <c r="AX4" s="601"/>
      <c r="AY4" s="446" t="s">
        <v>87</v>
      </c>
      <c r="AZ4" s="447"/>
      <c r="BA4" s="447"/>
      <c r="BB4" s="447"/>
      <c r="BC4" s="447"/>
      <c r="BD4" s="447"/>
      <c r="BE4" s="447"/>
      <c r="BF4" s="447"/>
      <c r="BG4" s="447"/>
      <c r="BH4" s="447"/>
      <c r="BI4" s="447"/>
      <c r="BJ4" s="447"/>
      <c r="BK4" s="447"/>
      <c r="BL4" s="447"/>
      <c r="BM4" s="448"/>
      <c r="BN4" s="449">
        <v>7500459</v>
      </c>
      <c r="BO4" s="450"/>
      <c r="BP4" s="450"/>
      <c r="BQ4" s="450"/>
      <c r="BR4" s="450"/>
      <c r="BS4" s="450"/>
      <c r="BT4" s="450"/>
      <c r="BU4" s="451"/>
      <c r="BV4" s="449">
        <v>6841349</v>
      </c>
      <c r="BW4" s="450"/>
      <c r="BX4" s="450"/>
      <c r="BY4" s="450"/>
      <c r="BZ4" s="450"/>
      <c r="CA4" s="450"/>
      <c r="CB4" s="450"/>
      <c r="CC4" s="451"/>
      <c r="CD4" s="586" t="s">
        <v>88</v>
      </c>
      <c r="CE4" s="587"/>
      <c r="CF4" s="587"/>
      <c r="CG4" s="587"/>
      <c r="CH4" s="587"/>
      <c r="CI4" s="587"/>
      <c r="CJ4" s="587"/>
      <c r="CK4" s="587"/>
      <c r="CL4" s="587"/>
      <c r="CM4" s="587"/>
      <c r="CN4" s="587"/>
      <c r="CO4" s="587"/>
      <c r="CP4" s="587"/>
      <c r="CQ4" s="587"/>
      <c r="CR4" s="587"/>
      <c r="CS4" s="588"/>
      <c r="CT4" s="589">
        <v>1.1000000000000001</v>
      </c>
      <c r="CU4" s="590"/>
      <c r="CV4" s="590"/>
      <c r="CW4" s="590"/>
      <c r="CX4" s="590"/>
      <c r="CY4" s="590"/>
      <c r="CZ4" s="590"/>
      <c r="DA4" s="591"/>
      <c r="DB4" s="589">
        <v>1.4</v>
      </c>
      <c r="DC4" s="590"/>
      <c r="DD4" s="590"/>
      <c r="DE4" s="590"/>
      <c r="DF4" s="590"/>
      <c r="DG4" s="590"/>
      <c r="DH4" s="590"/>
      <c r="DI4" s="591"/>
    </row>
    <row r="5" spans="1:119" ht="18.75" customHeight="1" x14ac:dyDescent="0.2">
      <c r="A5" s="163"/>
      <c r="B5" s="596"/>
      <c r="C5" s="410"/>
      <c r="D5" s="410"/>
      <c r="E5" s="597"/>
      <c r="F5" s="597"/>
      <c r="G5" s="597"/>
      <c r="H5" s="597"/>
      <c r="I5" s="597"/>
      <c r="J5" s="597"/>
      <c r="K5" s="597"/>
      <c r="L5" s="597"/>
      <c r="M5" s="597"/>
      <c r="N5" s="597"/>
      <c r="O5" s="597"/>
      <c r="P5" s="597"/>
      <c r="Q5" s="597"/>
      <c r="R5" s="408"/>
      <c r="S5" s="408"/>
      <c r="T5" s="408"/>
      <c r="U5" s="408"/>
      <c r="V5" s="600"/>
      <c r="W5" s="511"/>
      <c r="X5" s="409"/>
      <c r="Y5" s="409"/>
      <c r="Z5" s="409"/>
      <c r="AA5" s="409"/>
      <c r="AB5" s="410"/>
      <c r="AC5" s="408"/>
      <c r="AD5" s="409"/>
      <c r="AE5" s="409"/>
      <c r="AF5" s="409"/>
      <c r="AG5" s="409"/>
      <c r="AH5" s="409"/>
      <c r="AI5" s="409"/>
      <c r="AJ5" s="409"/>
      <c r="AK5" s="409"/>
      <c r="AL5" s="601"/>
      <c r="AM5" s="477" t="s">
        <v>89</v>
      </c>
      <c r="AN5" s="377"/>
      <c r="AO5" s="377"/>
      <c r="AP5" s="377"/>
      <c r="AQ5" s="377"/>
      <c r="AR5" s="377"/>
      <c r="AS5" s="377"/>
      <c r="AT5" s="378"/>
      <c r="AU5" s="478" t="s">
        <v>90</v>
      </c>
      <c r="AV5" s="479"/>
      <c r="AW5" s="479"/>
      <c r="AX5" s="479"/>
      <c r="AY5" s="434" t="s">
        <v>91</v>
      </c>
      <c r="AZ5" s="435"/>
      <c r="BA5" s="435"/>
      <c r="BB5" s="435"/>
      <c r="BC5" s="435"/>
      <c r="BD5" s="435"/>
      <c r="BE5" s="435"/>
      <c r="BF5" s="435"/>
      <c r="BG5" s="435"/>
      <c r="BH5" s="435"/>
      <c r="BI5" s="435"/>
      <c r="BJ5" s="435"/>
      <c r="BK5" s="435"/>
      <c r="BL5" s="435"/>
      <c r="BM5" s="436"/>
      <c r="BN5" s="420">
        <v>6945050</v>
      </c>
      <c r="BO5" s="421"/>
      <c r="BP5" s="421"/>
      <c r="BQ5" s="421"/>
      <c r="BR5" s="421"/>
      <c r="BS5" s="421"/>
      <c r="BT5" s="421"/>
      <c r="BU5" s="422"/>
      <c r="BV5" s="420">
        <v>6668851</v>
      </c>
      <c r="BW5" s="421"/>
      <c r="BX5" s="421"/>
      <c r="BY5" s="421"/>
      <c r="BZ5" s="421"/>
      <c r="CA5" s="421"/>
      <c r="CB5" s="421"/>
      <c r="CC5" s="422"/>
      <c r="CD5" s="460" t="s">
        <v>92</v>
      </c>
      <c r="CE5" s="380"/>
      <c r="CF5" s="380"/>
      <c r="CG5" s="380"/>
      <c r="CH5" s="380"/>
      <c r="CI5" s="380"/>
      <c r="CJ5" s="380"/>
      <c r="CK5" s="380"/>
      <c r="CL5" s="380"/>
      <c r="CM5" s="380"/>
      <c r="CN5" s="380"/>
      <c r="CO5" s="380"/>
      <c r="CP5" s="380"/>
      <c r="CQ5" s="380"/>
      <c r="CR5" s="380"/>
      <c r="CS5" s="461"/>
      <c r="CT5" s="417">
        <v>88.8</v>
      </c>
      <c r="CU5" s="418"/>
      <c r="CV5" s="418"/>
      <c r="CW5" s="418"/>
      <c r="CX5" s="418"/>
      <c r="CY5" s="418"/>
      <c r="CZ5" s="418"/>
      <c r="DA5" s="419"/>
      <c r="DB5" s="417">
        <v>86.3</v>
      </c>
      <c r="DC5" s="418"/>
      <c r="DD5" s="418"/>
      <c r="DE5" s="418"/>
      <c r="DF5" s="418"/>
      <c r="DG5" s="418"/>
      <c r="DH5" s="418"/>
      <c r="DI5" s="419"/>
    </row>
    <row r="6" spans="1:119" ht="18.75" customHeight="1" x14ac:dyDescent="0.2">
      <c r="A6" s="163"/>
      <c r="B6" s="566" t="s">
        <v>93</v>
      </c>
      <c r="C6" s="407"/>
      <c r="D6" s="407"/>
      <c r="E6" s="567"/>
      <c r="F6" s="567"/>
      <c r="G6" s="567"/>
      <c r="H6" s="567"/>
      <c r="I6" s="567"/>
      <c r="J6" s="567"/>
      <c r="K6" s="567"/>
      <c r="L6" s="567" t="s">
        <v>94</v>
      </c>
      <c r="M6" s="567"/>
      <c r="N6" s="567"/>
      <c r="O6" s="567"/>
      <c r="P6" s="567"/>
      <c r="Q6" s="567"/>
      <c r="R6" s="405"/>
      <c r="S6" s="405"/>
      <c r="T6" s="405"/>
      <c r="U6" s="405"/>
      <c r="V6" s="573"/>
      <c r="W6" s="510" t="s">
        <v>95</v>
      </c>
      <c r="X6" s="406"/>
      <c r="Y6" s="406"/>
      <c r="Z6" s="406"/>
      <c r="AA6" s="406"/>
      <c r="AB6" s="407"/>
      <c r="AC6" s="578" t="s">
        <v>96</v>
      </c>
      <c r="AD6" s="579"/>
      <c r="AE6" s="579"/>
      <c r="AF6" s="579"/>
      <c r="AG6" s="579"/>
      <c r="AH6" s="579"/>
      <c r="AI6" s="579"/>
      <c r="AJ6" s="579"/>
      <c r="AK6" s="579"/>
      <c r="AL6" s="580"/>
      <c r="AM6" s="477" t="s">
        <v>97</v>
      </c>
      <c r="AN6" s="377"/>
      <c r="AO6" s="377"/>
      <c r="AP6" s="377"/>
      <c r="AQ6" s="377"/>
      <c r="AR6" s="377"/>
      <c r="AS6" s="377"/>
      <c r="AT6" s="378"/>
      <c r="AU6" s="478" t="s">
        <v>90</v>
      </c>
      <c r="AV6" s="479"/>
      <c r="AW6" s="479"/>
      <c r="AX6" s="479"/>
      <c r="AY6" s="434" t="s">
        <v>98</v>
      </c>
      <c r="AZ6" s="435"/>
      <c r="BA6" s="435"/>
      <c r="BB6" s="435"/>
      <c r="BC6" s="435"/>
      <c r="BD6" s="435"/>
      <c r="BE6" s="435"/>
      <c r="BF6" s="435"/>
      <c r="BG6" s="435"/>
      <c r="BH6" s="435"/>
      <c r="BI6" s="435"/>
      <c r="BJ6" s="435"/>
      <c r="BK6" s="435"/>
      <c r="BL6" s="435"/>
      <c r="BM6" s="436"/>
      <c r="BN6" s="420">
        <v>555409</v>
      </c>
      <c r="BO6" s="421"/>
      <c r="BP6" s="421"/>
      <c r="BQ6" s="421"/>
      <c r="BR6" s="421"/>
      <c r="BS6" s="421"/>
      <c r="BT6" s="421"/>
      <c r="BU6" s="422"/>
      <c r="BV6" s="420">
        <v>172498</v>
      </c>
      <c r="BW6" s="421"/>
      <c r="BX6" s="421"/>
      <c r="BY6" s="421"/>
      <c r="BZ6" s="421"/>
      <c r="CA6" s="421"/>
      <c r="CB6" s="421"/>
      <c r="CC6" s="422"/>
      <c r="CD6" s="460" t="s">
        <v>99</v>
      </c>
      <c r="CE6" s="380"/>
      <c r="CF6" s="380"/>
      <c r="CG6" s="380"/>
      <c r="CH6" s="380"/>
      <c r="CI6" s="380"/>
      <c r="CJ6" s="380"/>
      <c r="CK6" s="380"/>
      <c r="CL6" s="380"/>
      <c r="CM6" s="380"/>
      <c r="CN6" s="380"/>
      <c r="CO6" s="380"/>
      <c r="CP6" s="380"/>
      <c r="CQ6" s="380"/>
      <c r="CR6" s="380"/>
      <c r="CS6" s="461"/>
      <c r="CT6" s="563">
        <v>89.2</v>
      </c>
      <c r="CU6" s="564"/>
      <c r="CV6" s="564"/>
      <c r="CW6" s="564"/>
      <c r="CX6" s="564"/>
      <c r="CY6" s="564"/>
      <c r="CZ6" s="564"/>
      <c r="DA6" s="565"/>
      <c r="DB6" s="563">
        <v>87.2</v>
      </c>
      <c r="DC6" s="564"/>
      <c r="DD6" s="564"/>
      <c r="DE6" s="564"/>
      <c r="DF6" s="564"/>
      <c r="DG6" s="564"/>
      <c r="DH6" s="564"/>
      <c r="DI6" s="565"/>
    </row>
    <row r="7" spans="1:119" ht="18.75" customHeight="1" x14ac:dyDescent="0.2">
      <c r="A7" s="163"/>
      <c r="B7" s="568"/>
      <c r="C7" s="569"/>
      <c r="D7" s="569"/>
      <c r="E7" s="570"/>
      <c r="F7" s="570"/>
      <c r="G7" s="570"/>
      <c r="H7" s="570"/>
      <c r="I7" s="570"/>
      <c r="J7" s="570"/>
      <c r="K7" s="570"/>
      <c r="L7" s="570"/>
      <c r="M7" s="570"/>
      <c r="N7" s="570"/>
      <c r="O7" s="570"/>
      <c r="P7" s="570"/>
      <c r="Q7" s="570"/>
      <c r="R7" s="574"/>
      <c r="S7" s="574"/>
      <c r="T7" s="574"/>
      <c r="U7" s="574"/>
      <c r="V7" s="575"/>
      <c r="W7" s="561"/>
      <c r="X7" s="371"/>
      <c r="Y7" s="371"/>
      <c r="Z7" s="371"/>
      <c r="AA7" s="371"/>
      <c r="AB7" s="569"/>
      <c r="AC7" s="581"/>
      <c r="AD7" s="372"/>
      <c r="AE7" s="372"/>
      <c r="AF7" s="372"/>
      <c r="AG7" s="372"/>
      <c r="AH7" s="372"/>
      <c r="AI7" s="372"/>
      <c r="AJ7" s="372"/>
      <c r="AK7" s="372"/>
      <c r="AL7" s="582"/>
      <c r="AM7" s="477" t="s">
        <v>100</v>
      </c>
      <c r="AN7" s="377"/>
      <c r="AO7" s="377"/>
      <c r="AP7" s="377"/>
      <c r="AQ7" s="377"/>
      <c r="AR7" s="377"/>
      <c r="AS7" s="377"/>
      <c r="AT7" s="378"/>
      <c r="AU7" s="478" t="s">
        <v>90</v>
      </c>
      <c r="AV7" s="479"/>
      <c r="AW7" s="479"/>
      <c r="AX7" s="479"/>
      <c r="AY7" s="434" t="s">
        <v>101</v>
      </c>
      <c r="AZ7" s="435"/>
      <c r="BA7" s="435"/>
      <c r="BB7" s="435"/>
      <c r="BC7" s="435"/>
      <c r="BD7" s="435"/>
      <c r="BE7" s="435"/>
      <c r="BF7" s="435"/>
      <c r="BG7" s="435"/>
      <c r="BH7" s="435"/>
      <c r="BI7" s="435"/>
      <c r="BJ7" s="435"/>
      <c r="BK7" s="435"/>
      <c r="BL7" s="435"/>
      <c r="BM7" s="436"/>
      <c r="BN7" s="420">
        <v>516452</v>
      </c>
      <c r="BO7" s="421"/>
      <c r="BP7" s="421"/>
      <c r="BQ7" s="421"/>
      <c r="BR7" s="421"/>
      <c r="BS7" s="421"/>
      <c r="BT7" s="421"/>
      <c r="BU7" s="422"/>
      <c r="BV7" s="420">
        <v>125976</v>
      </c>
      <c r="BW7" s="421"/>
      <c r="BX7" s="421"/>
      <c r="BY7" s="421"/>
      <c r="BZ7" s="421"/>
      <c r="CA7" s="421"/>
      <c r="CB7" s="421"/>
      <c r="CC7" s="422"/>
      <c r="CD7" s="460" t="s">
        <v>102</v>
      </c>
      <c r="CE7" s="380"/>
      <c r="CF7" s="380"/>
      <c r="CG7" s="380"/>
      <c r="CH7" s="380"/>
      <c r="CI7" s="380"/>
      <c r="CJ7" s="380"/>
      <c r="CK7" s="380"/>
      <c r="CL7" s="380"/>
      <c r="CM7" s="380"/>
      <c r="CN7" s="380"/>
      <c r="CO7" s="380"/>
      <c r="CP7" s="380"/>
      <c r="CQ7" s="380"/>
      <c r="CR7" s="380"/>
      <c r="CS7" s="461"/>
      <c r="CT7" s="420">
        <v>3570843</v>
      </c>
      <c r="CU7" s="421"/>
      <c r="CV7" s="421"/>
      <c r="CW7" s="421"/>
      <c r="CX7" s="421"/>
      <c r="CY7" s="421"/>
      <c r="CZ7" s="421"/>
      <c r="DA7" s="422"/>
      <c r="DB7" s="420">
        <v>3402429</v>
      </c>
      <c r="DC7" s="421"/>
      <c r="DD7" s="421"/>
      <c r="DE7" s="421"/>
      <c r="DF7" s="421"/>
      <c r="DG7" s="421"/>
      <c r="DH7" s="421"/>
      <c r="DI7" s="422"/>
    </row>
    <row r="8" spans="1:119" ht="18.75" customHeight="1" thickBot="1" x14ac:dyDescent="0.25">
      <c r="A8" s="163"/>
      <c r="B8" s="571"/>
      <c r="C8" s="516"/>
      <c r="D8" s="516"/>
      <c r="E8" s="572"/>
      <c r="F8" s="572"/>
      <c r="G8" s="572"/>
      <c r="H8" s="572"/>
      <c r="I8" s="572"/>
      <c r="J8" s="572"/>
      <c r="K8" s="572"/>
      <c r="L8" s="572"/>
      <c r="M8" s="572"/>
      <c r="N8" s="572"/>
      <c r="O8" s="572"/>
      <c r="P8" s="572"/>
      <c r="Q8" s="572"/>
      <c r="R8" s="576"/>
      <c r="S8" s="576"/>
      <c r="T8" s="576"/>
      <c r="U8" s="576"/>
      <c r="V8" s="577"/>
      <c r="W8" s="491"/>
      <c r="X8" s="492"/>
      <c r="Y8" s="492"/>
      <c r="Z8" s="492"/>
      <c r="AA8" s="492"/>
      <c r="AB8" s="516"/>
      <c r="AC8" s="583"/>
      <c r="AD8" s="584"/>
      <c r="AE8" s="584"/>
      <c r="AF8" s="584"/>
      <c r="AG8" s="584"/>
      <c r="AH8" s="584"/>
      <c r="AI8" s="584"/>
      <c r="AJ8" s="584"/>
      <c r="AK8" s="584"/>
      <c r="AL8" s="585"/>
      <c r="AM8" s="477" t="s">
        <v>103</v>
      </c>
      <c r="AN8" s="377"/>
      <c r="AO8" s="377"/>
      <c r="AP8" s="377"/>
      <c r="AQ8" s="377"/>
      <c r="AR8" s="377"/>
      <c r="AS8" s="377"/>
      <c r="AT8" s="378"/>
      <c r="AU8" s="478" t="s">
        <v>90</v>
      </c>
      <c r="AV8" s="479"/>
      <c r="AW8" s="479"/>
      <c r="AX8" s="479"/>
      <c r="AY8" s="434" t="s">
        <v>104</v>
      </c>
      <c r="AZ8" s="435"/>
      <c r="BA8" s="435"/>
      <c r="BB8" s="435"/>
      <c r="BC8" s="435"/>
      <c r="BD8" s="435"/>
      <c r="BE8" s="435"/>
      <c r="BF8" s="435"/>
      <c r="BG8" s="435"/>
      <c r="BH8" s="435"/>
      <c r="BI8" s="435"/>
      <c r="BJ8" s="435"/>
      <c r="BK8" s="435"/>
      <c r="BL8" s="435"/>
      <c r="BM8" s="436"/>
      <c r="BN8" s="420">
        <v>38957</v>
      </c>
      <c r="BO8" s="421"/>
      <c r="BP8" s="421"/>
      <c r="BQ8" s="421"/>
      <c r="BR8" s="421"/>
      <c r="BS8" s="421"/>
      <c r="BT8" s="421"/>
      <c r="BU8" s="422"/>
      <c r="BV8" s="420">
        <v>46522</v>
      </c>
      <c r="BW8" s="421"/>
      <c r="BX8" s="421"/>
      <c r="BY8" s="421"/>
      <c r="BZ8" s="421"/>
      <c r="CA8" s="421"/>
      <c r="CB8" s="421"/>
      <c r="CC8" s="422"/>
      <c r="CD8" s="460" t="s">
        <v>105</v>
      </c>
      <c r="CE8" s="380"/>
      <c r="CF8" s="380"/>
      <c r="CG8" s="380"/>
      <c r="CH8" s="380"/>
      <c r="CI8" s="380"/>
      <c r="CJ8" s="380"/>
      <c r="CK8" s="380"/>
      <c r="CL8" s="380"/>
      <c r="CM8" s="380"/>
      <c r="CN8" s="380"/>
      <c r="CO8" s="380"/>
      <c r="CP8" s="380"/>
      <c r="CQ8" s="380"/>
      <c r="CR8" s="380"/>
      <c r="CS8" s="461"/>
      <c r="CT8" s="523">
        <v>0.6</v>
      </c>
      <c r="CU8" s="524"/>
      <c r="CV8" s="524"/>
      <c r="CW8" s="524"/>
      <c r="CX8" s="524"/>
      <c r="CY8" s="524"/>
      <c r="CZ8" s="524"/>
      <c r="DA8" s="525"/>
      <c r="DB8" s="523">
        <v>0.61</v>
      </c>
      <c r="DC8" s="524"/>
      <c r="DD8" s="524"/>
      <c r="DE8" s="524"/>
      <c r="DF8" s="524"/>
      <c r="DG8" s="524"/>
      <c r="DH8" s="524"/>
      <c r="DI8" s="525"/>
    </row>
    <row r="9" spans="1:119" ht="18.75" customHeight="1" thickBot="1" x14ac:dyDescent="0.25">
      <c r="A9" s="163"/>
      <c r="B9" s="552" t="s">
        <v>106</v>
      </c>
      <c r="C9" s="553"/>
      <c r="D9" s="553"/>
      <c r="E9" s="553"/>
      <c r="F9" s="553"/>
      <c r="G9" s="553"/>
      <c r="H9" s="553"/>
      <c r="I9" s="553"/>
      <c r="J9" s="553"/>
      <c r="K9" s="471"/>
      <c r="L9" s="554" t="s">
        <v>107</v>
      </c>
      <c r="M9" s="555"/>
      <c r="N9" s="555"/>
      <c r="O9" s="555"/>
      <c r="P9" s="555"/>
      <c r="Q9" s="556"/>
      <c r="R9" s="557">
        <v>9547</v>
      </c>
      <c r="S9" s="558"/>
      <c r="T9" s="558"/>
      <c r="U9" s="558"/>
      <c r="V9" s="559"/>
      <c r="W9" s="489" t="s">
        <v>108</v>
      </c>
      <c r="X9" s="490"/>
      <c r="Y9" s="490"/>
      <c r="Z9" s="490"/>
      <c r="AA9" s="490"/>
      <c r="AB9" s="490"/>
      <c r="AC9" s="490"/>
      <c r="AD9" s="490"/>
      <c r="AE9" s="490"/>
      <c r="AF9" s="490"/>
      <c r="AG9" s="490"/>
      <c r="AH9" s="490"/>
      <c r="AI9" s="490"/>
      <c r="AJ9" s="490"/>
      <c r="AK9" s="490"/>
      <c r="AL9" s="560"/>
      <c r="AM9" s="477" t="s">
        <v>109</v>
      </c>
      <c r="AN9" s="377"/>
      <c r="AO9" s="377"/>
      <c r="AP9" s="377"/>
      <c r="AQ9" s="377"/>
      <c r="AR9" s="377"/>
      <c r="AS9" s="377"/>
      <c r="AT9" s="378"/>
      <c r="AU9" s="478" t="s">
        <v>90</v>
      </c>
      <c r="AV9" s="479"/>
      <c r="AW9" s="479"/>
      <c r="AX9" s="479"/>
      <c r="AY9" s="434" t="s">
        <v>110</v>
      </c>
      <c r="AZ9" s="435"/>
      <c r="BA9" s="435"/>
      <c r="BB9" s="435"/>
      <c r="BC9" s="435"/>
      <c r="BD9" s="435"/>
      <c r="BE9" s="435"/>
      <c r="BF9" s="435"/>
      <c r="BG9" s="435"/>
      <c r="BH9" s="435"/>
      <c r="BI9" s="435"/>
      <c r="BJ9" s="435"/>
      <c r="BK9" s="435"/>
      <c r="BL9" s="435"/>
      <c r="BM9" s="436"/>
      <c r="BN9" s="420">
        <v>-7565</v>
      </c>
      <c r="BO9" s="421"/>
      <c r="BP9" s="421"/>
      <c r="BQ9" s="421"/>
      <c r="BR9" s="421"/>
      <c r="BS9" s="421"/>
      <c r="BT9" s="421"/>
      <c r="BU9" s="422"/>
      <c r="BV9" s="420">
        <v>-157669</v>
      </c>
      <c r="BW9" s="421"/>
      <c r="BX9" s="421"/>
      <c r="BY9" s="421"/>
      <c r="BZ9" s="421"/>
      <c r="CA9" s="421"/>
      <c r="CB9" s="421"/>
      <c r="CC9" s="422"/>
      <c r="CD9" s="460" t="s">
        <v>111</v>
      </c>
      <c r="CE9" s="380"/>
      <c r="CF9" s="380"/>
      <c r="CG9" s="380"/>
      <c r="CH9" s="380"/>
      <c r="CI9" s="380"/>
      <c r="CJ9" s="380"/>
      <c r="CK9" s="380"/>
      <c r="CL9" s="380"/>
      <c r="CM9" s="380"/>
      <c r="CN9" s="380"/>
      <c r="CO9" s="380"/>
      <c r="CP9" s="380"/>
      <c r="CQ9" s="380"/>
      <c r="CR9" s="380"/>
      <c r="CS9" s="461"/>
      <c r="CT9" s="417">
        <v>14.4</v>
      </c>
      <c r="CU9" s="418"/>
      <c r="CV9" s="418"/>
      <c r="CW9" s="418"/>
      <c r="CX9" s="418"/>
      <c r="CY9" s="418"/>
      <c r="CZ9" s="418"/>
      <c r="DA9" s="419"/>
      <c r="DB9" s="417">
        <v>15.8</v>
      </c>
      <c r="DC9" s="418"/>
      <c r="DD9" s="418"/>
      <c r="DE9" s="418"/>
      <c r="DF9" s="418"/>
      <c r="DG9" s="418"/>
      <c r="DH9" s="418"/>
      <c r="DI9" s="419"/>
    </row>
    <row r="10" spans="1:119" ht="18.75" customHeight="1" thickBot="1" x14ac:dyDescent="0.25">
      <c r="A10" s="163"/>
      <c r="B10" s="552"/>
      <c r="C10" s="553"/>
      <c r="D10" s="553"/>
      <c r="E10" s="553"/>
      <c r="F10" s="553"/>
      <c r="G10" s="553"/>
      <c r="H10" s="553"/>
      <c r="I10" s="553"/>
      <c r="J10" s="553"/>
      <c r="K10" s="471"/>
      <c r="L10" s="376" t="s">
        <v>112</v>
      </c>
      <c r="M10" s="377"/>
      <c r="N10" s="377"/>
      <c r="O10" s="377"/>
      <c r="P10" s="377"/>
      <c r="Q10" s="378"/>
      <c r="R10" s="373">
        <v>9054</v>
      </c>
      <c r="S10" s="374"/>
      <c r="T10" s="374"/>
      <c r="U10" s="374"/>
      <c r="V10" s="433"/>
      <c r="W10" s="561"/>
      <c r="X10" s="371"/>
      <c r="Y10" s="371"/>
      <c r="Z10" s="371"/>
      <c r="AA10" s="371"/>
      <c r="AB10" s="371"/>
      <c r="AC10" s="371"/>
      <c r="AD10" s="371"/>
      <c r="AE10" s="371"/>
      <c r="AF10" s="371"/>
      <c r="AG10" s="371"/>
      <c r="AH10" s="371"/>
      <c r="AI10" s="371"/>
      <c r="AJ10" s="371"/>
      <c r="AK10" s="371"/>
      <c r="AL10" s="562"/>
      <c r="AM10" s="477" t="s">
        <v>113</v>
      </c>
      <c r="AN10" s="377"/>
      <c r="AO10" s="377"/>
      <c r="AP10" s="377"/>
      <c r="AQ10" s="377"/>
      <c r="AR10" s="377"/>
      <c r="AS10" s="377"/>
      <c r="AT10" s="378"/>
      <c r="AU10" s="478" t="s">
        <v>90</v>
      </c>
      <c r="AV10" s="479"/>
      <c r="AW10" s="479"/>
      <c r="AX10" s="479"/>
      <c r="AY10" s="434" t="s">
        <v>114</v>
      </c>
      <c r="AZ10" s="435"/>
      <c r="BA10" s="435"/>
      <c r="BB10" s="435"/>
      <c r="BC10" s="435"/>
      <c r="BD10" s="435"/>
      <c r="BE10" s="435"/>
      <c r="BF10" s="435"/>
      <c r="BG10" s="435"/>
      <c r="BH10" s="435"/>
      <c r="BI10" s="435"/>
      <c r="BJ10" s="435"/>
      <c r="BK10" s="435"/>
      <c r="BL10" s="435"/>
      <c r="BM10" s="436"/>
      <c r="BN10" s="420">
        <v>23233</v>
      </c>
      <c r="BO10" s="421"/>
      <c r="BP10" s="421"/>
      <c r="BQ10" s="421"/>
      <c r="BR10" s="421"/>
      <c r="BS10" s="421"/>
      <c r="BT10" s="421"/>
      <c r="BU10" s="422"/>
      <c r="BV10" s="420">
        <v>151842</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52"/>
      <c r="C11" s="553"/>
      <c r="D11" s="553"/>
      <c r="E11" s="553"/>
      <c r="F11" s="553"/>
      <c r="G11" s="553"/>
      <c r="H11" s="553"/>
      <c r="I11" s="553"/>
      <c r="J11" s="553"/>
      <c r="K11" s="471"/>
      <c r="L11" s="381" t="s">
        <v>116</v>
      </c>
      <c r="M11" s="382"/>
      <c r="N11" s="382"/>
      <c r="O11" s="382"/>
      <c r="P11" s="382"/>
      <c r="Q11" s="383"/>
      <c r="R11" s="549" t="s">
        <v>117</v>
      </c>
      <c r="S11" s="550"/>
      <c r="T11" s="550"/>
      <c r="U11" s="550"/>
      <c r="V11" s="551"/>
      <c r="W11" s="561"/>
      <c r="X11" s="371"/>
      <c r="Y11" s="371"/>
      <c r="Z11" s="371"/>
      <c r="AA11" s="371"/>
      <c r="AB11" s="371"/>
      <c r="AC11" s="371"/>
      <c r="AD11" s="371"/>
      <c r="AE11" s="371"/>
      <c r="AF11" s="371"/>
      <c r="AG11" s="371"/>
      <c r="AH11" s="371"/>
      <c r="AI11" s="371"/>
      <c r="AJ11" s="371"/>
      <c r="AK11" s="371"/>
      <c r="AL11" s="562"/>
      <c r="AM11" s="477" t="s">
        <v>118</v>
      </c>
      <c r="AN11" s="377"/>
      <c r="AO11" s="377"/>
      <c r="AP11" s="377"/>
      <c r="AQ11" s="377"/>
      <c r="AR11" s="377"/>
      <c r="AS11" s="377"/>
      <c r="AT11" s="378"/>
      <c r="AU11" s="478" t="s">
        <v>90</v>
      </c>
      <c r="AV11" s="479"/>
      <c r="AW11" s="479"/>
      <c r="AX11" s="479"/>
      <c r="AY11" s="434" t="s">
        <v>119</v>
      </c>
      <c r="AZ11" s="435"/>
      <c r="BA11" s="435"/>
      <c r="BB11" s="435"/>
      <c r="BC11" s="435"/>
      <c r="BD11" s="435"/>
      <c r="BE11" s="435"/>
      <c r="BF11" s="435"/>
      <c r="BG11" s="435"/>
      <c r="BH11" s="435"/>
      <c r="BI11" s="435"/>
      <c r="BJ11" s="435"/>
      <c r="BK11" s="435"/>
      <c r="BL11" s="435"/>
      <c r="BM11" s="436"/>
      <c r="BN11" s="420">
        <v>0</v>
      </c>
      <c r="BO11" s="421"/>
      <c r="BP11" s="421"/>
      <c r="BQ11" s="421"/>
      <c r="BR11" s="421"/>
      <c r="BS11" s="421"/>
      <c r="BT11" s="421"/>
      <c r="BU11" s="422"/>
      <c r="BV11" s="420">
        <v>0</v>
      </c>
      <c r="BW11" s="421"/>
      <c r="BX11" s="421"/>
      <c r="BY11" s="421"/>
      <c r="BZ11" s="421"/>
      <c r="CA11" s="421"/>
      <c r="CB11" s="421"/>
      <c r="CC11" s="422"/>
      <c r="CD11" s="460" t="s">
        <v>120</v>
      </c>
      <c r="CE11" s="380"/>
      <c r="CF11" s="380"/>
      <c r="CG11" s="380"/>
      <c r="CH11" s="380"/>
      <c r="CI11" s="380"/>
      <c r="CJ11" s="380"/>
      <c r="CK11" s="380"/>
      <c r="CL11" s="380"/>
      <c r="CM11" s="380"/>
      <c r="CN11" s="380"/>
      <c r="CO11" s="380"/>
      <c r="CP11" s="380"/>
      <c r="CQ11" s="380"/>
      <c r="CR11" s="380"/>
      <c r="CS11" s="461"/>
      <c r="CT11" s="523" t="s">
        <v>121</v>
      </c>
      <c r="CU11" s="524"/>
      <c r="CV11" s="524"/>
      <c r="CW11" s="524"/>
      <c r="CX11" s="524"/>
      <c r="CY11" s="524"/>
      <c r="CZ11" s="524"/>
      <c r="DA11" s="525"/>
      <c r="DB11" s="523" t="s">
        <v>121</v>
      </c>
      <c r="DC11" s="524"/>
      <c r="DD11" s="524"/>
      <c r="DE11" s="524"/>
      <c r="DF11" s="524"/>
      <c r="DG11" s="524"/>
      <c r="DH11" s="524"/>
      <c r="DI11" s="525"/>
    </row>
    <row r="12" spans="1:119" ht="18.75" customHeight="1" x14ac:dyDescent="0.2">
      <c r="A12" s="163"/>
      <c r="B12" s="526" t="s">
        <v>122</v>
      </c>
      <c r="C12" s="527"/>
      <c r="D12" s="527"/>
      <c r="E12" s="527"/>
      <c r="F12" s="527"/>
      <c r="G12" s="527"/>
      <c r="H12" s="527"/>
      <c r="I12" s="527"/>
      <c r="J12" s="527"/>
      <c r="K12" s="528"/>
      <c r="L12" s="535" t="s">
        <v>123</v>
      </c>
      <c r="M12" s="536"/>
      <c r="N12" s="536"/>
      <c r="O12" s="536"/>
      <c r="P12" s="536"/>
      <c r="Q12" s="537"/>
      <c r="R12" s="538">
        <v>10254</v>
      </c>
      <c r="S12" s="539"/>
      <c r="T12" s="539"/>
      <c r="U12" s="539"/>
      <c r="V12" s="540"/>
      <c r="W12" s="541" t="s">
        <v>1</v>
      </c>
      <c r="X12" s="479"/>
      <c r="Y12" s="479"/>
      <c r="Z12" s="479"/>
      <c r="AA12" s="479"/>
      <c r="AB12" s="542"/>
      <c r="AC12" s="543" t="s">
        <v>124</v>
      </c>
      <c r="AD12" s="544"/>
      <c r="AE12" s="544"/>
      <c r="AF12" s="544"/>
      <c r="AG12" s="545"/>
      <c r="AH12" s="543" t="s">
        <v>125</v>
      </c>
      <c r="AI12" s="544"/>
      <c r="AJ12" s="544"/>
      <c r="AK12" s="544"/>
      <c r="AL12" s="546"/>
      <c r="AM12" s="477" t="s">
        <v>126</v>
      </c>
      <c r="AN12" s="377"/>
      <c r="AO12" s="377"/>
      <c r="AP12" s="377"/>
      <c r="AQ12" s="377"/>
      <c r="AR12" s="377"/>
      <c r="AS12" s="377"/>
      <c r="AT12" s="378"/>
      <c r="AU12" s="478" t="s">
        <v>90</v>
      </c>
      <c r="AV12" s="479"/>
      <c r="AW12" s="479"/>
      <c r="AX12" s="479"/>
      <c r="AY12" s="434" t="s">
        <v>127</v>
      </c>
      <c r="AZ12" s="435"/>
      <c r="BA12" s="435"/>
      <c r="BB12" s="435"/>
      <c r="BC12" s="435"/>
      <c r="BD12" s="435"/>
      <c r="BE12" s="435"/>
      <c r="BF12" s="435"/>
      <c r="BG12" s="435"/>
      <c r="BH12" s="435"/>
      <c r="BI12" s="435"/>
      <c r="BJ12" s="435"/>
      <c r="BK12" s="435"/>
      <c r="BL12" s="435"/>
      <c r="BM12" s="436"/>
      <c r="BN12" s="420">
        <v>290000</v>
      </c>
      <c r="BO12" s="421"/>
      <c r="BP12" s="421"/>
      <c r="BQ12" s="421"/>
      <c r="BR12" s="421"/>
      <c r="BS12" s="421"/>
      <c r="BT12" s="421"/>
      <c r="BU12" s="422"/>
      <c r="BV12" s="420">
        <v>0</v>
      </c>
      <c r="BW12" s="421"/>
      <c r="BX12" s="421"/>
      <c r="BY12" s="421"/>
      <c r="BZ12" s="421"/>
      <c r="CA12" s="421"/>
      <c r="CB12" s="421"/>
      <c r="CC12" s="422"/>
      <c r="CD12" s="460" t="s">
        <v>128</v>
      </c>
      <c r="CE12" s="380"/>
      <c r="CF12" s="380"/>
      <c r="CG12" s="380"/>
      <c r="CH12" s="380"/>
      <c r="CI12" s="380"/>
      <c r="CJ12" s="380"/>
      <c r="CK12" s="380"/>
      <c r="CL12" s="380"/>
      <c r="CM12" s="380"/>
      <c r="CN12" s="380"/>
      <c r="CO12" s="380"/>
      <c r="CP12" s="380"/>
      <c r="CQ12" s="380"/>
      <c r="CR12" s="380"/>
      <c r="CS12" s="461"/>
      <c r="CT12" s="523" t="s">
        <v>121</v>
      </c>
      <c r="CU12" s="524"/>
      <c r="CV12" s="524"/>
      <c r="CW12" s="524"/>
      <c r="CX12" s="524"/>
      <c r="CY12" s="524"/>
      <c r="CZ12" s="524"/>
      <c r="DA12" s="525"/>
      <c r="DB12" s="523" t="s">
        <v>121</v>
      </c>
      <c r="DC12" s="524"/>
      <c r="DD12" s="524"/>
      <c r="DE12" s="524"/>
      <c r="DF12" s="524"/>
      <c r="DG12" s="524"/>
      <c r="DH12" s="524"/>
      <c r="DI12" s="525"/>
    </row>
    <row r="13" spans="1:119" ht="18.75" customHeight="1" x14ac:dyDescent="0.2">
      <c r="A13" s="163"/>
      <c r="B13" s="529"/>
      <c r="C13" s="530"/>
      <c r="D13" s="530"/>
      <c r="E13" s="530"/>
      <c r="F13" s="530"/>
      <c r="G13" s="530"/>
      <c r="H13" s="530"/>
      <c r="I13" s="530"/>
      <c r="J13" s="530"/>
      <c r="K13" s="531"/>
      <c r="L13" s="172"/>
      <c r="M13" s="504" t="s">
        <v>129</v>
      </c>
      <c r="N13" s="505"/>
      <c r="O13" s="505"/>
      <c r="P13" s="505"/>
      <c r="Q13" s="506"/>
      <c r="R13" s="507">
        <v>10078</v>
      </c>
      <c r="S13" s="508"/>
      <c r="T13" s="508"/>
      <c r="U13" s="508"/>
      <c r="V13" s="509"/>
      <c r="W13" s="510" t="s">
        <v>130</v>
      </c>
      <c r="X13" s="406"/>
      <c r="Y13" s="406"/>
      <c r="Z13" s="406"/>
      <c r="AA13" s="406"/>
      <c r="AB13" s="407"/>
      <c r="AC13" s="373">
        <v>333</v>
      </c>
      <c r="AD13" s="374"/>
      <c r="AE13" s="374"/>
      <c r="AF13" s="374"/>
      <c r="AG13" s="375"/>
      <c r="AH13" s="373">
        <v>372</v>
      </c>
      <c r="AI13" s="374"/>
      <c r="AJ13" s="374"/>
      <c r="AK13" s="374"/>
      <c r="AL13" s="433"/>
      <c r="AM13" s="477" t="s">
        <v>131</v>
      </c>
      <c r="AN13" s="377"/>
      <c r="AO13" s="377"/>
      <c r="AP13" s="377"/>
      <c r="AQ13" s="377"/>
      <c r="AR13" s="377"/>
      <c r="AS13" s="377"/>
      <c r="AT13" s="378"/>
      <c r="AU13" s="478" t="s">
        <v>132</v>
      </c>
      <c r="AV13" s="479"/>
      <c r="AW13" s="479"/>
      <c r="AX13" s="479"/>
      <c r="AY13" s="434" t="s">
        <v>133</v>
      </c>
      <c r="AZ13" s="435"/>
      <c r="BA13" s="435"/>
      <c r="BB13" s="435"/>
      <c r="BC13" s="435"/>
      <c r="BD13" s="435"/>
      <c r="BE13" s="435"/>
      <c r="BF13" s="435"/>
      <c r="BG13" s="435"/>
      <c r="BH13" s="435"/>
      <c r="BI13" s="435"/>
      <c r="BJ13" s="435"/>
      <c r="BK13" s="435"/>
      <c r="BL13" s="435"/>
      <c r="BM13" s="436"/>
      <c r="BN13" s="420">
        <v>-274332</v>
      </c>
      <c r="BO13" s="421"/>
      <c r="BP13" s="421"/>
      <c r="BQ13" s="421"/>
      <c r="BR13" s="421"/>
      <c r="BS13" s="421"/>
      <c r="BT13" s="421"/>
      <c r="BU13" s="422"/>
      <c r="BV13" s="420">
        <v>-5827</v>
      </c>
      <c r="BW13" s="421"/>
      <c r="BX13" s="421"/>
      <c r="BY13" s="421"/>
      <c r="BZ13" s="421"/>
      <c r="CA13" s="421"/>
      <c r="CB13" s="421"/>
      <c r="CC13" s="422"/>
      <c r="CD13" s="460" t="s">
        <v>134</v>
      </c>
      <c r="CE13" s="380"/>
      <c r="CF13" s="380"/>
      <c r="CG13" s="380"/>
      <c r="CH13" s="380"/>
      <c r="CI13" s="380"/>
      <c r="CJ13" s="380"/>
      <c r="CK13" s="380"/>
      <c r="CL13" s="380"/>
      <c r="CM13" s="380"/>
      <c r="CN13" s="380"/>
      <c r="CO13" s="380"/>
      <c r="CP13" s="380"/>
      <c r="CQ13" s="380"/>
      <c r="CR13" s="380"/>
      <c r="CS13" s="461"/>
      <c r="CT13" s="417">
        <v>10.9</v>
      </c>
      <c r="CU13" s="418"/>
      <c r="CV13" s="418"/>
      <c r="CW13" s="418"/>
      <c r="CX13" s="418"/>
      <c r="CY13" s="418"/>
      <c r="CZ13" s="418"/>
      <c r="DA13" s="419"/>
      <c r="DB13" s="417">
        <v>10.7</v>
      </c>
      <c r="DC13" s="418"/>
      <c r="DD13" s="418"/>
      <c r="DE13" s="418"/>
      <c r="DF13" s="418"/>
      <c r="DG13" s="418"/>
      <c r="DH13" s="418"/>
      <c r="DI13" s="419"/>
    </row>
    <row r="14" spans="1:119" ht="18.75" customHeight="1" thickBot="1" x14ac:dyDescent="0.25">
      <c r="A14" s="163"/>
      <c r="B14" s="529"/>
      <c r="C14" s="530"/>
      <c r="D14" s="530"/>
      <c r="E14" s="530"/>
      <c r="F14" s="530"/>
      <c r="G14" s="530"/>
      <c r="H14" s="530"/>
      <c r="I14" s="530"/>
      <c r="J14" s="530"/>
      <c r="K14" s="531"/>
      <c r="L14" s="494" t="s">
        <v>135</v>
      </c>
      <c r="M14" s="547"/>
      <c r="N14" s="547"/>
      <c r="O14" s="547"/>
      <c r="P14" s="547"/>
      <c r="Q14" s="548"/>
      <c r="R14" s="507">
        <v>10159</v>
      </c>
      <c r="S14" s="508"/>
      <c r="T14" s="508"/>
      <c r="U14" s="508"/>
      <c r="V14" s="509"/>
      <c r="W14" s="511"/>
      <c r="X14" s="409"/>
      <c r="Y14" s="409"/>
      <c r="Z14" s="409"/>
      <c r="AA14" s="409"/>
      <c r="AB14" s="410"/>
      <c r="AC14" s="500">
        <v>7.3</v>
      </c>
      <c r="AD14" s="501"/>
      <c r="AE14" s="501"/>
      <c r="AF14" s="501"/>
      <c r="AG14" s="502"/>
      <c r="AH14" s="500">
        <v>8.4</v>
      </c>
      <c r="AI14" s="501"/>
      <c r="AJ14" s="501"/>
      <c r="AK14" s="501"/>
      <c r="AL14" s="503"/>
      <c r="AM14" s="477"/>
      <c r="AN14" s="377"/>
      <c r="AO14" s="377"/>
      <c r="AP14" s="377"/>
      <c r="AQ14" s="377"/>
      <c r="AR14" s="377"/>
      <c r="AS14" s="377"/>
      <c r="AT14" s="378"/>
      <c r="AU14" s="478"/>
      <c r="AV14" s="479"/>
      <c r="AW14" s="479"/>
      <c r="AX14" s="479"/>
      <c r="AY14" s="434"/>
      <c r="AZ14" s="435"/>
      <c r="BA14" s="435"/>
      <c r="BB14" s="435"/>
      <c r="BC14" s="435"/>
      <c r="BD14" s="435"/>
      <c r="BE14" s="435"/>
      <c r="BF14" s="435"/>
      <c r="BG14" s="435"/>
      <c r="BH14" s="435"/>
      <c r="BI14" s="435"/>
      <c r="BJ14" s="435"/>
      <c r="BK14" s="435"/>
      <c r="BL14" s="435"/>
      <c r="BM14" s="436"/>
      <c r="BN14" s="420"/>
      <c r="BO14" s="421"/>
      <c r="BP14" s="421"/>
      <c r="BQ14" s="421"/>
      <c r="BR14" s="421"/>
      <c r="BS14" s="421"/>
      <c r="BT14" s="421"/>
      <c r="BU14" s="422"/>
      <c r="BV14" s="420"/>
      <c r="BW14" s="421"/>
      <c r="BX14" s="421"/>
      <c r="BY14" s="421"/>
      <c r="BZ14" s="421"/>
      <c r="CA14" s="421"/>
      <c r="CB14" s="421"/>
      <c r="CC14" s="422"/>
      <c r="CD14" s="457" t="s">
        <v>136</v>
      </c>
      <c r="CE14" s="458"/>
      <c r="CF14" s="458"/>
      <c r="CG14" s="458"/>
      <c r="CH14" s="458"/>
      <c r="CI14" s="458"/>
      <c r="CJ14" s="458"/>
      <c r="CK14" s="458"/>
      <c r="CL14" s="458"/>
      <c r="CM14" s="458"/>
      <c r="CN14" s="458"/>
      <c r="CO14" s="458"/>
      <c r="CP14" s="458"/>
      <c r="CQ14" s="458"/>
      <c r="CR14" s="458"/>
      <c r="CS14" s="459"/>
      <c r="CT14" s="517">
        <v>61.1</v>
      </c>
      <c r="CU14" s="518"/>
      <c r="CV14" s="518"/>
      <c r="CW14" s="518"/>
      <c r="CX14" s="518"/>
      <c r="CY14" s="518"/>
      <c r="CZ14" s="518"/>
      <c r="DA14" s="519"/>
      <c r="DB14" s="517">
        <v>66.7</v>
      </c>
      <c r="DC14" s="518"/>
      <c r="DD14" s="518"/>
      <c r="DE14" s="518"/>
      <c r="DF14" s="518"/>
      <c r="DG14" s="518"/>
      <c r="DH14" s="518"/>
      <c r="DI14" s="519"/>
    </row>
    <row r="15" spans="1:119" ht="18.75" customHeight="1" x14ac:dyDescent="0.2">
      <c r="A15" s="163"/>
      <c r="B15" s="529"/>
      <c r="C15" s="530"/>
      <c r="D15" s="530"/>
      <c r="E15" s="530"/>
      <c r="F15" s="530"/>
      <c r="G15" s="530"/>
      <c r="H15" s="530"/>
      <c r="I15" s="530"/>
      <c r="J15" s="530"/>
      <c r="K15" s="531"/>
      <c r="L15" s="172"/>
      <c r="M15" s="504" t="s">
        <v>129</v>
      </c>
      <c r="N15" s="505"/>
      <c r="O15" s="505"/>
      <c r="P15" s="505"/>
      <c r="Q15" s="506"/>
      <c r="R15" s="507">
        <v>10014</v>
      </c>
      <c r="S15" s="508"/>
      <c r="T15" s="508"/>
      <c r="U15" s="508"/>
      <c r="V15" s="509"/>
      <c r="W15" s="510" t="s">
        <v>137</v>
      </c>
      <c r="X15" s="406"/>
      <c r="Y15" s="406"/>
      <c r="Z15" s="406"/>
      <c r="AA15" s="406"/>
      <c r="AB15" s="407"/>
      <c r="AC15" s="373">
        <v>1031</v>
      </c>
      <c r="AD15" s="374"/>
      <c r="AE15" s="374"/>
      <c r="AF15" s="374"/>
      <c r="AG15" s="375"/>
      <c r="AH15" s="373">
        <v>957</v>
      </c>
      <c r="AI15" s="374"/>
      <c r="AJ15" s="374"/>
      <c r="AK15" s="374"/>
      <c r="AL15" s="433"/>
      <c r="AM15" s="477"/>
      <c r="AN15" s="377"/>
      <c r="AO15" s="377"/>
      <c r="AP15" s="377"/>
      <c r="AQ15" s="377"/>
      <c r="AR15" s="377"/>
      <c r="AS15" s="377"/>
      <c r="AT15" s="378"/>
      <c r="AU15" s="478"/>
      <c r="AV15" s="479"/>
      <c r="AW15" s="479"/>
      <c r="AX15" s="479"/>
      <c r="AY15" s="446" t="s">
        <v>138</v>
      </c>
      <c r="AZ15" s="447"/>
      <c r="BA15" s="447"/>
      <c r="BB15" s="447"/>
      <c r="BC15" s="447"/>
      <c r="BD15" s="447"/>
      <c r="BE15" s="447"/>
      <c r="BF15" s="447"/>
      <c r="BG15" s="447"/>
      <c r="BH15" s="447"/>
      <c r="BI15" s="447"/>
      <c r="BJ15" s="447"/>
      <c r="BK15" s="447"/>
      <c r="BL15" s="447"/>
      <c r="BM15" s="448"/>
      <c r="BN15" s="449">
        <v>1796533</v>
      </c>
      <c r="BO15" s="450"/>
      <c r="BP15" s="450"/>
      <c r="BQ15" s="450"/>
      <c r="BR15" s="450"/>
      <c r="BS15" s="450"/>
      <c r="BT15" s="450"/>
      <c r="BU15" s="451"/>
      <c r="BV15" s="449">
        <v>1728302</v>
      </c>
      <c r="BW15" s="450"/>
      <c r="BX15" s="450"/>
      <c r="BY15" s="450"/>
      <c r="BZ15" s="450"/>
      <c r="CA15" s="450"/>
      <c r="CB15" s="450"/>
      <c r="CC15" s="451"/>
      <c r="CD15" s="520" t="s">
        <v>139</v>
      </c>
      <c r="CE15" s="521"/>
      <c r="CF15" s="521"/>
      <c r="CG15" s="521"/>
      <c r="CH15" s="521"/>
      <c r="CI15" s="521"/>
      <c r="CJ15" s="521"/>
      <c r="CK15" s="521"/>
      <c r="CL15" s="521"/>
      <c r="CM15" s="521"/>
      <c r="CN15" s="521"/>
      <c r="CO15" s="521"/>
      <c r="CP15" s="521"/>
      <c r="CQ15" s="521"/>
      <c r="CR15" s="521"/>
      <c r="CS15" s="522"/>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29"/>
      <c r="C16" s="530"/>
      <c r="D16" s="530"/>
      <c r="E16" s="530"/>
      <c r="F16" s="530"/>
      <c r="G16" s="530"/>
      <c r="H16" s="530"/>
      <c r="I16" s="530"/>
      <c r="J16" s="530"/>
      <c r="K16" s="531"/>
      <c r="L16" s="494" t="s">
        <v>140</v>
      </c>
      <c r="M16" s="495"/>
      <c r="N16" s="495"/>
      <c r="O16" s="495"/>
      <c r="P16" s="495"/>
      <c r="Q16" s="496"/>
      <c r="R16" s="497" t="s">
        <v>141</v>
      </c>
      <c r="S16" s="498"/>
      <c r="T16" s="498"/>
      <c r="U16" s="498"/>
      <c r="V16" s="499"/>
      <c r="W16" s="511"/>
      <c r="X16" s="409"/>
      <c r="Y16" s="409"/>
      <c r="Z16" s="409"/>
      <c r="AA16" s="409"/>
      <c r="AB16" s="410"/>
      <c r="AC16" s="500">
        <v>22.7</v>
      </c>
      <c r="AD16" s="501"/>
      <c r="AE16" s="501"/>
      <c r="AF16" s="501"/>
      <c r="AG16" s="502"/>
      <c r="AH16" s="500">
        <v>21.7</v>
      </c>
      <c r="AI16" s="501"/>
      <c r="AJ16" s="501"/>
      <c r="AK16" s="501"/>
      <c r="AL16" s="503"/>
      <c r="AM16" s="477"/>
      <c r="AN16" s="377"/>
      <c r="AO16" s="377"/>
      <c r="AP16" s="377"/>
      <c r="AQ16" s="377"/>
      <c r="AR16" s="377"/>
      <c r="AS16" s="377"/>
      <c r="AT16" s="378"/>
      <c r="AU16" s="478"/>
      <c r="AV16" s="479"/>
      <c r="AW16" s="479"/>
      <c r="AX16" s="479"/>
      <c r="AY16" s="434" t="s">
        <v>142</v>
      </c>
      <c r="AZ16" s="435"/>
      <c r="BA16" s="435"/>
      <c r="BB16" s="435"/>
      <c r="BC16" s="435"/>
      <c r="BD16" s="435"/>
      <c r="BE16" s="435"/>
      <c r="BF16" s="435"/>
      <c r="BG16" s="435"/>
      <c r="BH16" s="435"/>
      <c r="BI16" s="435"/>
      <c r="BJ16" s="435"/>
      <c r="BK16" s="435"/>
      <c r="BL16" s="435"/>
      <c r="BM16" s="436"/>
      <c r="BN16" s="420">
        <v>3050834</v>
      </c>
      <c r="BO16" s="421"/>
      <c r="BP16" s="421"/>
      <c r="BQ16" s="421"/>
      <c r="BR16" s="421"/>
      <c r="BS16" s="421"/>
      <c r="BT16" s="421"/>
      <c r="BU16" s="422"/>
      <c r="BV16" s="420">
        <v>2897969</v>
      </c>
      <c r="BW16" s="421"/>
      <c r="BX16" s="421"/>
      <c r="BY16" s="421"/>
      <c r="BZ16" s="421"/>
      <c r="CA16" s="421"/>
      <c r="CB16" s="421"/>
      <c r="CC16" s="422"/>
      <c r="CD16" s="176"/>
      <c r="CE16" s="452"/>
      <c r="CF16" s="452"/>
      <c r="CG16" s="452"/>
      <c r="CH16" s="452"/>
      <c r="CI16" s="452"/>
      <c r="CJ16" s="452"/>
      <c r="CK16" s="452"/>
      <c r="CL16" s="452"/>
      <c r="CM16" s="452"/>
      <c r="CN16" s="452"/>
      <c r="CO16" s="452"/>
      <c r="CP16" s="452"/>
      <c r="CQ16" s="452"/>
      <c r="CR16" s="452"/>
      <c r="CS16" s="453"/>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532"/>
      <c r="C17" s="533"/>
      <c r="D17" s="533"/>
      <c r="E17" s="533"/>
      <c r="F17" s="533"/>
      <c r="G17" s="533"/>
      <c r="H17" s="533"/>
      <c r="I17" s="533"/>
      <c r="J17" s="533"/>
      <c r="K17" s="534"/>
      <c r="L17" s="177"/>
      <c r="M17" s="513" t="s">
        <v>143</v>
      </c>
      <c r="N17" s="514"/>
      <c r="O17" s="514"/>
      <c r="P17" s="514"/>
      <c r="Q17" s="515"/>
      <c r="R17" s="497" t="s">
        <v>144</v>
      </c>
      <c r="S17" s="498"/>
      <c r="T17" s="498"/>
      <c r="U17" s="498"/>
      <c r="V17" s="499"/>
      <c r="W17" s="510" t="s">
        <v>145</v>
      </c>
      <c r="X17" s="406"/>
      <c r="Y17" s="406"/>
      <c r="Z17" s="406"/>
      <c r="AA17" s="406"/>
      <c r="AB17" s="407"/>
      <c r="AC17" s="373">
        <v>3171</v>
      </c>
      <c r="AD17" s="374"/>
      <c r="AE17" s="374"/>
      <c r="AF17" s="374"/>
      <c r="AG17" s="375"/>
      <c r="AH17" s="373">
        <v>3075</v>
      </c>
      <c r="AI17" s="374"/>
      <c r="AJ17" s="374"/>
      <c r="AK17" s="374"/>
      <c r="AL17" s="433"/>
      <c r="AM17" s="477"/>
      <c r="AN17" s="377"/>
      <c r="AO17" s="377"/>
      <c r="AP17" s="377"/>
      <c r="AQ17" s="377"/>
      <c r="AR17" s="377"/>
      <c r="AS17" s="377"/>
      <c r="AT17" s="378"/>
      <c r="AU17" s="478"/>
      <c r="AV17" s="479"/>
      <c r="AW17" s="479"/>
      <c r="AX17" s="479"/>
      <c r="AY17" s="434" t="s">
        <v>146</v>
      </c>
      <c r="AZ17" s="435"/>
      <c r="BA17" s="435"/>
      <c r="BB17" s="435"/>
      <c r="BC17" s="435"/>
      <c r="BD17" s="435"/>
      <c r="BE17" s="435"/>
      <c r="BF17" s="435"/>
      <c r="BG17" s="435"/>
      <c r="BH17" s="435"/>
      <c r="BI17" s="435"/>
      <c r="BJ17" s="435"/>
      <c r="BK17" s="435"/>
      <c r="BL17" s="435"/>
      <c r="BM17" s="436"/>
      <c r="BN17" s="420">
        <v>2300504</v>
      </c>
      <c r="BO17" s="421"/>
      <c r="BP17" s="421"/>
      <c r="BQ17" s="421"/>
      <c r="BR17" s="421"/>
      <c r="BS17" s="421"/>
      <c r="BT17" s="421"/>
      <c r="BU17" s="422"/>
      <c r="BV17" s="420">
        <v>2211173</v>
      </c>
      <c r="BW17" s="421"/>
      <c r="BX17" s="421"/>
      <c r="BY17" s="421"/>
      <c r="BZ17" s="421"/>
      <c r="CA17" s="421"/>
      <c r="CB17" s="421"/>
      <c r="CC17" s="422"/>
      <c r="CD17" s="176"/>
      <c r="CE17" s="452"/>
      <c r="CF17" s="452"/>
      <c r="CG17" s="452"/>
      <c r="CH17" s="452"/>
      <c r="CI17" s="452"/>
      <c r="CJ17" s="452"/>
      <c r="CK17" s="452"/>
      <c r="CL17" s="452"/>
      <c r="CM17" s="452"/>
      <c r="CN17" s="452"/>
      <c r="CO17" s="452"/>
      <c r="CP17" s="452"/>
      <c r="CQ17" s="452"/>
      <c r="CR17" s="452"/>
      <c r="CS17" s="453"/>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470" t="s">
        <v>147</v>
      </c>
      <c r="C18" s="471"/>
      <c r="D18" s="471"/>
      <c r="E18" s="472"/>
      <c r="F18" s="472"/>
      <c r="G18" s="472"/>
      <c r="H18" s="472"/>
      <c r="I18" s="472"/>
      <c r="J18" s="472"/>
      <c r="K18" s="472"/>
      <c r="L18" s="473">
        <v>16.649999999999999</v>
      </c>
      <c r="M18" s="473"/>
      <c r="N18" s="473"/>
      <c r="O18" s="473"/>
      <c r="P18" s="473"/>
      <c r="Q18" s="473"/>
      <c r="R18" s="474"/>
      <c r="S18" s="474"/>
      <c r="T18" s="474"/>
      <c r="U18" s="474"/>
      <c r="V18" s="475"/>
      <c r="W18" s="491"/>
      <c r="X18" s="492"/>
      <c r="Y18" s="492"/>
      <c r="Z18" s="492"/>
      <c r="AA18" s="492"/>
      <c r="AB18" s="516"/>
      <c r="AC18" s="390">
        <v>69.900000000000006</v>
      </c>
      <c r="AD18" s="391"/>
      <c r="AE18" s="391"/>
      <c r="AF18" s="391"/>
      <c r="AG18" s="476"/>
      <c r="AH18" s="390">
        <v>69.8</v>
      </c>
      <c r="AI18" s="391"/>
      <c r="AJ18" s="391"/>
      <c r="AK18" s="391"/>
      <c r="AL18" s="392"/>
      <c r="AM18" s="477"/>
      <c r="AN18" s="377"/>
      <c r="AO18" s="377"/>
      <c r="AP18" s="377"/>
      <c r="AQ18" s="377"/>
      <c r="AR18" s="377"/>
      <c r="AS18" s="377"/>
      <c r="AT18" s="378"/>
      <c r="AU18" s="478"/>
      <c r="AV18" s="479"/>
      <c r="AW18" s="479"/>
      <c r="AX18" s="479"/>
      <c r="AY18" s="434" t="s">
        <v>148</v>
      </c>
      <c r="AZ18" s="435"/>
      <c r="BA18" s="435"/>
      <c r="BB18" s="435"/>
      <c r="BC18" s="435"/>
      <c r="BD18" s="435"/>
      <c r="BE18" s="435"/>
      <c r="BF18" s="435"/>
      <c r="BG18" s="435"/>
      <c r="BH18" s="435"/>
      <c r="BI18" s="435"/>
      <c r="BJ18" s="435"/>
      <c r="BK18" s="435"/>
      <c r="BL18" s="435"/>
      <c r="BM18" s="436"/>
      <c r="BN18" s="420">
        <v>3209765</v>
      </c>
      <c r="BO18" s="421"/>
      <c r="BP18" s="421"/>
      <c r="BQ18" s="421"/>
      <c r="BR18" s="421"/>
      <c r="BS18" s="421"/>
      <c r="BT18" s="421"/>
      <c r="BU18" s="422"/>
      <c r="BV18" s="420">
        <v>2965420</v>
      </c>
      <c r="BW18" s="421"/>
      <c r="BX18" s="421"/>
      <c r="BY18" s="421"/>
      <c r="BZ18" s="421"/>
      <c r="CA18" s="421"/>
      <c r="CB18" s="421"/>
      <c r="CC18" s="422"/>
      <c r="CD18" s="176"/>
      <c r="CE18" s="452"/>
      <c r="CF18" s="452"/>
      <c r="CG18" s="452"/>
      <c r="CH18" s="452"/>
      <c r="CI18" s="452"/>
      <c r="CJ18" s="452"/>
      <c r="CK18" s="452"/>
      <c r="CL18" s="452"/>
      <c r="CM18" s="452"/>
      <c r="CN18" s="452"/>
      <c r="CO18" s="452"/>
      <c r="CP18" s="452"/>
      <c r="CQ18" s="452"/>
      <c r="CR18" s="452"/>
      <c r="CS18" s="453"/>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470" t="s">
        <v>149</v>
      </c>
      <c r="C19" s="471"/>
      <c r="D19" s="471"/>
      <c r="E19" s="472"/>
      <c r="F19" s="472"/>
      <c r="G19" s="472"/>
      <c r="H19" s="472"/>
      <c r="I19" s="472"/>
      <c r="J19" s="472"/>
      <c r="K19" s="472"/>
      <c r="L19" s="480">
        <v>573</v>
      </c>
      <c r="M19" s="480"/>
      <c r="N19" s="480"/>
      <c r="O19" s="480"/>
      <c r="P19" s="480"/>
      <c r="Q19" s="480"/>
      <c r="R19" s="481"/>
      <c r="S19" s="481"/>
      <c r="T19" s="481"/>
      <c r="U19" s="481"/>
      <c r="V19" s="482"/>
      <c r="W19" s="489"/>
      <c r="X19" s="490"/>
      <c r="Y19" s="490"/>
      <c r="Z19" s="490"/>
      <c r="AA19" s="490"/>
      <c r="AB19" s="490"/>
      <c r="AC19" s="493"/>
      <c r="AD19" s="493"/>
      <c r="AE19" s="493"/>
      <c r="AF19" s="493"/>
      <c r="AG19" s="493"/>
      <c r="AH19" s="493"/>
      <c r="AI19" s="493"/>
      <c r="AJ19" s="493"/>
      <c r="AK19" s="493"/>
      <c r="AL19" s="512"/>
      <c r="AM19" s="477"/>
      <c r="AN19" s="377"/>
      <c r="AO19" s="377"/>
      <c r="AP19" s="377"/>
      <c r="AQ19" s="377"/>
      <c r="AR19" s="377"/>
      <c r="AS19" s="377"/>
      <c r="AT19" s="378"/>
      <c r="AU19" s="478"/>
      <c r="AV19" s="479"/>
      <c r="AW19" s="479"/>
      <c r="AX19" s="479"/>
      <c r="AY19" s="434" t="s">
        <v>150</v>
      </c>
      <c r="AZ19" s="435"/>
      <c r="BA19" s="435"/>
      <c r="BB19" s="435"/>
      <c r="BC19" s="435"/>
      <c r="BD19" s="435"/>
      <c r="BE19" s="435"/>
      <c r="BF19" s="435"/>
      <c r="BG19" s="435"/>
      <c r="BH19" s="435"/>
      <c r="BI19" s="435"/>
      <c r="BJ19" s="435"/>
      <c r="BK19" s="435"/>
      <c r="BL19" s="435"/>
      <c r="BM19" s="436"/>
      <c r="BN19" s="420">
        <v>4602349</v>
      </c>
      <c r="BO19" s="421"/>
      <c r="BP19" s="421"/>
      <c r="BQ19" s="421"/>
      <c r="BR19" s="421"/>
      <c r="BS19" s="421"/>
      <c r="BT19" s="421"/>
      <c r="BU19" s="422"/>
      <c r="BV19" s="420">
        <v>4084273</v>
      </c>
      <c r="BW19" s="421"/>
      <c r="BX19" s="421"/>
      <c r="BY19" s="421"/>
      <c r="BZ19" s="421"/>
      <c r="CA19" s="421"/>
      <c r="CB19" s="421"/>
      <c r="CC19" s="422"/>
      <c r="CD19" s="176"/>
      <c r="CE19" s="452"/>
      <c r="CF19" s="452"/>
      <c r="CG19" s="452"/>
      <c r="CH19" s="452"/>
      <c r="CI19" s="452"/>
      <c r="CJ19" s="452"/>
      <c r="CK19" s="452"/>
      <c r="CL19" s="452"/>
      <c r="CM19" s="452"/>
      <c r="CN19" s="452"/>
      <c r="CO19" s="452"/>
      <c r="CP19" s="452"/>
      <c r="CQ19" s="452"/>
      <c r="CR19" s="452"/>
      <c r="CS19" s="453"/>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470" t="s">
        <v>151</v>
      </c>
      <c r="C20" s="471"/>
      <c r="D20" s="471"/>
      <c r="E20" s="472"/>
      <c r="F20" s="472"/>
      <c r="G20" s="472"/>
      <c r="H20" s="472"/>
      <c r="I20" s="472"/>
      <c r="J20" s="472"/>
      <c r="K20" s="472"/>
      <c r="L20" s="480">
        <v>3495</v>
      </c>
      <c r="M20" s="480"/>
      <c r="N20" s="480"/>
      <c r="O20" s="480"/>
      <c r="P20" s="480"/>
      <c r="Q20" s="480"/>
      <c r="R20" s="481"/>
      <c r="S20" s="481"/>
      <c r="T20" s="481"/>
      <c r="U20" s="481"/>
      <c r="V20" s="482"/>
      <c r="W20" s="491"/>
      <c r="X20" s="492"/>
      <c r="Y20" s="492"/>
      <c r="Z20" s="492"/>
      <c r="AA20" s="492"/>
      <c r="AB20" s="492"/>
      <c r="AC20" s="483"/>
      <c r="AD20" s="483"/>
      <c r="AE20" s="483"/>
      <c r="AF20" s="483"/>
      <c r="AG20" s="483"/>
      <c r="AH20" s="483"/>
      <c r="AI20" s="483"/>
      <c r="AJ20" s="483"/>
      <c r="AK20" s="483"/>
      <c r="AL20" s="484"/>
      <c r="AM20" s="485"/>
      <c r="AN20" s="382"/>
      <c r="AO20" s="382"/>
      <c r="AP20" s="382"/>
      <c r="AQ20" s="382"/>
      <c r="AR20" s="382"/>
      <c r="AS20" s="382"/>
      <c r="AT20" s="383"/>
      <c r="AU20" s="486"/>
      <c r="AV20" s="487"/>
      <c r="AW20" s="487"/>
      <c r="AX20" s="488"/>
      <c r="AY20" s="434"/>
      <c r="AZ20" s="435"/>
      <c r="BA20" s="435"/>
      <c r="BB20" s="435"/>
      <c r="BC20" s="435"/>
      <c r="BD20" s="435"/>
      <c r="BE20" s="435"/>
      <c r="BF20" s="435"/>
      <c r="BG20" s="435"/>
      <c r="BH20" s="435"/>
      <c r="BI20" s="435"/>
      <c r="BJ20" s="435"/>
      <c r="BK20" s="435"/>
      <c r="BL20" s="435"/>
      <c r="BM20" s="436"/>
      <c r="BN20" s="420"/>
      <c r="BO20" s="421"/>
      <c r="BP20" s="421"/>
      <c r="BQ20" s="421"/>
      <c r="BR20" s="421"/>
      <c r="BS20" s="421"/>
      <c r="BT20" s="421"/>
      <c r="BU20" s="422"/>
      <c r="BV20" s="420"/>
      <c r="BW20" s="421"/>
      <c r="BX20" s="421"/>
      <c r="BY20" s="421"/>
      <c r="BZ20" s="421"/>
      <c r="CA20" s="421"/>
      <c r="CB20" s="421"/>
      <c r="CC20" s="422"/>
      <c r="CD20" s="176"/>
      <c r="CE20" s="452"/>
      <c r="CF20" s="452"/>
      <c r="CG20" s="452"/>
      <c r="CH20" s="452"/>
      <c r="CI20" s="452"/>
      <c r="CJ20" s="452"/>
      <c r="CK20" s="452"/>
      <c r="CL20" s="452"/>
      <c r="CM20" s="452"/>
      <c r="CN20" s="452"/>
      <c r="CO20" s="452"/>
      <c r="CP20" s="452"/>
      <c r="CQ20" s="452"/>
      <c r="CR20" s="452"/>
      <c r="CS20" s="453"/>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467" t="s">
        <v>152</v>
      </c>
      <c r="C21" s="468"/>
      <c r="D21" s="468"/>
      <c r="E21" s="468"/>
      <c r="F21" s="468"/>
      <c r="G21" s="468"/>
      <c r="H21" s="468"/>
      <c r="I21" s="468"/>
      <c r="J21" s="468"/>
      <c r="K21" s="468"/>
      <c r="L21" s="468"/>
      <c r="M21" s="468"/>
      <c r="N21" s="468"/>
      <c r="O21" s="468"/>
      <c r="P21" s="468"/>
      <c r="Q21" s="468"/>
      <c r="R21" s="468"/>
      <c r="S21" s="468"/>
      <c r="T21" s="468"/>
      <c r="U21" s="468"/>
      <c r="V21" s="468"/>
      <c r="W21" s="468"/>
      <c r="X21" s="468"/>
      <c r="Y21" s="468"/>
      <c r="Z21" s="468"/>
      <c r="AA21" s="468"/>
      <c r="AB21" s="468"/>
      <c r="AC21" s="468"/>
      <c r="AD21" s="468"/>
      <c r="AE21" s="468"/>
      <c r="AF21" s="468"/>
      <c r="AG21" s="468"/>
      <c r="AH21" s="468"/>
      <c r="AI21" s="468"/>
      <c r="AJ21" s="468"/>
      <c r="AK21" s="468"/>
      <c r="AL21" s="468"/>
      <c r="AM21" s="468"/>
      <c r="AN21" s="468"/>
      <c r="AO21" s="468"/>
      <c r="AP21" s="468"/>
      <c r="AQ21" s="468"/>
      <c r="AR21" s="468"/>
      <c r="AS21" s="468"/>
      <c r="AT21" s="468"/>
      <c r="AU21" s="468"/>
      <c r="AV21" s="468"/>
      <c r="AW21" s="468"/>
      <c r="AX21" s="469"/>
      <c r="AY21" s="393"/>
      <c r="AZ21" s="394"/>
      <c r="BA21" s="394"/>
      <c r="BB21" s="394"/>
      <c r="BC21" s="394"/>
      <c r="BD21" s="394"/>
      <c r="BE21" s="394"/>
      <c r="BF21" s="394"/>
      <c r="BG21" s="394"/>
      <c r="BH21" s="394"/>
      <c r="BI21" s="394"/>
      <c r="BJ21" s="394"/>
      <c r="BK21" s="394"/>
      <c r="BL21" s="394"/>
      <c r="BM21" s="395"/>
      <c r="BN21" s="454"/>
      <c r="BO21" s="455"/>
      <c r="BP21" s="455"/>
      <c r="BQ21" s="455"/>
      <c r="BR21" s="455"/>
      <c r="BS21" s="455"/>
      <c r="BT21" s="455"/>
      <c r="BU21" s="456"/>
      <c r="BV21" s="454"/>
      <c r="BW21" s="455"/>
      <c r="BX21" s="455"/>
      <c r="BY21" s="455"/>
      <c r="BZ21" s="455"/>
      <c r="CA21" s="455"/>
      <c r="CB21" s="455"/>
      <c r="CC21" s="456"/>
      <c r="CD21" s="176"/>
      <c r="CE21" s="452"/>
      <c r="CF21" s="452"/>
      <c r="CG21" s="452"/>
      <c r="CH21" s="452"/>
      <c r="CI21" s="452"/>
      <c r="CJ21" s="452"/>
      <c r="CK21" s="452"/>
      <c r="CL21" s="452"/>
      <c r="CM21" s="452"/>
      <c r="CN21" s="452"/>
      <c r="CO21" s="452"/>
      <c r="CP21" s="452"/>
      <c r="CQ21" s="452"/>
      <c r="CR21" s="452"/>
      <c r="CS21" s="453"/>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396" t="s">
        <v>153</v>
      </c>
      <c r="C22" s="397"/>
      <c r="D22" s="398"/>
      <c r="E22" s="405" t="s">
        <v>1</v>
      </c>
      <c r="F22" s="406"/>
      <c r="G22" s="406"/>
      <c r="H22" s="406"/>
      <c r="I22" s="406"/>
      <c r="J22" s="406"/>
      <c r="K22" s="407"/>
      <c r="L22" s="405" t="s">
        <v>154</v>
      </c>
      <c r="M22" s="406"/>
      <c r="N22" s="406"/>
      <c r="O22" s="406"/>
      <c r="P22" s="407"/>
      <c r="Q22" s="411" t="s">
        <v>155</v>
      </c>
      <c r="R22" s="412"/>
      <c r="S22" s="412"/>
      <c r="T22" s="412"/>
      <c r="U22" s="412"/>
      <c r="V22" s="413"/>
      <c r="W22" s="462" t="s">
        <v>156</v>
      </c>
      <c r="X22" s="397"/>
      <c r="Y22" s="398"/>
      <c r="Z22" s="405" t="s">
        <v>1</v>
      </c>
      <c r="AA22" s="406"/>
      <c r="AB22" s="406"/>
      <c r="AC22" s="406"/>
      <c r="AD22" s="406"/>
      <c r="AE22" s="406"/>
      <c r="AF22" s="406"/>
      <c r="AG22" s="407"/>
      <c r="AH22" s="423" t="s">
        <v>157</v>
      </c>
      <c r="AI22" s="406"/>
      <c r="AJ22" s="406"/>
      <c r="AK22" s="406"/>
      <c r="AL22" s="407"/>
      <c r="AM22" s="423" t="s">
        <v>158</v>
      </c>
      <c r="AN22" s="424"/>
      <c r="AO22" s="424"/>
      <c r="AP22" s="424"/>
      <c r="AQ22" s="424"/>
      <c r="AR22" s="425"/>
      <c r="AS22" s="411" t="s">
        <v>155</v>
      </c>
      <c r="AT22" s="412"/>
      <c r="AU22" s="412"/>
      <c r="AV22" s="412"/>
      <c r="AW22" s="412"/>
      <c r="AX22" s="429"/>
      <c r="AY22" s="446" t="s">
        <v>159</v>
      </c>
      <c r="AZ22" s="447"/>
      <c r="BA22" s="447"/>
      <c r="BB22" s="447"/>
      <c r="BC22" s="447"/>
      <c r="BD22" s="447"/>
      <c r="BE22" s="447"/>
      <c r="BF22" s="447"/>
      <c r="BG22" s="447"/>
      <c r="BH22" s="447"/>
      <c r="BI22" s="447"/>
      <c r="BJ22" s="447"/>
      <c r="BK22" s="447"/>
      <c r="BL22" s="447"/>
      <c r="BM22" s="448"/>
      <c r="BN22" s="449">
        <v>8099440</v>
      </c>
      <c r="BO22" s="450"/>
      <c r="BP22" s="450"/>
      <c r="BQ22" s="450"/>
      <c r="BR22" s="450"/>
      <c r="BS22" s="450"/>
      <c r="BT22" s="450"/>
      <c r="BU22" s="451"/>
      <c r="BV22" s="449">
        <v>8353175</v>
      </c>
      <c r="BW22" s="450"/>
      <c r="BX22" s="450"/>
      <c r="BY22" s="450"/>
      <c r="BZ22" s="450"/>
      <c r="CA22" s="450"/>
      <c r="CB22" s="450"/>
      <c r="CC22" s="451"/>
      <c r="CD22" s="176"/>
      <c r="CE22" s="452"/>
      <c r="CF22" s="452"/>
      <c r="CG22" s="452"/>
      <c r="CH22" s="452"/>
      <c r="CI22" s="452"/>
      <c r="CJ22" s="452"/>
      <c r="CK22" s="452"/>
      <c r="CL22" s="452"/>
      <c r="CM22" s="452"/>
      <c r="CN22" s="452"/>
      <c r="CO22" s="452"/>
      <c r="CP22" s="452"/>
      <c r="CQ22" s="452"/>
      <c r="CR22" s="452"/>
      <c r="CS22" s="453"/>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399"/>
      <c r="C23" s="400"/>
      <c r="D23" s="401"/>
      <c r="E23" s="408"/>
      <c r="F23" s="409"/>
      <c r="G23" s="409"/>
      <c r="H23" s="409"/>
      <c r="I23" s="409"/>
      <c r="J23" s="409"/>
      <c r="K23" s="410"/>
      <c r="L23" s="408"/>
      <c r="M23" s="409"/>
      <c r="N23" s="409"/>
      <c r="O23" s="409"/>
      <c r="P23" s="410"/>
      <c r="Q23" s="414"/>
      <c r="R23" s="415"/>
      <c r="S23" s="415"/>
      <c r="T23" s="415"/>
      <c r="U23" s="415"/>
      <c r="V23" s="416"/>
      <c r="W23" s="463"/>
      <c r="X23" s="400"/>
      <c r="Y23" s="401"/>
      <c r="Z23" s="408"/>
      <c r="AA23" s="409"/>
      <c r="AB23" s="409"/>
      <c r="AC23" s="409"/>
      <c r="AD23" s="409"/>
      <c r="AE23" s="409"/>
      <c r="AF23" s="409"/>
      <c r="AG23" s="410"/>
      <c r="AH23" s="408"/>
      <c r="AI23" s="409"/>
      <c r="AJ23" s="409"/>
      <c r="AK23" s="409"/>
      <c r="AL23" s="410"/>
      <c r="AM23" s="426"/>
      <c r="AN23" s="427"/>
      <c r="AO23" s="427"/>
      <c r="AP23" s="427"/>
      <c r="AQ23" s="427"/>
      <c r="AR23" s="428"/>
      <c r="AS23" s="414"/>
      <c r="AT23" s="415"/>
      <c r="AU23" s="415"/>
      <c r="AV23" s="415"/>
      <c r="AW23" s="415"/>
      <c r="AX23" s="430"/>
      <c r="AY23" s="434" t="s">
        <v>160</v>
      </c>
      <c r="AZ23" s="435"/>
      <c r="BA23" s="435"/>
      <c r="BB23" s="435"/>
      <c r="BC23" s="435"/>
      <c r="BD23" s="435"/>
      <c r="BE23" s="435"/>
      <c r="BF23" s="435"/>
      <c r="BG23" s="435"/>
      <c r="BH23" s="435"/>
      <c r="BI23" s="435"/>
      <c r="BJ23" s="435"/>
      <c r="BK23" s="435"/>
      <c r="BL23" s="435"/>
      <c r="BM23" s="436"/>
      <c r="BN23" s="420">
        <v>6067219</v>
      </c>
      <c r="BO23" s="421"/>
      <c r="BP23" s="421"/>
      <c r="BQ23" s="421"/>
      <c r="BR23" s="421"/>
      <c r="BS23" s="421"/>
      <c r="BT23" s="421"/>
      <c r="BU23" s="422"/>
      <c r="BV23" s="420">
        <v>6344645</v>
      </c>
      <c r="BW23" s="421"/>
      <c r="BX23" s="421"/>
      <c r="BY23" s="421"/>
      <c r="BZ23" s="421"/>
      <c r="CA23" s="421"/>
      <c r="CB23" s="421"/>
      <c r="CC23" s="422"/>
      <c r="CD23" s="176"/>
      <c r="CE23" s="452"/>
      <c r="CF23" s="452"/>
      <c r="CG23" s="452"/>
      <c r="CH23" s="452"/>
      <c r="CI23" s="452"/>
      <c r="CJ23" s="452"/>
      <c r="CK23" s="452"/>
      <c r="CL23" s="452"/>
      <c r="CM23" s="452"/>
      <c r="CN23" s="452"/>
      <c r="CO23" s="452"/>
      <c r="CP23" s="452"/>
      <c r="CQ23" s="452"/>
      <c r="CR23" s="452"/>
      <c r="CS23" s="453"/>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399"/>
      <c r="C24" s="400"/>
      <c r="D24" s="401"/>
      <c r="E24" s="376" t="s">
        <v>161</v>
      </c>
      <c r="F24" s="377"/>
      <c r="G24" s="377"/>
      <c r="H24" s="377"/>
      <c r="I24" s="377"/>
      <c r="J24" s="377"/>
      <c r="K24" s="378"/>
      <c r="L24" s="373">
        <v>1</v>
      </c>
      <c r="M24" s="374"/>
      <c r="N24" s="374"/>
      <c r="O24" s="374"/>
      <c r="P24" s="375"/>
      <c r="Q24" s="373">
        <v>7441</v>
      </c>
      <c r="R24" s="374"/>
      <c r="S24" s="374"/>
      <c r="T24" s="374"/>
      <c r="U24" s="374"/>
      <c r="V24" s="375"/>
      <c r="W24" s="463"/>
      <c r="X24" s="400"/>
      <c r="Y24" s="401"/>
      <c r="Z24" s="376" t="s">
        <v>162</v>
      </c>
      <c r="AA24" s="377"/>
      <c r="AB24" s="377"/>
      <c r="AC24" s="377"/>
      <c r="AD24" s="377"/>
      <c r="AE24" s="377"/>
      <c r="AF24" s="377"/>
      <c r="AG24" s="378"/>
      <c r="AH24" s="373">
        <v>84</v>
      </c>
      <c r="AI24" s="374"/>
      <c r="AJ24" s="374"/>
      <c r="AK24" s="374"/>
      <c r="AL24" s="375"/>
      <c r="AM24" s="373">
        <v>231504</v>
      </c>
      <c r="AN24" s="374"/>
      <c r="AO24" s="374"/>
      <c r="AP24" s="374"/>
      <c r="AQ24" s="374"/>
      <c r="AR24" s="375"/>
      <c r="AS24" s="373">
        <v>2756</v>
      </c>
      <c r="AT24" s="374"/>
      <c r="AU24" s="374"/>
      <c r="AV24" s="374"/>
      <c r="AW24" s="374"/>
      <c r="AX24" s="433"/>
      <c r="AY24" s="393" t="s">
        <v>163</v>
      </c>
      <c r="AZ24" s="394"/>
      <c r="BA24" s="394"/>
      <c r="BB24" s="394"/>
      <c r="BC24" s="394"/>
      <c r="BD24" s="394"/>
      <c r="BE24" s="394"/>
      <c r="BF24" s="394"/>
      <c r="BG24" s="394"/>
      <c r="BH24" s="394"/>
      <c r="BI24" s="394"/>
      <c r="BJ24" s="394"/>
      <c r="BK24" s="394"/>
      <c r="BL24" s="394"/>
      <c r="BM24" s="395"/>
      <c r="BN24" s="420">
        <v>6218746</v>
      </c>
      <c r="BO24" s="421"/>
      <c r="BP24" s="421"/>
      <c r="BQ24" s="421"/>
      <c r="BR24" s="421"/>
      <c r="BS24" s="421"/>
      <c r="BT24" s="421"/>
      <c r="BU24" s="422"/>
      <c r="BV24" s="420">
        <v>6291027</v>
      </c>
      <c r="BW24" s="421"/>
      <c r="BX24" s="421"/>
      <c r="BY24" s="421"/>
      <c r="BZ24" s="421"/>
      <c r="CA24" s="421"/>
      <c r="CB24" s="421"/>
      <c r="CC24" s="422"/>
      <c r="CD24" s="176"/>
      <c r="CE24" s="452"/>
      <c r="CF24" s="452"/>
      <c r="CG24" s="452"/>
      <c r="CH24" s="452"/>
      <c r="CI24" s="452"/>
      <c r="CJ24" s="452"/>
      <c r="CK24" s="452"/>
      <c r="CL24" s="452"/>
      <c r="CM24" s="452"/>
      <c r="CN24" s="452"/>
      <c r="CO24" s="452"/>
      <c r="CP24" s="452"/>
      <c r="CQ24" s="452"/>
      <c r="CR24" s="452"/>
      <c r="CS24" s="453"/>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399"/>
      <c r="C25" s="400"/>
      <c r="D25" s="401"/>
      <c r="E25" s="376" t="s">
        <v>164</v>
      </c>
      <c r="F25" s="377"/>
      <c r="G25" s="377"/>
      <c r="H25" s="377"/>
      <c r="I25" s="377"/>
      <c r="J25" s="377"/>
      <c r="K25" s="378"/>
      <c r="L25" s="373">
        <v>1</v>
      </c>
      <c r="M25" s="374"/>
      <c r="N25" s="374"/>
      <c r="O25" s="374"/>
      <c r="P25" s="375"/>
      <c r="Q25" s="373">
        <v>5576</v>
      </c>
      <c r="R25" s="374"/>
      <c r="S25" s="374"/>
      <c r="T25" s="374"/>
      <c r="U25" s="374"/>
      <c r="V25" s="375"/>
      <c r="W25" s="463"/>
      <c r="X25" s="400"/>
      <c r="Y25" s="401"/>
      <c r="Z25" s="376" t="s">
        <v>165</v>
      </c>
      <c r="AA25" s="377"/>
      <c r="AB25" s="377"/>
      <c r="AC25" s="377"/>
      <c r="AD25" s="377"/>
      <c r="AE25" s="377"/>
      <c r="AF25" s="377"/>
      <c r="AG25" s="378"/>
      <c r="AH25" s="373" t="s">
        <v>121</v>
      </c>
      <c r="AI25" s="374"/>
      <c r="AJ25" s="374"/>
      <c r="AK25" s="374"/>
      <c r="AL25" s="375"/>
      <c r="AM25" s="373" t="s">
        <v>121</v>
      </c>
      <c r="AN25" s="374"/>
      <c r="AO25" s="374"/>
      <c r="AP25" s="374"/>
      <c r="AQ25" s="374"/>
      <c r="AR25" s="375"/>
      <c r="AS25" s="373" t="s">
        <v>121</v>
      </c>
      <c r="AT25" s="374"/>
      <c r="AU25" s="374"/>
      <c r="AV25" s="374"/>
      <c r="AW25" s="374"/>
      <c r="AX25" s="433"/>
      <c r="AY25" s="446" t="s">
        <v>166</v>
      </c>
      <c r="AZ25" s="447"/>
      <c r="BA25" s="447"/>
      <c r="BB25" s="447"/>
      <c r="BC25" s="447"/>
      <c r="BD25" s="447"/>
      <c r="BE25" s="447"/>
      <c r="BF25" s="447"/>
      <c r="BG25" s="447"/>
      <c r="BH25" s="447"/>
      <c r="BI25" s="447"/>
      <c r="BJ25" s="447"/>
      <c r="BK25" s="447"/>
      <c r="BL25" s="447"/>
      <c r="BM25" s="448"/>
      <c r="BN25" s="449">
        <v>75178</v>
      </c>
      <c r="BO25" s="450"/>
      <c r="BP25" s="450"/>
      <c r="BQ25" s="450"/>
      <c r="BR25" s="450"/>
      <c r="BS25" s="450"/>
      <c r="BT25" s="450"/>
      <c r="BU25" s="451"/>
      <c r="BV25" s="449">
        <v>77100</v>
      </c>
      <c r="BW25" s="450"/>
      <c r="BX25" s="450"/>
      <c r="BY25" s="450"/>
      <c r="BZ25" s="450"/>
      <c r="CA25" s="450"/>
      <c r="CB25" s="450"/>
      <c r="CC25" s="451"/>
      <c r="CD25" s="176"/>
      <c r="CE25" s="452"/>
      <c r="CF25" s="452"/>
      <c r="CG25" s="452"/>
      <c r="CH25" s="452"/>
      <c r="CI25" s="452"/>
      <c r="CJ25" s="452"/>
      <c r="CK25" s="452"/>
      <c r="CL25" s="452"/>
      <c r="CM25" s="452"/>
      <c r="CN25" s="452"/>
      <c r="CO25" s="452"/>
      <c r="CP25" s="452"/>
      <c r="CQ25" s="452"/>
      <c r="CR25" s="452"/>
      <c r="CS25" s="453"/>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399"/>
      <c r="C26" s="400"/>
      <c r="D26" s="401"/>
      <c r="E26" s="376" t="s">
        <v>167</v>
      </c>
      <c r="F26" s="377"/>
      <c r="G26" s="377"/>
      <c r="H26" s="377"/>
      <c r="I26" s="377"/>
      <c r="J26" s="377"/>
      <c r="K26" s="378"/>
      <c r="L26" s="373">
        <v>1</v>
      </c>
      <c r="M26" s="374"/>
      <c r="N26" s="374"/>
      <c r="O26" s="374"/>
      <c r="P26" s="375"/>
      <c r="Q26" s="373">
        <v>5288</v>
      </c>
      <c r="R26" s="374"/>
      <c r="S26" s="374"/>
      <c r="T26" s="374"/>
      <c r="U26" s="374"/>
      <c r="V26" s="375"/>
      <c r="W26" s="463"/>
      <c r="X26" s="400"/>
      <c r="Y26" s="401"/>
      <c r="Z26" s="376" t="s">
        <v>168</v>
      </c>
      <c r="AA26" s="431"/>
      <c r="AB26" s="431"/>
      <c r="AC26" s="431"/>
      <c r="AD26" s="431"/>
      <c r="AE26" s="431"/>
      <c r="AF26" s="431"/>
      <c r="AG26" s="432"/>
      <c r="AH26" s="373" t="s">
        <v>121</v>
      </c>
      <c r="AI26" s="374"/>
      <c r="AJ26" s="374"/>
      <c r="AK26" s="374"/>
      <c r="AL26" s="375"/>
      <c r="AM26" s="373" t="s">
        <v>121</v>
      </c>
      <c r="AN26" s="374"/>
      <c r="AO26" s="374"/>
      <c r="AP26" s="374"/>
      <c r="AQ26" s="374"/>
      <c r="AR26" s="375"/>
      <c r="AS26" s="373" t="s">
        <v>121</v>
      </c>
      <c r="AT26" s="374"/>
      <c r="AU26" s="374"/>
      <c r="AV26" s="374"/>
      <c r="AW26" s="374"/>
      <c r="AX26" s="433"/>
      <c r="AY26" s="460" t="s">
        <v>169</v>
      </c>
      <c r="AZ26" s="380"/>
      <c r="BA26" s="380"/>
      <c r="BB26" s="380"/>
      <c r="BC26" s="380"/>
      <c r="BD26" s="380"/>
      <c r="BE26" s="380"/>
      <c r="BF26" s="380"/>
      <c r="BG26" s="380"/>
      <c r="BH26" s="380"/>
      <c r="BI26" s="380"/>
      <c r="BJ26" s="380"/>
      <c r="BK26" s="380"/>
      <c r="BL26" s="380"/>
      <c r="BM26" s="461"/>
      <c r="BN26" s="420" t="s">
        <v>121</v>
      </c>
      <c r="BO26" s="421"/>
      <c r="BP26" s="421"/>
      <c r="BQ26" s="421"/>
      <c r="BR26" s="421"/>
      <c r="BS26" s="421"/>
      <c r="BT26" s="421"/>
      <c r="BU26" s="422"/>
      <c r="BV26" s="420" t="s">
        <v>121</v>
      </c>
      <c r="BW26" s="421"/>
      <c r="BX26" s="421"/>
      <c r="BY26" s="421"/>
      <c r="BZ26" s="421"/>
      <c r="CA26" s="421"/>
      <c r="CB26" s="421"/>
      <c r="CC26" s="422"/>
      <c r="CD26" s="176"/>
      <c r="CE26" s="452"/>
      <c r="CF26" s="452"/>
      <c r="CG26" s="452"/>
      <c r="CH26" s="452"/>
      <c r="CI26" s="452"/>
      <c r="CJ26" s="452"/>
      <c r="CK26" s="452"/>
      <c r="CL26" s="452"/>
      <c r="CM26" s="452"/>
      <c r="CN26" s="452"/>
      <c r="CO26" s="452"/>
      <c r="CP26" s="452"/>
      <c r="CQ26" s="452"/>
      <c r="CR26" s="452"/>
      <c r="CS26" s="453"/>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399"/>
      <c r="C27" s="400"/>
      <c r="D27" s="401"/>
      <c r="E27" s="376" t="s">
        <v>170</v>
      </c>
      <c r="F27" s="377"/>
      <c r="G27" s="377"/>
      <c r="H27" s="377"/>
      <c r="I27" s="377"/>
      <c r="J27" s="377"/>
      <c r="K27" s="378"/>
      <c r="L27" s="373">
        <v>1</v>
      </c>
      <c r="M27" s="374"/>
      <c r="N27" s="374"/>
      <c r="O27" s="374"/>
      <c r="P27" s="375"/>
      <c r="Q27" s="373">
        <v>2976</v>
      </c>
      <c r="R27" s="374"/>
      <c r="S27" s="374"/>
      <c r="T27" s="374"/>
      <c r="U27" s="374"/>
      <c r="V27" s="375"/>
      <c r="W27" s="463"/>
      <c r="X27" s="400"/>
      <c r="Y27" s="401"/>
      <c r="Z27" s="376" t="s">
        <v>171</v>
      </c>
      <c r="AA27" s="377"/>
      <c r="AB27" s="377"/>
      <c r="AC27" s="377"/>
      <c r="AD27" s="377"/>
      <c r="AE27" s="377"/>
      <c r="AF27" s="377"/>
      <c r="AG27" s="378"/>
      <c r="AH27" s="373" t="s">
        <v>121</v>
      </c>
      <c r="AI27" s="374"/>
      <c r="AJ27" s="374"/>
      <c r="AK27" s="374"/>
      <c r="AL27" s="375"/>
      <c r="AM27" s="373" t="s">
        <v>121</v>
      </c>
      <c r="AN27" s="374"/>
      <c r="AO27" s="374"/>
      <c r="AP27" s="374"/>
      <c r="AQ27" s="374"/>
      <c r="AR27" s="375"/>
      <c r="AS27" s="373" t="s">
        <v>121</v>
      </c>
      <c r="AT27" s="374"/>
      <c r="AU27" s="374"/>
      <c r="AV27" s="374"/>
      <c r="AW27" s="374"/>
      <c r="AX27" s="433"/>
      <c r="AY27" s="457" t="s">
        <v>172</v>
      </c>
      <c r="AZ27" s="458"/>
      <c r="BA27" s="458"/>
      <c r="BB27" s="458"/>
      <c r="BC27" s="458"/>
      <c r="BD27" s="458"/>
      <c r="BE27" s="458"/>
      <c r="BF27" s="458"/>
      <c r="BG27" s="458"/>
      <c r="BH27" s="458"/>
      <c r="BI27" s="458"/>
      <c r="BJ27" s="458"/>
      <c r="BK27" s="458"/>
      <c r="BL27" s="458"/>
      <c r="BM27" s="459"/>
      <c r="BN27" s="454" t="s">
        <v>121</v>
      </c>
      <c r="BO27" s="455"/>
      <c r="BP27" s="455"/>
      <c r="BQ27" s="455"/>
      <c r="BR27" s="455"/>
      <c r="BS27" s="455"/>
      <c r="BT27" s="455"/>
      <c r="BU27" s="456"/>
      <c r="BV27" s="454" t="s">
        <v>121</v>
      </c>
      <c r="BW27" s="455"/>
      <c r="BX27" s="455"/>
      <c r="BY27" s="455"/>
      <c r="BZ27" s="455"/>
      <c r="CA27" s="455"/>
      <c r="CB27" s="455"/>
      <c r="CC27" s="456"/>
      <c r="CD27" s="178"/>
      <c r="CE27" s="452"/>
      <c r="CF27" s="452"/>
      <c r="CG27" s="452"/>
      <c r="CH27" s="452"/>
      <c r="CI27" s="452"/>
      <c r="CJ27" s="452"/>
      <c r="CK27" s="452"/>
      <c r="CL27" s="452"/>
      <c r="CM27" s="452"/>
      <c r="CN27" s="452"/>
      <c r="CO27" s="452"/>
      <c r="CP27" s="452"/>
      <c r="CQ27" s="452"/>
      <c r="CR27" s="452"/>
      <c r="CS27" s="453"/>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399"/>
      <c r="C28" s="400"/>
      <c r="D28" s="401"/>
      <c r="E28" s="376" t="s">
        <v>173</v>
      </c>
      <c r="F28" s="377"/>
      <c r="G28" s="377"/>
      <c r="H28" s="377"/>
      <c r="I28" s="377"/>
      <c r="J28" s="377"/>
      <c r="K28" s="378"/>
      <c r="L28" s="373">
        <v>1</v>
      </c>
      <c r="M28" s="374"/>
      <c r="N28" s="374"/>
      <c r="O28" s="374"/>
      <c r="P28" s="375"/>
      <c r="Q28" s="373">
        <v>2456</v>
      </c>
      <c r="R28" s="374"/>
      <c r="S28" s="374"/>
      <c r="T28" s="374"/>
      <c r="U28" s="374"/>
      <c r="V28" s="375"/>
      <c r="W28" s="463"/>
      <c r="X28" s="400"/>
      <c r="Y28" s="401"/>
      <c r="Z28" s="376" t="s">
        <v>174</v>
      </c>
      <c r="AA28" s="377"/>
      <c r="AB28" s="377"/>
      <c r="AC28" s="377"/>
      <c r="AD28" s="377"/>
      <c r="AE28" s="377"/>
      <c r="AF28" s="377"/>
      <c r="AG28" s="378"/>
      <c r="AH28" s="373" t="s">
        <v>121</v>
      </c>
      <c r="AI28" s="374"/>
      <c r="AJ28" s="374"/>
      <c r="AK28" s="374"/>
      <c r="AL28" s="375"/>
      <c r="AM28" s="373" t="s">
        <v>121</v>
      </c>
      <c r="AN28" s="374"/>
      <c r="AO28" s="374"/>
      <c r="AP28" s="374"/>
      <c r="AQ28" s="374"/>
      <c r="AR28" s="375"/>
      <c r="AS28" s="373" t="s">
        <v>121</v>
      </c>
      <c r="AT28" s="374"/>
      <c r="AU28" s="374"/>
      <c r="AV28" s="374"/>
      <c r="AW28" s="374"/>
      <c r="AX28" s="433"/>
      <c r="AY28" s="437" t="s">
        <v>175</v>
      </c>
      <c r="AZ28" s="438"/>
      <c r="BA28" s="438"/>
      <c r="BB28" s="439"/>
      <c r="BC28" s="446" t="s">
        <v>46</v>
      </c>
      <c r="BD28" s="447"/>
      <c r="BE28" s="447"/>
      <c r="BF28" s="447"/>
      <c r="BG28" s="447"/>
      <c r="BH28" s="447"/>
      <c r="BI28" s="447"/>
      <c r="BJ28" s="447"/>
      <c r="BK28" s="447"/>
      <c r="BL28" s="447"/>
      <c r="BM28" s="448"/>
      <c r="BN28" s="449">
        <v>1623994</v>
      </c>
      <c r="BO28" s="450"/>
      <c r="BP28" s="450"/>
      <c r="BQ28" s="450"/>
      <c r="BR28" s="450"/>
      <c r="BS28" s="450"/>
      <c r="BT28" s="450"/>
      <c r="BU28" s="451"/>
      <c r="BV28" s="449">
        <v>1890761</v>
      </c>
      <c r="BW28" s="450"/>
      <c r="BX28" s="450"/>
      <c r="BY28" s="450"/>
      <c r="BZ28" s="450"/>
      <c r="CA28" s="450"/>
      <c r="CB28" s="450"/>
      <c r="CC28" s="451"/>
      <c r="CD28" s="176"/>
      <c r="CE28" s="452"/>
      <c r="CF28" s="452"/>
      <c r="CG28" s="452"/>
      <c r="CH28" s="452"/>
      <c r="CI28" s="452"/>
      <c r="CJ28" s="452"/>
      <c r="CK28" s="452"/>
      <c r="CL28" s="452"/>
      <c r="CM28" s="452"/>
      <c r="CN28" s="452"/>
      <c r="CO28" s="452"/>
      <c r="CP28" s="452"/>
      <c r="CQ28" s="452"/>
      <c r="CR28" s="452"/>
      <c r="CS28" s="453"/>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399"/>
      <c r="C29" s="400"/>
      <c r="D29" s="401"/>
      <c r="E29" s="376" t="s">
        <v>176</v>
      </c>
      <c r="F29" s="377"/>
      <c r="G29" s="377"/>
      <c r="H29" s="377"/>
      <c r="I29" s="377"/>
      <c r="J29" s="377"/>
      <c r="K29" s="378"/>
      <c r="L29" s="373">
        <v>9</v>
      </c>
      <c r="M29" s="374"/>
      <c r="N29" s="374"/>
      <c r="O29" s="374"/>
      <c r="P29" s="375"/>
      <c r="Q29" s="373">
        <v>2232</v>
      </c>
      <c r="R29" s="374"/>
      <c r="S29" s="374"/>
      <c r="T29" s="374"/>
      <c r="U29" s="374"/>
      <c r="V29" s="375"/>
      <c r="W29" s="464"/>
      <c r="X29" s="465"/>
      <c r="Y29" s="466"/>
      <c r="Z29" s="376" t="s">
        <v>177</v>
      </c>
      <c r="AA29" s="377"/>
      <c r="AB29" s="377"/>
      <c r="AC29" s="377"/>
      <c r="AD29" s="377"/>
      <c r="AE29" s="377"/>
      <c r="AF29" s="377"/>
      <c r="AG29" s="378"/>
      <c r="AH29" s="373">
        <v>84</v>
      </c>
      <c r="AI29" s="374"/>
      <c r="AJ29" s="374"/>
      <c r="AK29" s="374"/>
      <c r="AL29" s="375"/>
      <c r="AM29" s="373">
        <v>231504</v>
      </c>
      <c r="AN29" s="374"/>
      <c r="AO29" s="374"/>
      <c r="AP29" s="374"/>
      <c r="AQ29" s="374"/>
      <c r="AR29" s="375"/>
      <c r="AS29" s="373">
        <v>2756</v>
      </c>
      <c r="AT29" s="374"/>
      <c r="AU29" s="374"/>
      <c r="AV29" s="374"/>
      <c r="AW29" s="374"/>
      <c r="AX29" s="433"/>
      <c r="AY29" s="440"/>
      <c r="AZ29" s="441"/>
      <c r="BA29" s="441"/>
      <c r="BB29" s="442"/>
      <c r="BC29" s="434" t="s">
        <v>178</v>
      </c>
      <c r="BD29" s="435"/>
      <c r="BE29" s="435"/>
      <c r="BF29" s="435"/>
      <c r="BG29" s="435"/>
      <c r="BH29" s="435"/>
      <c r="BI29" s="435"/>
      <c r="BJ29" s="435"/>
      <c r="BK29" s="435"/>
      <c r="BL29" s="435"/>
      <c r="BM29" s="436"/>
      <c r="BN29" s="420">
        <v>188511</v>
      </c>
      <c r="BO29" s="421"/>
      <c r="BP29" s="421"/>
      <c r="BQ29" s="421"/>
      <c r="BR29" s="421"/>
      <c r="BS29" s="421"/>
      <c r="BT29" s="421"/>
      <c r="BU29" s="422"/>
      <c r="BV29" s="420">
        <v>188508</v>
      </c>
      <c r="BW29" s="421"/>
      <c r="BX29" s="421"/>
      <c r="BY29" s="421"/>
      <c r="BZ29" s="421"/>
      <c r="CA29" s="421"/>
      <c r="CB29" s="421"/>
      <c r="CC29" s="422"/>
      <c r="CD29" s="178"/>
      <c r="CE29" s="452"/>
      <c r="CF29" s="452"/>
      <c r="CG29" s="452"/>
      <c r="CH29" s="452"/>
      <c r="CI29" s="452"/>
      <c r="CJ29" s="452"/>
      <c r="CK29" s="452"/>
      <c r="CL29" s="452"/>
      <c r="CM29" s="452"/>
      <c r="CN29" s="452"/>
      <c r="CO29" s="452"/>
      <c r="CP29" s="452"/>
      <c r="CQ29" s="452"/>
      <c r="CR29" s="452"/>
      <c r="CS29" s="453"/>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402"/>
      <c r="C30" s="403"/>
      <c r="D30" s="404"/>
      <c r="E30" s="381"/>
      <c r="F30" s="382"/>
      <c r="G30" s="382"/>
      <c r="H30" s="382"/>
      <c r="I30" s="382"/>
      <c r="J30" s="382"/>
      <c r="K30" s="383"/>
      <c r="L30" s="384"/>
      <c r="M30" s="385"/>
      <c r="N30" s="385"/>
      <c r="O30" s="385"/>
      <c r="P30" s="386"/>
      <c r="Q30" s="384"/>
      <c r="R30" s="385"/>
      <c r="S30" s="385"/>
      <c r="T30" s="385"/>
      <c r="U30" s="385"/>
      <c r="V30" s="386"/>
      <c r="W30" s="387" t="s">
        <v>179</v>
      </c>
      <c r="X30" s="388"/>
      <c r="Y30" s="388"/>
      <c r="Z30" s="388"/>
      <c r="AA30" s="388"/>
      <c r="AB30" s="388"/>
      <c r="AC30" s="388"/>
      <c r="AD30" s="388"/>
      <c r="AE30" s="388"/>
      <c r="AF30" s="388"/>
      <c r="AG30" s="389"/>
      <c r="AH30" s="390">
        <v>92.4</v>
      </c>
      <c r="AI30" s="391"/>
      <c r="AJ30" s="391"/>
      <c r="AK30" s="391"/>
      <c r="AL30" s="391"/>
      <c r="AM30" s="391"/>
      <c r="AN30" s="391"/>
      <c r="AO30" s="391"/>
      <c r="AP30" s="391"/>
      <c r="AQ30" s="391"/>
      <c r="AR30" s="391"/>
      <c r="AS30" s="391"/>
      <c r="AT30" s="391"/>
      <c r="AU30" s="391"/>
      <c r="AV30" s="391"/>
      <c r="AW30" s="391"/>
      <c r="AX30" s="392"/>
      <c r="AY30" s="443"/>
      <c r="AZ30" s="444"/>
      <c r="BA30" s="444"/>
      <c r="BB30" s="445"/>
      <c r="BC30" s="393" t="s">
        <v>48</v>
      </c>
      <c r="BD30" s="394"/>
      <c r="BE30" s="394"/>
      <c r="BF30" s="394"/>
      <c r="BG30" s="394"/>
      <c r="BH30" s="394"/>
      <c r="BI30" s="394"/>
      <c r="BJ30" s="394"/>
      <c r="BK30" s="394"/>
      <c r="BL30" s="394"/>
      <c r="BM30" s="395"/>
      <c r="BN30" s="454">
        <v>1174441</v>
      </c>
      <c r="BO30" s="455"/>
      <c r="BP30" s="455"/>
      <c r="BQ30" s="455"/>
      <c r="BR30" s="455"/>
      <c r="BS30" s="455"/>
      <c r="BT30" s="455"/>
      <c r="BU30" s="456"/>
      <c r="BV30" s="454">
        <v>1042857</v>
      </c>
      <c r="BW30" s="455"/>
      <c r="BX30" s="455"/>
      <c r="BY30" s="455"/>
      <c r="BZ30" s="455"/>
      <c r="CA30" s="455"/>
      <c r="CB30" s="455"/>
      <c r="CC30" s="456"/>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79" t="s">
        <v>180</v>
      </c>
      <c r="D32" s="379"/>
      <c r="E32" s="379"/>
      <c r="F32" s="379"/>
      <c r="G32" s="379"/>
      <c r="H32" s="379"/>
      <c r="I32" s="379"/>
      <c r="J32" s="379"/>
      <c r="K32" s="379"/>
      <c r="L32" s="379"/>
      <c r="M32" s="379"/>
      <c r="N32" s="379"/>
      <c r="O32" s="379"/>
      <c r="P32" s="379"/>
      <c r="Q32" s="379"/>
      <c r="R32" s="379"/>
      <c r="S32" s="379"/>
      <c r="U32" s="380" t="s">
        <v>181</v>
      </c>
      <c r="V32" s="380"/>
      <c r="W32" s="380"/>
      <c r="X32" s="380"/>
      <c r="Y32" s="380"/>
      <c r="Z32" s="380"/>
      <c r="AA32" s="380"/>
      <c r="AB32" s="380"/>
      <c r="AC32" s="380"/>
      <c r="AD32" s="380"/>
      <c r="AE32" s="380"/>
      <c r="AF32" s="380"/>
      <c r="AG32" s="380"/>
      <c r="AH32" s="380"/>
      <c r="AI32" s="380"/>
      <c r="AJ32" s="380"/>
      <c r="AK32" s="380"/>
      <c r="AM32" s="380" t="s">
        <v>182</v>
      </c>
      <c r="AN32" s="380"/>
      <c r="AO32" s="380"/>
      <c r="AP32" s="380"/>
      <c r="AQ32" s="380"/>
      <c r="AR32" s="380"/>
      <c r="AS32" s="380"/>
      <c r="AT32" s="380"/>
      <c r="AU32" s="380"/>
      <c r="AV32" s="380"/>
      <c r="AW32" s="380"/>
      <c r="AX32" s="380"/>
      <c r="AY32" s="380"/>
      <c r="AZ32" s="380"/>
      <c r="BA32" s="380"/>
      <c r="BB32" s="380"/>
      <c r="BC32" s="380"/>
      <c r="BE32" s="380" t="s">
        <v>183</v>
      </c>
      <c r="BF32" s="380"/>
      <c r="BG32" s="380"/>
      <c r="BH32" s="380"/>
      <c r="BI32" s="380"/>
      <c r="BJ32" s="380"/>
      <c r="BK32" s="380"/>
      <c r="BL32" s="380"/>
      <c r="BM32" s="380"/>
      <c r="BN32" s="380"/>
      <c r="BO32" s="380"/>
      <c r="BP32" s="380"/>
      <c r="BQ32" s="380"/>
      <c r="BR32" s="380"/>
      <c r="BS32" s="380"/>
      <c r="BT32" s="380"/>
      <c r="BU32" s="380"/>
      <c r="BW32" s="380" t="s">
        <v>184</v>
      </c>
      <c r="BX32" s="380"/>
      <c r="BY32" s="380"/>
      <c r="BZ32" s="380"/>
      <c r="CA32" s="380"/>
      <c r="CB32" s="380"/>
      <c r="CC32" s="380"/>
      <c r="CD32" s="380"/>
      <c r="CE32" s="380"/>
      <c r="CF32" s="380"/>
      <c r="CG32" s="380"/>
      <c r="CH32" s="380"/>
      <c r="CI32" s="380"/>
      <c r="CJ32" s="380"/>
      <c r="CK32" s="380"/>
      <c r="CL32" s="380"/>
      <c r="CM32" s="380"/>
      <c r="CO32" s="380" t="s">
        <v>185</v>
      </c>
      <c r="CP32" s="380"/>
      <c r="CQ32" s="380"/>
      <c r="CR32" s="380"/>
      <c r="CS32" s="380"/>
      <c r="CT32" s="380"/>
      <c r="CU32" s="380"/>
      <c r="CV32" s="380"/>
      <c r="CW32" s="380"/>
      <c r="CX32" s="380"/>
      <c r="CY32" s="380"/>
      <c r="CZ32" s="380"/>
      <c r="DA32" s="380"/>
      <c r="DB32" s="380"/>
      <c r="DC32" s="380"/>
      <c r="DD32" s="380"/>
      <c r="DE32" s="380"/>
      <c r="DI32" s="186"/>
    </row>
    <row r="33" spans="1:113" ht="13.5" customHeight="1" x14ac:dyDescent="0.2">
      <c r="A33" s="163"/>
      <c r="B33" s="187"/>
      <c r="C33" s="372" t="s">
        <v>186</v>
      </c>
      <c r="D33" s="372"/>
      <c r="E33" s="371" t="s">
        <v>187</v>
      </c>
      <c r="F33" s="371"/>
      <c r="G33" s="371"/>
      <c r="H33" s="371"/>
      <c r="I33" s="371"/>
      <c r="J33" s="371"/>
      <c r="K33" s="371"/>
      <c r="L33" s="371"/>
      <c r="M33" s="371"/>
      <c r="N33" s="371"/>
      <c r="O33" s="371"/>
      <c r="P33" s="371"/>
      <c r="Q33" s="371"/>
      <c r="R33" s="371"/>
      <c r="S33" s="371"/>
      <c r="T33" s="188"/>
      <c r="U33" s="372" t="s">
        <v>186</v>
      </c>
      <c r="V33" s="372"/>
      <c r="W33" s="371" t="s">
        <v>187</v>
      </c>
      <c r="X33" s="371"/>
      <c r="Y33" s="371"/>
      <c r="Z33" s="371"/>
      <c r="AA33" s="371"/>
      <c r="AB33" s="371"/>
      <c r="AC33" s="371"/>
      <c r="AD33" s="371"/>
      <c r="AE33" s="371"/>
      <c r="AF33" s="371"/>
      <c r="AG33" s="371"/>
      <c r="AH33" s="371"/>
      <c r="AI33" s="371"/>
      <c r="AJ33" s="371"/>
      <c r="AK33" s="371"/>
      <c r="AL33" s="188"/>
      <c r="AM33" s="372" t="s">
        <v>186</v>
      </c>
      <c r="AN33" s="372"/>
      <c r="AO33" s="371" t="s">
        <v>187</v>
      </c>
      <c r="AP33" s="371"/>
      <c r="AQ33" s="371"/>
      <c r="AR33" s="371"/>
      <c r="AS33" s="371"/>
      <c r="AT33" s="371"/>
      <c r="AU33" s="371"/>
      <c r="AV33" s="371"/>
      <c r="AW33" s="371"/>
      <c r="AX33" s="371"/>
      <c r="AY33" s="371"/>
      <c r="AZ33" s="371"/>
      <c r="BA33" s="371"/>
      <c r="BB33" s="371"/>
      <c r="BC33" s="371"/>
      <c r="BD33" s="189"/>
      <c r="BE33" s="371" t="s">
        <v>188</v>
      </c>
      <c r="BF33" s="371"/>
      <c r="BG33" s="371" t="s">
        <v>189</v>
      </c>
      <c r="BH33" s="371"/>
      <c r="BI33" s="371"/>
      <c r="BJ33" s="371"/>
      <c r="BK33" s="371"/>
      <c r="BL33" s="371"/>
      <c r="BM33" s="371"/>
      <c r="BN33" s="371"/>
      <c r="BO33" s="371"/>
      <c r="BP33" s="371"/>
      <c r="BQ33" s="371"/>
      <c r="BR33" s="371"/>
      <c r="BS33" s="371"/>
      <c r="BT33" s="371"/>
      <c r="BU33" s="371"/>
      <c r="BV33" s="189"/>
      <c r="BW33" s="372" t="s">
        <v>188</v>
      </c>
      <c r="BX33" s="372"/>
      <c r="BY33" s="371" t="s">
        <v>190</v>
      </c>
      <c r="BZ33" s="371"/>
      <c r="CA33" s="371"/>
      <c r="CB33" s="371"/>
      <c r="CC33" s="371"/>
      <c r="CD33" s="371"/>
      <c r="CE33" s="371"/>
      <c r="CF33" s="371"/>
      <c r="CG33" s="371"/>
      <c r="CH33" s="371"/>
      <c r="CI33" s="371"/>
      <c r="CJ33" s="371"/>
      <c r="CK33" s="371"/>
      <c r="CL33" s="371"/>
      <c r="CM33" s="371"/>
      <c r="CN33" s="188"/>
      <c r="CO33" s="372" t="s">
        <v>186</v>
      </c>
      <c r="CP33" s="372"/>
      <c r="CQ33" s="371" t="s">
        <v>191</v>
      </c>
      <c r="CR33" s="371"/>
      <c r="CS33" s="371"/>
      <c r="CT33" s="371"/>
      <c r="CU33" s="371"/>
      <c r="CV33" s="371"/>
      <c r="CW33" s="371"/>
      <c r="CX33" s="371"/>
      <c r="CY33" s="371"/>
      <c r="CZ33" s="371"/>
      <c r="DA33" s="371"/>
      <c r="DB33" s="371"/>
      <c r="DC33" s="371"/>
      <c r="DD33" s="371"/>
      <c r="DE33" s="371"/>
      <c r="DF33" s="188"/>
      <c r="DG33" s="370" t="s">
        <v>192</v>
      </c>
      <c r="DH33" s="370"/>
      <c r="DI33" s="190"/>
    </row>
    <row r="34" spans="1:113" ht="32.25" customHeight="1" x14ac:dyDescent="0.2">
      <c r="A34" s="163"/>
      <c r="B34" s="187"/>
      <c r="C34" s="368">
        <f>IF(E34="","",1)</f>
        <v>1</v>
      </c>
      <c r="D34" s="368"/>
      <c r="E34" s="369" t="str">
        <f>IF('各会計、関係団体の財政状況及び健全化判断比率'!B7="","",'各会計、関係団体の財政状況及び健全化判断比率'!B7)</f>
        <v>一般会計</v>
      </c>
      <c r="F34" s="369"/>
      <c r="G34" s="369"/>
      <c r="H34" s="369"/>
      <c r="I34" s="369"/>
      <c r="J34" s="369"/>
      <c r="K34" s="369"/>
      <c r="L34" s="369"/>
      <c r="M34" s="369"/>
      <c r="N34" s="369"/>
      <c r="O34" s="369"/>
      <c r="P34" s="369"/>
      <c r="Q34" s="369"/>
      <c r="R34" s="369"/>
      <c r="S34" s="369"/>
      <c r="T34" s="163"/>
      <c r="U34" s="368">
        <f>IF(W34="","",MAX(C34:D43)+1)</f>
        <v>3</v>
      </c>
      <c r="V34" s="368"/>
      <c r="W34" s="369" t="str">
        <f>IF('各会計、関係団体の財政状況及び健全化判断比率'!B28="","",'各会計、関係団体の財政状況及び健全化判断比率'!B28)</f>
        <v>国民健康保険特別会計</v>
      </c>
      <c r="X34" s="369"/>
      <c r="Y34" s="369"/>
      <c r="Z34" s="369"/>
      <c r="AA34" s="369"/>
      <c r="AB34" s="369"/>
      <c r="AC34" s="369"/>
      <c r="AD34" s="369"/>
      <c r="AE34" s="369"/>
      <c r="AF34" s="369"/>
      <c r="AG34" s="369"/>
      <c r="AH34" s="369"/>
      <c r="AI34" s="369"/>
      <c r="AJ34" s="369"/>
      <c r="AK34" s="369"/>
      <c r="AL34" s="163"/>
      <c r="AM34" s="368">
        <f>IF(AO34="","",MAX(C34:D43,U34:V43)+1)</f>
        <v>6</v>
      </c>
      <c r="AN34" s="368"/>
      <c r="AO34" s="369" t="str">
        <f>IF('各会計、関係団体の財政状況及び健全化判断比率'!B31="","",'各会計、関係団体の財政状況及び健全化判断比率'!B31)</f>
        <v>簡易水道事業会計</v>
      </c>
      <c r="AP34" s="369"/>
      <c r="AQ34" s="369"/>
      <c r="AR34" s="369"/>
      <c r="AS34" s="369"/>
      <c r="AT34" s="369"/>
      <c r="AU34" s="369"/>
      <c r="AV34" s="369"/>
      <c r="AW34" s="369"/>
      <c r="AX34" s="369"/>
      <c r="AY34" s="369"/>
      <c r="AZ34" s="369"/>
      <c r="BA34" s="369"/>
      <c r="BB34" s="369"/>
      <c r="BC34" s="369"/>
      <c r="BD34" s="163"/>
      <c r="BE34" s="368" t="str">
        <f>IF(BG34="","",MAX(C34:D43,U34:V43,AM34:AN43)+1)</f>
        <v/>
      </c>
      <c r="BF34" s="368"/>
      <c r="BG34" s="369"/>
      <c r="BH34" s="369"/>
      <c r="BI34" s="369"/>
      <c r="BJ34" s="369"/>
      <c r="BK34" s="369"/>
      <c r="BL34" s="369"/>
      <c r="BM34" s="369"/>
      <c r="BN34" s="369"/>
      <c r="BO34" s="369"/>
      <c r="BP34" s="369"/>
      <c r="BQ34" s="369"/>
      <c r="BR34" s="369"/>
      <c r="BS34" s="369"/>
      <c r="BT34" s="369"/>
      <c r="BU34" s="369"/>
      <c r="BV34" s="163"/>
      <c r="BW34" s="368">
        <f>IF(BY34="","",MAX(C34:D43,U34:V43,AM34:AN43,BE34:BF43)+1)</f>
        <v>8</v>
      </c>
      <c r="BX34" s="368"/>
      <c r="BY34" s="369" t="str">
        <f>IF('各会計、関係団体の財政状況及び健全化判断比率'!B68="","",'各会計、関係団体の財政状況及び健全化判断比率'!B68)</f>
        <v>熊本県市町村総合事務組合</v>
      </c>
      <c r="BZ34" s="369"/>
      <c r="CA34" s="369"/>
      <c r="CB34" s="369"/>
      <c r="CC34" s="369"/>
      <c r="CD34" s="369"/>
      <c r="CE34" s="369"/>
      <c r="CF34" s="369"/>
      <c r="CG34" s="369"/>
      <c r="CH34" s="369"/>
      <c r="CI34" s="369"/>
      <c r="CJ34" s="369"/>
      <c r="CK34" s="369"/>
      <c r="CL34" s="369"/>
      <c r="CM34" s="369"/>
      <c r="CN34" s="163"/>
      <c r="CO34" s="368" t="str">
        <f>IF(CQ34="","",MAX(C34:D43,U34:V43,AM34:AN43,BE34:BF43,BW34:BX43)+1)</f>
        <v/>
      </c>
      <c r="CP34" s="368"/>
      <c r="CQ34" s="369" t="str">
        <f>IF('各会計、関係団体の財政状況及び健全化判断比率'!BS7="","",'各会計、関係団体の財政状況及び健全化判断比率'!BS7)</f>
        <v/>
      </c>
      <c r="CR34" s="369"/>
      <c r="CS34" s="369"/>
      <c r="CT34" s="369"/>
      <c r="CU34" s="369"/>
      <c r="CV34" s="369"/>
      <c r="CW34" s="369"/>
      <c r="CX34" s="369"/>
      <c r="CY34" s="369"/>
      <c r="CZ34" s="369"/>
      <c r="DA34" s="369"/>
      <c r="DB34" s="369"/>
      <c r="DC34" s="369"/>
      <c r="DD34" s="369"/>
      <c r="DE34" s="369"/>
      <c r="DG34" s="366" t="str">
        <f>IF('各会計、関係団体の財政状況及び健全化判断比率'!BR7="","",'各会計、関係団体の財政状況及び健全化判断比率'!BR7)</f>
        <v/>
      </c>
      <c r="DH34" s="366"/>
      <c r="DI34" s="190"/>
    </row>
    <row r="35" spans="1:113" ht="32.25" customHeight="1" x14ac:dyDescent="0.2">
      <c r="A35" s="163"/>
      <c r="B35" s="187"/>
      <c r="C35" s="368">
        <f>IF(E35="","",C34+1)</f>
        <v>2</v>
      </c>
      <c r="D35" s="368"/>
      <c r="E35" s="369" t="str">
        <f>IF('各会計、関係団体の財政状況及び健全化判断比率'!B8="","",'各会計、関係団体の財政状況及び健全化判断比率'!B8)</f>
        <v>住宅新築資金等貸付特別会計</v>
      </c>
      <c r="F35" s="369"/>
      <c r="G35" s="369"/>
      <c r="H35" s="369"/>
      <c r="I35" s="369"/>
      <c r="J35" s="369"/>
      <c r="K35" s="369"/>
      <c r="L35" s="369"/>
      <c r="M35" s="369"/>
      <c r="N35" s="369"/>
      <c r="O35" s="369"/>
      <c r="P35" s="369"/>
      <c r="Q35" s="369"/>
      <c r="R35" s="369"/>
      <c r="S35" s="369"/>
      <c r="T35" s="163"/>
      <c r="U35" s="368">
        <f>IF(W35="","",U34+1)</f>
        <v>4</v>
      </c>
      <c r="V35" s="368"/>
      <c r="W35" s="369" t="str">
        <f>IF('各会計、関係団体の財政状況及び健全化判断比率'!B29="","",'各会計、関係団体の財政状況及び健全化判断比率'!B29)</f>
        <v>介護保険特別会計</v>
      </c>
      <c r="X35" s="369"/>
      <c r="Y35" s="369"/>
      <c r="Z35" s="369"/>
      <c r="AA35" s="369"/>
      <c r="AB35" s="369"/>
      <c r="AC35" s="369"/>
      <c r="AD35" s="369"/>
      <c r="AE35" s="369"/>
      <c r="AF35" s="369"/>
      <c r="AG35" s="369"/>
      <c r="AH35" s="369"/>
      <c r="AI35" s="369"/>
      <c r="AJ35" s="369"/>
      <c r="AK35" s="369"/>
      <c r="AL35" s="163"/>
      <c r="AM35" s="368">
        <f t="shared" ref="AM35:AM43" si="0">IF(AO35="","",AM34+1)</f>
        <v>7</v>
      </c>
      <c r="AN35" s="368"/>
      <c r="AO35" s="369" t="str">
        <f>IF('各会計、関係団体の財政状況及び健全化判断比率'!B32="","",'各会計、関係団体の財政状況及び健全化判断比率'!B32)</f>
        <v>下水道事業会計</v>
      </c>
      <c r="AP35" s="369"/>
      <c r="AQ35" s="369"/>
      <c r="AR35" s="369"/>
      <c r="AS35" s="369"/>
      <c r="AT35" s="369"/>
      <c r="AU35" s="369"/>
      <c r="AV35" s="369"/>
      <c r="AW35" s="369"/>
      <c r="AX35" s="369"/>
      <c r="AY35" s="369"/>
      <c r="AZ35" s="369"/>
      <c r="BA35" s="369"/>
      <c r="BB35" s="369"/>
      <c r="BC35" s="369"/>
      <c r="BD35" s="163"/>
      <c r="BE35" s="368" t="str">
        <f t="shared" ref="BE35:BE43" si="1">IF(BG35="","",BE34+1)</f>
        <v/>
      </c>
      <c r="BF35" s="368"/>
      <c r="BG35" s="369"/>
      <c r="BH35" s="369"/>
      <c r="BI35" s="369"/>
      <c r="BJ35" s="369"/>
      <c r="BK35" s="369"/>
      <c r="BL35" s="369"/>
      <c r="BM35" s="369"/>
      <c r="BN35" s="369"/>
      <c r="BO35" s="369"/>
      <c r="BP35" s="369"/>
      <c r="BQ35" s="369"/>
      <c r="BR35" s="369"/>
      <c r="BS35" s="369"/>
      <c r="BT35" s="369"/>
      <c r="BU35" s="369"/>
      <c r="BV35" s="163"/>
      <c r="BW35" s="368">
        <f t="shared" ref="BW35:BW43" si="2">IF(BY35="","",BW34+1)</f>
        <v>9</v>
      </c>
      <c r="BX35" s="368"/>
      <c r="BY35" s="369" t="str">
        <f>IF('各会計、関係団体の財政状況及び健全化判断比率'!B69="","",'各会計、関係団体の財政状況及び健全化判断比率'!B69)</f>
        <v>御船地区衛生施設組合</v>
      </c>
      <c r="BZ35" s="369"/>
      <c r="CA35" s="369"/>
      <c r="CB35" s="369"/>
      <c r="CC35" s="369"/>
      <c r="CD35" s="369"/>
      <c r="CE35" s="369"/>
      <c r="CF35" s="369"/>
      <c r="CG35" s="369"/>
      <c r="CH35" s="369"/>
      <c r="CI35" s="369"/>
      <c r="CJ35" s="369"/>
      <c r="CK35" s="369"/>
      <c r="CL35" s="369"/>
      <c r="CM35" s="369"/>
      <c r="CN35" s="163"/>
      <c r="CO35" s="368" t="str">
        <f t="shared" ref="CO35:CO43" si="3">IF(CQ35="","",CO34+1)</f>
        <v/>
      </c>
      <c r="CP35" s="368"/>
      <c r="CQ35" s="369" t="str">
        <f>IF('各会計、関係団体の財政状況及び健全化判断比率'!BS8="","",'各会計、関係団体の財政状況及び健全化判断比率'!BS8)</f>
        <v/>
      </c>
      <c r="CR35" s="369"/>
      <c r="CS35" s="369"/>
      <c r="CT35" s="369"/>
      <c r="CU35" s="369"/>
      <c r="CV35" s="369"/>
      <c r="CW35" s="369"/>
      <c r="CX35" s="369"/>
      <c r="CY35" s="369"/>
      <c r="CZ35" s="369"/>
      <c r="DA35" s="369"/>
      <c r="DB35" s="369"/>
      <c r="DC35" s="369"/>
      <c r="DD35" s="369"/>
      <c r="DE35" s="369"/>
      <c r="DG35" s="366" t="str">
        <f>IF('各会計、関係団体の財政状況及び健全化判断比率'!BR8="","",'各会計、関係団体の財政状況及び健全化判断比率'!BR8)</f>
        <v/>
      </c>
      <c r="DH35" s="366"/>
      <c r="DI35" s="190"/>
    </row>
    <row r="36" spans="1:113" ht="32.25" customHeight="1" x14ac:dyDescent="0.2">
      <c r="A36" s="163"/>
      <c r="B36" s="187"/>
      <c r="C36" s="368" t="str">
        <f>IF(E36="","",C35+1)</f>
        <v/>
      </c>
      <c r="D36" s="368"/>
      <c r="E36" s="369" t="str">
        <f>IF('各会計、関係団体の財政状況及び健全化判断比率'!B9="","",'各会計、関係団体の財政状況及び健全化判断比率'!B9)</f>
        <v/>
      </c>
      <c r="F36" s="369"/>
      <c r="G36" s="369"/>
      <c r="H36" s="369"/>
      <c r="I36" s="369"/>
      <c r="J36" s="369"/>
      <c r="K36" s="369"/>
      <c r="L36" s="369"/>
      <c r="M36" s="369"/>
      <c r="N36" s="369"/>
      <c r="O36" s="369"/>
      <c r="P36" s="369"/>
      <c r="Q36" s="369"/>
      <c r="R36" s="369"/>
      <c r="S36" s="369"/>
      <c r="T36" s="163"/>
      <c r="U36" s="368">
        <f t="shared" ref="U36:U43" si="4">IF(W36="","",U35+1)</f>
        <v>5</v>
      </c>
      <c r="V36" s="368"/>
      <c r="W36" s="369" t="str">
        <f>IF('各会計、関係団体の財政状況及び健全化判断比率'!B30="","",'各会計、関係団体の財政状況及び健全化判断比率'!B30)</f>
        <v>後期高齢者医療特別会計</v>
      </c>
      <c r="X36" s="369"/>
      <c r="Y36" s="369"/>
      <c r="Z36" s="369"/>
      <c r="AA36" s="369"/>
      <c r="AB36" s="369"/>
      <c r="AC36" s="369"/>
      <c r="AD36" s="369"/>
      <c r="AE36" s="369"/>
      <c r="AF36" s="369"/>
      <c r="AG36" s="369"/>
      <c r="AH36" s="369"/>
      <c r="AI36" s="369"/>
      <c r="AJ36" s="369"/>
      <c r="AK36" s="369"/>
      <c r="AL36" s="163"/>
      <c r="AM36" s="368" t="str">
        <f t="shared" si="0"/>
        <v/>
      </c>
      <c r="AN36" s="368"/>
      <c r="AO36" s="369"/>
      <c r="AP36" s="369"/>
      <c r="AQ36" s="369"/>
      <c r="AR36" s="369"/>
      <c r="AS36" s="369"/>
      <c r="AT36" s="369"/>
      <c r="AU36" s="369"/>
      <c r="AV36" s="369"/>
      <c r="AW36" s="369"/>
      <c r="AX36" s="369"/>
      <c r="AY36" s="369"/>
      <c r="AZ36" s="369"/>
      <c r="BA36" s="369"/>
      <c r="BB36" s="369"/>
      <c r="BC36" s="369"/>
      <c r="BD36" s="163"/>
      <c r="BE36" s="368" t="str">
        <f t="shared" si="1"/>
        <v/>
      </c>
      <c r="BF36" s="368"/>
      <c r="BG36" s="369"/>
      <c r="BH36" s="369"/>
      <c r="BI36" s="369"/>
      <c r="BJ36" s="369"/>
      <c r="BK36" s="369"/>
      <c r="BL36" s="369"/>
      <c r="BM36" s="369"/>
      <c r="BN36" s="369"/>
      <c r="BO36" s="369"/>
      <c r="BP36" s="369"/>
      <c r="BQ36" s="369"/>
      <c r="BR36" s="369"/>
      <c r="BS36" s="369"/>
      <c r="BT36" s="369"/>
      <c r="BU36" s="369"/>
      <c r="BV36" s="163"/>
      <c r="BW36" s="368">
        <f t="shared" si="2"/>
        <v>10</v>
      </c>
      <c r="BX36" s="368"/>
      <c r="BY36" s="369" t="str">
        <f>IF('各会計、関係団体の財政状況及び健全化判断比率'!B70="","",'各会計、関係団体の財政状況及び健全化判断比率'!B70)</f>
        <v>益城、嘉島、西原環境衛生施設組合</v>
      </c>
      <c r="BZ36" s="369"/>
      <c r="CA36" s="369"/>
      <c r="CB36" s="369"/>
      <c r="CC36" s="369"/>
      <c r="CD36" s="369"/>
      <c r="CE36" s="369"/>
      <c r="CF36" s="369"/>
      <c r="CG36" s="369"/>
      <c r="CH36" s="369"/>
      <c r="CI36" s="369"/>
      <c r="CJ36" s="369"/>
      <c r="CK36" s="369"/>
      <c r="CL36" s="369"/>
      <c r="CM36" s="369"/>
      <c r="CN36" s="163"/>
      <c r="CO36" s="368" t="str">
        <f t="shared" si="3"/>
        <v/>
      </c>
      <c r="CP36" s="368"/>
      <c r="CQ36" s="369" t="str">
        <f>IF('各会計、関係団体の財政状況及び健全化判断比率'!BS9="","",'各会計、関係団体の財政状況及び健全化判断比率'!BS9)</f>
        <v/>
      </c>
      <c r="CR36" s="369"/>
      <c r="CS36" s="369"/>
      <c r="CT36" s="369"/>
      <c r="CU36" s="369"/>
      <c r="CV36" s="369"/>
      <c r="CW36" s="369"/>
      <c r="CX36" s="369"/>
      <c r="CY36" s="369"/>
      <c r="CZ36" s="369"/>
      <c r="DA36" s="369"/>
      <c r="DB36" s="369"/>
      <c r="DC36" s="369"/>
      <c r="DD36" s="369"/>
      <c r="DE36" s="369"/>
      <c r="DG36" s="366" t="str">
        <f>IF('各会計、関係団体の財政状況及び健全化判断比率'!BR9="","",'各会計、関係団体の財政状況及び健全化判断比率'!BR9)</f>
        <v/>
      </c>
      <c r="DH36" s="366"/>
      <c r="DI36" s="190"/>
    </row>
    <row r="37" spans="1:113" ht="32.25" customHeight="1" x14ac:dyDescent="0.2">
      <c r="A37" s="163"/>
      <c r="B37" s="187"/>
      <c r="C37" s="368" t="str">
        <f>IF(E37="","",C36+1)</f>
        <v/>
      </c>
      <c r="D37" s="368"/>
      <c r="E37" s="369" t="str">
        <f>IF('各会計、関係団体の財政状況及び健全化判断比率'!B10="","",'各会計、関係団体の財政状況及び健全化判断比率'!B10)</f>
        <v/>
      </c>
      <c r="F37" s="369"/>
      <c r="G37" s="369"/>
      <c r="H37" s="369"/>
      <c r="I37" s="369"/>
      <c r="J37" s="369"/>
      <c r="K37" s="369"/>
      <c r="L37" s="369"/>
      <c r="M37" s="369"/>
      <c r="N37" s="369"/>
      <c r="O37" s="369"/>
      <c r="P37" s="369"/>
      <c r="Q37" s="369"/>
      <c r="R37" s="369"/>
      <c r="S37" s="369"/>
      <c r="T37" s="163"/>
      <c r="U37" s="368" t="str">
        <f t="shared" si="4"/>
        <v/>
      </c>
      <c r="V37" s="368"/>
      <c r="W37" s="369"/>
      <c r="X37" s="369"/>
      <c r="Y37" s="369"/>
      <c r="Z37" s="369"/>
      <c r="AA37" s="369"/>
      <c r="AB37" s="369"/>
      <c r="AC37" s="369"/>
      <c r="AD37" s="369"/>
      <c r="AE37" s="369"/>
      <c r="AF37" s="369"/>
      <c r="AG37" s="369"/>
      <c r="AH37" s="369"/>
      <c r="AI37" s="369"/>
      <c r="AJ37" s="369"/>
      <c r="AK37" s="369"/>
      <c r="AL37" s="163"/>
      <c r="AM37" s="368" t="str">
        <f t="shared" si="0"/>
        <v/>
      </c>
      <c r="AN37" s="368"/>
      <c r="AO37" s="369"/>
      <c r="AP37" s="369"/>
      <c r="AQ37" s="369"/>
      <c r="AR37" s="369"/>
      <c r="AS37" s="369"/>
      <c r="AT37" s="369"/>
      <c r="AU37" s="369"/>
      <c r="AV37" s="369"/>
      <c r="AW37" s="369"/>
      <c r="AX37" s="369"/>
      <c r="AY37" s="369"/>
      <c r="AZ37" s="369"/>
      <c r="BA37" s="369"/>
      <c r="BB37" s="369"/>
      <c r="BC37" s="369"/>
      <c r="BD37" s="163"/>
      <c r="BE37" s="368" t="str">
        <f t="shared" si="1"/>
        <v/>
      </c>
      <c r="BF37" s="368"/>
      <c r="BG37" s="369"/>
      <c r="BH37" s="369"/>
      <c r="BI37" s="369"/>
      <c r="BJ37" s="369"/>
      <c r="BK37" s="369"/>
      <c r="BL37" s="369"/>
      <c r="BM37" s="369"/>
      <c r="BN37" s="369"/>
      <c r="BO37" s="369"/>
      <c r="BP37" s="369"/>
      <c r="BQ37" s="369"/>
      <c r="BR37" s="369"/>
      <c r="BS37" s="369"/>
      <c r="BT37" s="369"/>
      <c r="BU37" s="369"/>
      <c r="BV37" s="163"/>
      <c r="BW37" s="368">
        <f t="shared" si="2"/>
        <v>11</v>
      </c>
      <c r="BX37" s="368"/>
      <c r="BY37" s="369" t="str">
        <f>IF('各会計、関係団体の財政状況及び健全化判断比率'!B71="","",'各会計、関係団体の財政状況及び健全化判断比率'!B71)</f>
        <v>上益城消防組合</v>
      </c>
      <c r="BZ37" s="369"/>
      <c r="CA37" s="369"/>
      <c r="CB37" s="369"/>
      <c r="CC37" s="369"/>
      <c r="CD37" s="369"/>
      <c r="CE37" s="369"/>
      <c r="CF37" s="369"/>
      <c r="CG37" s="369"/>
      <c r="CH37" s="369"/>
      <c r="CI37" s="369"/>
      <c r="CJ37" s="369"/>
      <c r="CK37" s="369"/>
      <c r="CL37" s="369"/>
      <c r="CM37" s="369"/>
      <c r="CN37" s="163"/>
      <c r="CO37" s="368" t="str">
        <f t="shared" si="3"/>
        <v/>
      </c>
      <c r="CP37" s="368"/>
      <c r="CQ37" s="369" t="str">
        <f>IF('各会計、関係団体の財政状況及び健全化判断比率'!BS10="","",'各会計、関係団体の財政状況及び健全化判断比率'!BS10)</f>
        <v/>
      </c>
      <c r="CR37" s="369"/>
      <c r="CS37" s="369"/>
      <c r="CT37" s="369"/>
      <c r="CU37" s="369"/>
      <c r="CV37" s="369"/>
      <c r="CW37" s="369"/>
      <c r="CX37" s="369"/>
      <c r="CY37" s="369"/>
      <c r="CZ37" s="369"/>
      <c r="DA37" s="369"/>
      <c r="DB37" s="369"/>
      <c r="DC37" s="369"/>
      <c r="DD37" s="369"/>
      <c r="DE37" s="369"/>
      <c r="DG37" s="366" t="str">
        <f>IF('各会計、関係団体の財政状況及び健全化判断比率'!BR10="","",'各会計、関係団体の財政状況及び健全化判断比率'!BR10)</f>
        <v/>
      </c>
      <c r="DH37" s="366"/>
      <c r="DI37" s="190"/>
    </row>
    <row r="38" spans="1:113" ht="32.25" customHeight="1" x14ac:dyDescent="0.2">
      <c r="A38" s="163"/>
      <c r="B38" s="187"/>
      <c r="C38" s="368" t="str">
        <f t="shared" ref="C38:C43" si="5">IF(E38="","",C37+1)</f>
        <v/>
      </c>
      <c r="D38" s="368"/>
      <c r="E38" s="369" t="str">
        <f>IF('各会計、関係団体の財政状況及び健全化判断比率'!B11="","",'各会計、関係団体の財政状況及び健全化判断比率'!B11)</f>
        <v/>
      </c>
      <c r="F38" s="369"/>
      <c r="G38" s="369"/>
      <c r="H38" s="369"/>
      <c r="I38" s="369"/>
      <c r="J38" s="369"/>
      <c r="K38" s="369"/>
      <c r="L38" s="369"/>
      <c r="M38" s="369"/>
      <c r="N38" s="369"/>
      <c r="O38" s="369"/>
      <c r="P38" s="369"/>
      <c r="Q38" s="369"/>
      <c r="R38" s="369"/>
      <c r="S38" s="369"/>
      <c r="T38" s="163"/>
      <c r="U38" s="368" t="str">
        <f t="shared" si="4"/>
        <v/>
      </c>
      <c r="V38" s="368"/>
      <c r="W38" s="369"/>
      <c r="X38" s="369"/>
      <c r="Y38" s="369"/>
      <c r="Z38" s="369"/>
      <c r="AA38" s="369"/>
      <c r="AB38" s="369"/>
      <c r="AC38" s="369"/>
      <c r="AD38" s="369"/>
      <c r="AE38" s="369"/>
      <c r="AF38" s="369"/>
      <c r="AG38" s="369"/>
      <c r="AH38" s="369"/>
      <c r="AI38" s="369"/>
      <c r="AJ38" s="369"/>
      <c r="AK38" s="369"/>
      <c r="AL38" s="163"/>
      <c r="AM38" s="368" t="str">
        <f t="shared" si="0"/>
        <v/>
      </c>
      <c r="AN38" s="368"/>
      <c r="AO38" s="369"/>
      <c r="AP38" s="369"/>
      <c r="AQ38" s="369"/>
      <c r="AR38" s="369"/>
      <c r="AS38" s="369"/>
      <c r="AT38" s="369"/>
      <c r="AU38" s="369"/>
      <c r="AV38" s="369"/>
      <c r="AW38" s="369"/>
      <c r="AX38" s="369"/>
      <c r="AY38" s="369"/>
      <c r="AZ38" s="369"/>
      <c r="BA38" s="369"/>
      <c r="BB38" s="369"/>
      <c r="BC38" s="369"/>
      <c r="BD38" s="163"/>
      <c r="BE38" s="368" t="str">
        <f t="shared" si="1"/>
        <v/>
      </c>
      <c r="BF38" s="368"/>
      <c r="BG38" s="369"/>
      <c r="BH38" s="369"/>
      <c r="BI38" s="369"/>
      <c r="BJ38" s="369"/>
      <c r="BK38" s="369"/>
      <c r="BL38" s="369"/>
      <c r="BM38" s="369"/>
      <c r="BN38" s="369"/>
      <c r="BO38" s="369"/>
      <c r="BP38" s="369"/>
      <c r="BQ38" s="369"/>
      <c r="BR38" s="369"/>
      <c r="BS38" s="369"/>
      <c r="BT38" s="369"/>
      <c r="BU38" s="369"/>
      <c r="BV38" s="163"/>
      <c r="BW38" s="368">
        <f t="shared" si="2"/>
        <v>12</v>
      </c>
      <c r="BX38" s="368"/>
      <c r="BY38" s="369" t="str">
        <f>IF('各会計、関係団体の財政状況及び健全化判断比率'!B72="","",'各会計、関係団体の財政状況及び健全化判断比率'!B72)</f>
        <v>上益城広域連合</v>
      </c>
      <c r="BZ38" s="369"/>
      <c r="CA38" s="369"/>
      <c r="CB38" s="369"/>
      <c r="CC38" s="369"/>
      <c r="CD38" s="369"/>
      <c r="CE38" s="369"/>
      <c r="CF38" s="369"/>
      <c r="CG38" s="369"/>
      <c r="CH38" s="369"/>
      <c r="CI38" s="369"/>
      <c r="CJ38" s="369"/>
      <c r="CK38" s="369"/>
      <c r="CL38" s="369"/>
      <c r="CM38" s="369"/>
      <c r="CN38" s="163"/>
      <c r="CO38" s="368" t="str">
        <f t="shared" si="3"/>
        <v/>
      </c>
      <c r="CP38" s="368"/>
      <c r="CQ38" s="369" t="str">
        <f>IF('各会計、関係団体の財政状況及び健全化判断比率'!BS11="","",'各会計、関係団体の財政状況及び健全化判断比率'!BS11)</f>
        <v/>
      </c>
      <c r="CR38" s="369"/>
      <c r="CS38" s="369"/>
      <c r="CT38" s="369"/>
      <c r="CU38" s="369"/>
      <c r="CV38" s="369"/>
      <c r="CW38" s="369"/>
      <c r="CX38" s="369"/>
      <c r="CY38" s="369"/>
      <c r="CZ38" s="369"/>
      <c r="DA38" s="369"/>
      <c r="DB38" s="369"/>
      <c r="DC38" s="369"/>
      <c r="DD38" s="369"/>
      <c r="DE38" s="369"/>
      <c r="DG38" s="366" t="str">
        <f>IF('各会計、関係団体の財政状況及び健全化判断比率'!BR11="","",'各会計、関係団体の財政状況及び健全化判断比率'!BR11)</f>
        <v/>
      </c>
      <c r="DH38" s="366"/>
      <c r="DI38" s="190"/>
    </row>
    <row r="39" spans="1:113" ht="32.25" customHeight="1" x14ac:dyDescent="0.2">
      <c r="A39" s="163"/>
      <c r="B39" s="187"/>
      <c r="C39" s="368" t="str">
        <f t="shared" si="5"/>
        <v/>
      </c>
      <c r="D39" s="368"/>
      <c r="E39" s="369" t="str">
        <f>IF('各会計、関係団体の財政状況及び健全化判断比率'!B12="","",'各会計、関係団体の財政状況及び健全化判断比率'!B12)</f>
        <v/>
      </c>
      <c r="F39" s="369"/>
      <c r="G39" s="369"/>
      <c r="H39" s="369"/>
      <c r="I39" s="369"/>
      <c r="J39" s="369"/>
      <c r="K39" s="369"/>
      <c r="L39" s="369"/>
      <c r="M39" s="369"/>
      <c r="N39" s="369"/>
      <c r="O39" s="369"/>
      <c r="P39" s="369"/>
      <c r="Q39" s="369"/>
      <c r="R39" s="369"/>
      <c r="S39" s="369"/>
      <c r="T39" s="163"/>
      <c r="U39" s="368" t="str">
        <f t="shared" si="4"/>
        <v/>
      </c>
      <c r="V39" s="368"/>
      <c r="W39" s="369"/>
      <c r="X39" s="369"/>
      <c r="Y39" s="369"/>
      <c r="Z39" s="369"/>
      <c r="AA39" s="369"/>
      <c r="AB39" s="369"/>
      <c r="AC39" s="369"/>
      <c r="AD39" s="369"/>
      <c r="AE39" s="369"/>
      <c r="AF39" s="369"/>
      <c r="AG39" s="369"/>
      <c r="AH39" s="369"/>
      <c r="AI39" s="369"/>
      <c r="AJ39" s="369"/>
      <c r="AK39" s="369"/>
      <c r="AL39" s="163"/>
      <c r="AM39" s="368" t="str">
        <f t="shared" si="0"/>
        <v/>
      </c>
      <c r="AN39" s="368"/>
      <c r="AO39" s="369"/>
      <c r="AP39" s="369"/>
      <c r="AQ39" s="369"/>
      <c r="AR39" s="369"/>
      <c r="AS39" s="369"/>
      <c r="AT39" s="369"/>
      <c r="AU39" s="369"/>
      <c r="AV39" s="369"/>
      <c r="AW39" s="369"/>
      <c r="AX39" s="369"/>
      <c r="AY39" s="369"/>
      <c r="AZ39" s="369"/>
      <c r="BA39" s="369"/>
      <c r="BB39" s="369"/>
      <c r="BC39" s="369"/>
      <c r="BD39" s="163"/>
      <c r="BE39" s="368" t="str">
        <f t="shared" si="1"/>
        <v/>
      </c>
      <c r="BF39" s="368"/>
      <c r="BG39" s="369"/>
      <c r="BH39" s="369"/>
      <c r="BI39" s="369"/>
      <c r="BJ39" s="369"/>
      <c r="BK39" s="369"/>
      <c r="BL39" s="369"/>
      <c r="BM39" s="369"/>
      <c r="BN39" s="369"/>
      <c r="BO39" s="369"/>
      <c r="BP39" s="369"/>
      <c r="BQ39" s="369"/>
      <c r="BR39" s="369"/>
      <c r="BS39" s="369"/>
      <c r="BT39" s="369"/>
      <c r="BU39" s="369"/>
      <c r="BV39" s="163"/>
      <c r="BW39" s="368">
        <f t="shared" si="2"/>
        <v>13</v>
      </c>
      <c r="BX39" s="368"/>
      <c r="BY39" s="369" t="str">
        <f>IF('各会計、関係団体の財政状況及び健全化判断比率'!B73="","",'各会計、関係団体の財政状況及び健全化判断比率'!B73)</f>
        <v>熊本県後期高齢者医療広域連合（一般会計）</v>
      </c>
      <c r="BZ39" s="369"/>
      <c r="CA39" s="369"/>
      <c r="CB39" s="369"/>
      <c r="CC39" s="369"/>
      <c r="CD39" s="369"/>
      <c r="CE39" s="369"/>
      <c r="CF39" s="369"/>
      <c r="CG39" s="369"/>
      <c r="CH39" s="369"/>
      <c r="CI39" s="369"/>
      <c r="CJ39" s="369"/>
      <c r="CK39" s="369"/>
      <c r="CL39" s="369"/>
      <c r="CM39" s="369"/>
      <c r="CN39" s="163"/>
      <c r="CO39" s="368" t="str">
        <f t="shared" si="3"/>
        <v/>
      </c>
      <c r="CP39" s="368"/>
      <c r="CQ39" s="369" t="str">
        <f>IF('各会計、関係団体の財政状況及び健全化判断比率'!BS12="","",'各会計、関係団体の財政状況及び健全化判断比率'!BS12)</f>
        <v/>
      </c>
      <c r="CR39" s="369"/>
      <c r="CS39" s="369"/>
      <c r="CT39" s="369"/>
      <c r="CU39" s="369"/>
      <c r="CV39" s="369"/>
      <c r="CW39" s="369"/>
      <c r="CX39" s="369"/>
      <c r="CY39" s="369"/>
      <c r="CZ39" s="369"/>
      <c r="DA39" s="369"/>
      <c r="DB39" s="369"/>
      <c r="DC39" s="369"/>
      <c r="DD39" s="369"/>
      <c r="DE39" s="369"/>
      <c r="DG39" s="366" t="str">
        <f>IF('各会計、関係団体の財政状況及び健全化判断比率'!BR12="","",'各会計、関係団体の財政状況及び健全化判断比率'!BR12)</f>
        <v/>
      </c>
      <c r="DH39" s="366"/>
      <c r="DI39" s="190"/>
    </row>
    <row r="40" spans="1:113" ht="32.25" customHeight="1" x14ac:dyDescent="0.2">
      <c r="A40" s="163"/>
      <c r="B40" s="187"/>
      <c r="C40" s="368" t="str">
        <f t="shared" si="5"/>
        <v/>
      </c>
      <c r="D40" s="368"/>
      <c r="E40" s="369" t="str">
        <f>IF('各会計、関係団体の財政状況及び健全化判断比率'!B13="","",'各会計、関係団体の財政状況及び健全化判断比率'!B13)</f>
        <v/>
      </c>
      <c r="F40" s="369"/>
      <c r="G40" s="369"/>
      <c r="H40" s="369"/>
      <c r="I40" s="369"/>
      <c r="J40" s="369"/>
      <c r="K40" s="369"/>
      <c r="L40" s="369"/>
      <c r="M40" s="369"/>
      <c r="N40" s="369"/>
      <c r="O40" s="369"/>
      <c r="P40" s="369"/>
      <c r="Q40" s="369"/>
      <c r="R40" s="369"/>
      <c r="S40" s="369"/>
      <c r="T40" s="163"/>
      <c r="U40" s="368" t="str">
        <f t="shared" si="4"/>
        <v/>
      </c>
      <c r="V40" s="368"/>
      <c r="W40" s="369"/>
      <c r="X40" s="369"/>
      <c r="Y40" s="369"/>
      <c r="Z40" s="369"/>
      <c r="AA40" s="369"/>
      <c r="AB40" s="369"/>
      <c r="AC40" s="369"/>
      <c r="AD40" s="369"/>
      <c r="AE40" s="369"/>
      <c r="AF40" s="369"/>
      <c r="AG40" s="369"/>
      <c r="AH40" s="369"/>
      <c r="AI40" s="369"/>
      <c r="AJ40" s="369"/>
      <c r="AK40" s="369"/>
      <c r="AL40" s="163"/>
      <c r="AM40" s="368" t="str">
        <f t="shared" si="0"/>
        <v/>
      </c>
      <c r="AN40" s="368"/>
      <c r="AO40" s="369"/>
      <c r="AP40" s="369"/>
      <c r="AQ40" s="369"/>
      <c r="AR40" s="369"/>
      <c r="AS40" s="369"/>
      <c r="AT40" s="369"/>
      <c r="AU40" s="369"/>
      <c r="AV40" s="369"/>
      <c r="AW40" s="369"/>
      <c r="AX40" s="369"/>
      <c r="AY40" s="369"/>
      <c r="AZ40" s="369"/>
      <c r="BA40" s="369"/>
      <c r="BB40" s="369"/>
      <c r="BC40" s="369"/>
      <c r="BD40" s="163"/>
      <c r="BE40" s="368" t="str">
        <f t="shared" si="1"/>
        <v/>
      </c>
      <c r="BF40" s="368"/>
      <c r="BG40" s="369"/>
      <c r="BH40" s="369"/>
      <c r="BI40" s="369"/>
      <c r="BJ40" s="369"/>
      <c r="BK40" s="369"/>
      <c r="BL40" s="369"/>
      <c r="BM40" s="369"/>
      <c r="BN40" s="369"/>
      <c r="BO40" s="369"/>
      <c r="BP40" s="369"/>
      <c r="BQ40" s="369"/>
      <c r="BR40" s="369"/>
      <c r="BS40" s="369"/>
      <c r="BT40" s="369"/>
      <c r="BU40" s="369"/>
      <c r="BV40" s="163"/>
      <c r="BW40" s="368">
        <f t="shared" si="2"/>
        <v>14</v>
      </c>
      <c r="BX40" s="368"/>
      <c r="BY40" s="369" t="str">
        <f>IF('各会計、関係団体の財政状況及び健全化判断比率'!B74="","",'各会計、関係団体の財政状況及び健全化判断比率'!B74)</f>
        <v>熊本県後期高齢者医療広域連合（特別会計）</v>
      </c>
      <c r="BZ40" s="369"/>
      <c r="CA40" s="369"/>
      <c r="CB40" s="369"/>
      <c r="CC40" s="369"/>
      <c r="CD40" s="369"/>
      <c r="CE40" s="369"/>
      <c r="CF40" s="369"/>
      <c r="CG40" s="369"/>
      <c r="CH40" s="369"/>
      <c r="CI40" s="369"/>
      <c r="CJ40" s="369"/>
      <c r="CK40" s="369"/>
      <c r="CL40" s="369"/>
      <c r="CM40" s="369"/>
      <c r="CN40" s="163"/>
      <c r="CO40" s="368" t="str">
        <f t="shared" si="3"/>
        <v/>
      </c>
      <c r="CP40" s="368"/>
      <c r="CQ40" s="369" t="str">
        <f>IF('各会計、関係団体の財政状況及び健全化判断比率'!BS13="","",'各会計、関係団体の財政状況及び健全化判断比率'!BS13)</f>
        <v/>
      </c>
      <c r="CR40" s="369"/>
      <c r="CS40" s="369"/>
      <c r="CT40" s="369"/>
      <c r="CU40" s="369"/>
      <c r="CV40" s="369"/>
      <c r="CW40" s="369"/>
      <c r="CX40" s="369"/>
      <c r="CY40" s="369"/>
      <c r="CZ40" s="369"/>
      <c r="DA40" s="369"/>
      <c r="DB40" s="369"/>
      <c r="DC40" s="369"/>
      <c r="DD40" s="369"/>
      <c r="DE40" s="369"/>
      <c r="DG40" s="366" t="str">
        <f>IF('各会計、関係団体の財政状況及び健全化判断比率'!BR13="","",'各会計、関係団体の財政状況及び健全化判断比率'!BR13)</f>
        <v/>
      </c>
      <c r="DH40" s="366"/>
      <c r="DI40" s="190"/>
    </row>
    <row r="41" spans="1:113" ht="32.25" customHeight="1" x14ac:dyDescent="0.2">
      <c r="A41" s="163"/>
      <c r="B41" s="187"/>
      <c r="C41" s="368" t="str">
        <f t="shared" si="5"/>
        <v/>
      </c>
      <c r="D41" s="368"/>
      <c r="E41" s="369" t="str">
        <f>IF('各会計、関係団体の財政状況及び健全化判断比率'!B14="","",'各会計、関係団体の財政状況及び健全化判断比率'!B14)</f>
        <v/>
      </c>
      <c r="F41" s="369"/>
      <c r="G41" s="369"/>
      <c r="H41" s="369"/>
      <c r="I41" s="369"/>
      <c r="J41" s="369"/>
      <c r="K41" s="369"/>
      <c r="L41" s="369"/>
      <c r="M41" s="369"/>
      <c r="N41" s="369"/>
      <c r="O41" s="369"/>
      <c r="P41" s="369"/>
      <c r="Q41" s="369"/>
      <c r="R41" s="369"/>
      <c r="S41" s="369"/>
      <c r="T41" s="163"/>
      <c r="U41" s="368" t="str">
        <f t="shared" si="4"/>
        <v/>
      </c>
      <c r="V41" s="368"/>
      <c r="W41" s="369"/>
      <c r="X41" s="369"/>
      <c r="Y41" s="369"/>
      <c r="Z41" s="369"/>
      <c r="AA41" s="369"/>
      <c r="AB41" s="369"/>
      <c r="AC41" s="369"/>
      <c r="AD41" s="369"/>
      <c r="AE41" s="369"/>
      <c r="AF41" s="369"/>
      <c r="AG41" s="369"/>
      <c r="AH41" s="369"/>
      <c r="AI41" s="369"/>
      <c r="AJ41" s="369"/>
      <c r="AK41" s="369"/>
      <c r="AL41" s="163"/>
      <c r="AM41" s="368" t="str">
        <f t="shared" si="0"/>
        <v/>
      </c>
      <c r="AN41" s="368"/>
      <c r="AO41" s="369"/>
      <c r="AP41" s="369"/>
      <c r="AQ41" s="369"/>
      <c r="AR41" s="369"/>
      <c r="AS41" s="369"/>
      <c r="AT41" s="369"/>
      <c r="AU41" s="369"/>
      <c r="AV41" s="369"/>
      <c r="AW41" s="369"/>
      <c r="AX41" s="369"/>
      <c r="AY41" s="369"/>
      <c r="AZ41" s="369"/>
      <c r="BA41" s="369"/>
      <c r="BB41" s="369"/>
      <c r="BC41" s="369"/>
      <c r="BD41" s="163"/>
      <c r="BE41" s="368" t="str">
        <f t="shared" si="1"/>
        <v/>
      </c>
      <c r="BF41" s="368"/>
      <c r="BG41" s="369"/>
      <c r="BH41" s="369"/>
      <c r="BI41" s="369"/>
      <c r="BJ41" s="369"/>
      <c r="BK41" s="369"/>
      <c r="BL41" s="369"/>
      <c r="BM41" s="369"/>
      <c r="BN41" s="369"/>
      <c r="BO41" s="369"/>
      <c r="BP41" s="369"/>
      <c r="BQ41" s="369"/>
      <c r="BR41" s="369"/>
      <c r="BS41" s="369"/>
      <c r="BT41" s="369"/>
      <c r="BU41" s="369"/>
      <c r="BV41" s="163"/>
      <c r="BW41" s="368" t="str">
        <f t="shared" si="2"/>
        <v/>
      </c>
      <c r="BX41" s="368"/>
      <c r="BY41" s="369" t="str">
        <f>IF('各会計、関係団体の財政状況及び健全化判断比率'!B75="","",'各会計、関係団体の財政状況及び健全化判断比率'!B75)</f>
        <v/>
      </c>
      <c r="BZ41" s="369"/>
      <c r="CA41" s="369"/>
      <c r="CB41" s="369"/>
      <c r="CC41" s="369"/>
      <c r="CD41" s="369"/>
      <c r="CE41" s="369"/>
      <c r="CF41" s="369"/>
      <c r="CG41" s="369"/>
      <c r="CH41" s="369"/>
      <c r="CI41" s="369"/>
      <c r="CJ41" s="369"/>
      <c r="CK41" s="369"/>
      <c r="CL41" s="369"/>
      <c r="CM41" s="369"/>
      <c r="CN41" s="163"/>
      <c r="CO41" s="368" t="str">
        <f t="shared" si="3"/>
        <v/>
      </c>
      <c r="CP41" s="368"/>
      <c r="CQ41" s="369" t="str">
        <f>IF('各会計、関係団体の財政状況及び健全化判断比率'!BS14="","",'各会計、関係団体の財政状況及び健全化判断比率'!BS14)</f>
        <v/>
      </c>
      <c r="CR41" s="369"/>
      <c r="CS41" s="369"/>
      <c r="CT41" s="369"/>
      <c r="CU41" s="369"/>
      <c r="CV41" s="369"/>
      <c r="CW41" s="369"/>
      <c r="CX41" s="369"/>
      <c r="CY41" s="369"/>
      <c r="CZ41" s="369"/>
      <c r="DA41" s="369"/>
      <c r="DB41" s="369"/>
      <c r="DC41" s="369"/>
      <c r="DD41" s="369"/>
      <c r="DE41" s="369"/>
      <c r="DG41" s="366" t="str">
        <f>IF('各会計、関係団体の財政状況及び健全化判断比率'!BR14="","",'各会計、関係団体の財政状況及び健全化判断比率'!BR14)</f>
        <v/>
      </c>
      <c r="DH41" s="366"/>
      <c r="DI41" s="190"/>
    </row>
    <row r="42" spans="1:113" ht="32.25" customHeight="1" x14ac:dyDescent="0.2">
      <c r="B42" s="187"/>
      <c r="C42" s="368" t="str">
        <f t="shared" si="5"/>
        <v/>
      </c>
      <c r="D42" s="368"/>
      <c r="E42" s="369" t="str">
        <f>IF('各会計、関係団体の財政状況及び健全化判断比率'!B15="","",'各会計、関係団体の財政状況及び健全化判断比率'!B15)</f>
        <v/>
      </c>
      <c r="F42" s="369"/>
      <c r="G42" s="369"/>
      <c r="H42" s="369"/>
      <c r="I42" s="369"/>
      <c r="J42" s="369"/>
      <c r="K42" s="369"/>
      <c r="L42" s="369"/>
      <c r="M42" s="369"/>
      <c r="N42" s="369"/>
      <c r="O42" s="369"/>
      <c r="P42" s="369"/>
      <c r="Q42" s="369"/>
      <c r="R42" s="369"/>
      <c r="S42" s="369"/>
      <c r="T42" s="163"/>
      <c r="U42" s="368" t="str">
        <f t="shared" si="4"/>
        <v/>
      </c>
      <c r="V42" s="368"/>
      <c r="W42" s="369"/>
      <c r="X42" s="369"/>
      <c r="Y42" s="369"/>
      <c r="Z42" s="369"/>
      <c r="AA42" s="369"/>
      <c r="AB42" s="369"/>
      <c r="AC42" s="369"/>
      <c r="AD42" s="369"/>
      <c r="AE42" s="369"/>
      <c r="AF42" s="369"/>
      <c r="AG42" s="369"/>
      <c r="AH42" s="369"/>
      <c r="AI42" s="369"/>
      <c r="AJ42" s="369"/>
      <c r="AK42" s="369"/>
      <c r="AL42" s="163"/>
      <c r="AM42" s="368" t="str">
        <f t="shared" si="0"/>
        <v/>
      </c>
      <c r="AN42" s="368"/>
      <c r="AO42" s="369"/>
      <c r="AP42" s="369"/>
      <c r="AQ42" s="369"/>
      <c r="AR42" s="369"/>
      <c r="AS42" s="369"/>
      <c r="AT42" s="369"/>
      <c r="AU42" s="369"/>
      <c r="AV42" s="369"/>
      <c r="AW42" s="369"/>
      <c r="AX42" s="369"/>
      <c r="AY42" s="369"/>
      <c r="AZ42" s="369"/>
      <c r="BA42" s="369"/>
      <c r="BB42" s="369"/>
      <c r="BC42" s="369"/>
      <c r="BD42" s="163"/>
      <c r="BE42" s="368" t="str">
        <f t="shared" si="1"/>
        <v/>
      </c>
      <c r="BF42" s="368"/>
      <c r="BG42" s="369"/>
      <c r="BH42" s="369"/>
      <c r="BI42" s="369"/>
      <c r="BJ42" s="369"/>
      <c r="BK42" s="369"/>
      <c r="BL42" s="369"/>
      <c r="BM42" s="369"/>
      <c r="BN42" s="369"/>
      <c r="BO42" s="369"/>
      <c r="BP42" s="369"/>
      <c r="BQ42" s="369"/>
      <c r="BR42" s="369"/>
      <c r="BS42" s="369"/>
      <c r="BT42" s="369"/>
      <c r="BU42" s="369"/>
      <c r="BV42" s="163"/>
      <c r="BW42" s="368" t="str">
        <f t="shared" si="2"/>
        <v/>
      </c>
      <c r="BX42" s="368"/>
      <c r="BY42" s="369" t="str">
        <f>IF('各会計、関係団体の財政状況及び健全化判断比率'!B76="","",'各会計、関係団体の財政状況及び健全化判断比率'!B76)</f>
        <v/>
      </c>
      <c r="BZ42" s="369"/>
      <c r="CA42" s="369"/>
      <c r="CB42" s="369"/>
      <c r="CC42" s="369"/>
      <c r="CD42" s="369"/>
      <c r="CE42" s="369"/>
      <c r="CF42" s="369"/>
      <c r="CG42" s="369"/>
      <c r="CH42" s="369"/>
      <c r="CI42" s="369"/>
      <c r="CJ42" s="369"/>
      <c r="CK42" s="369"/>
      <c r="CL42" s="369"/>
      <c r="CM42" s="369"/>
      <c r="CN42" s="163"/>
      <c r="CO42" s="368" t="str">
        <f t="shared" si="3"/>
        <v/>
      </c>
      <c r="CP42" s="368"/>
      <c r="CQ42" s="369" t="str">
        <f>IF('各会計、関係団体の財政状況及び健全化判断比率'!BS15="","",'各会計、関係団体の財政状況及び健全化判断比率'!BS15)</f>
        <v/>
      </c>
      <c r="CR42" s="369"/>
      <c r="CS42" s="369"/>
      <c r="CT42" s="369"/>
      <c r="CU42" s="369"/>
      <c r="CV42" s="369"/>
      <c r="CW42" s="369"/>
      <c r="CX42" s="369"/>
      <c r="CY42" s="369"/>
      <c r="CZ42" s="369"/>
      <c r="DA42" s="369"/>
      <c r="DB42" s="369"/>
      <c r="DC42" s="369"/>
      <c r="DD42" s="369"/>
      <c r="DE42" s="369"/>
      <c r="DG42" s="366" t="str">
        <f>IF('各会計、関係団体の財政状況及び健全化判断比率'!BR15="","",'各会計、関係団体の財政状況及び健全化判断比率'!BR15)</f>
        <v/>
      </c>
      <c r="DH42" s="366"/>
      <c r="DI42" s="190"/>
    </row>
    <row r="43" spans="1:113" ht="32.25" customHeight="1" x14ac:dyDescent="0.2">
      <c r="B43" s="187"/>
      <c r="C43" s="368" t="str">
        <f t="shared" si="5"/>
        <v/>
      </c>
      <c r="D43" s="368"/>
      <c r="E43" s="369" t="str">
        <f>IF('各会計、関係団体の財政状況及び健全化判断比率'!B16="","",'各会計、関係団体の財政状況及び健全化判断比率'!B16)</f>
        <v/>
      </c>
      <c r="F43" s="369"/>
      <c r="G43" s="369"/>
      <c r="H43" s="369"/>
      <c r="I43" s="369"/>
      <c r="J43" s="369"/>
      <c r="K43" s="369"/>
      <c r="L43" s="369"/>
      <c r="M43" s="369"/>
      <c r="N43" s="369"/>
      <c r="O43" s="369"/>
      <c r="P43" s="369"/>
      <c r="Q43" s="369"/>
      <c r="R43" s="369"/>
      <c r="S43" s="369"/>
      <c r="T43" s="163"/>
      <c r="U43" s="368" t="str">
        <f t="shared" si="4"/>
        <v/>
      </c>
      <c r="V43" s="368"/>
      <c r="W43" s="369"/>
      <c r="X43" s="369"/>
      <c r="Y43" s="369"/>
      <c r="Z43" s="369"/>
      <c r="AA43" s="369"/>
      <c r="AB43" s="369"/>
      <c r="AC43" s="369"/>
      <c r="AD43" s="369"/>
      <c r="AE43" s="369"/>
      <c r="AF43" s="369"/>
      <c r="AG43" s="369"/>
      <c r="AH43" s="369"/>
      <c r="AI43" s="369"/>
      <c r="AJ43" s="369"/>
      <c r="AK43" s="369"/>
      <c r="AL43" s="163"/>
      <c r="AM43" s="368" t="str">
        <f t="shared" si="0"/>
        <v/>
      </c>
      <c r="AN43" s="368"/>
      <c r="AO43" s="369"/>
      <c r="AP43" s="369"/>
      <c r="AQ43" s="369"/>
      <c r="AR43" s="369"/>
      <c r="AS43" s="369"/>
      <c r="AT43" s="369"/>
      <c r="AU43" s="369"/>
      <c r="AV43" s="369"/>
      <c r="AW43" s="369"/>
      <c r="AX43" s="369"/>
      <c r="AY43" s="369"/>
      <c r="AZ43" s="369"/>
      <c r="BA43" s="369"/>
      <c r="BB43" s="369"/>
      <c r="BC43" s="369"/>
      <c r="BD43" s="163"/>
      <c r="BE43" s="368" t="str">
        <f t="shared" si="1"/>
        <v/>
      </c>
      <c r="BF43" s="368"/>
      <c r="BG43" s="369"/>
      <c r="BH43" s="369"/>
      <c r="BI43" s="369"/>
      <c r="BJ43" s="369"/>
      <c r="BK43" s="369"/>
      <c r="BL43" s="369"/>
      <c r="BM43" s="369"/>
      <c r="BN43" s="369"/>
      <c r="BO43" s="369"/>
      <c r="BP43" s="369"/>
      <c r="BQ43" s="369"/>
      <c r="BR43" s="369"/>
      <c r="BS43" s="369"/>
      <c r="BT43" s="369"/>
      <c r="BU43" s="369"/>
      <c r="BV43" s="163"/>
      <c r="BW43" s="368" t="str">
        <f t="shared" si="2"/>
        <v/>
      </c>
      <c r="BX43" s="368"/>
      <c r="BY43" s="369" t="str">
        <f>IF('各会計、関係団体の財政状況及び健全化判断比率'!B77="","",'各会計、関係団体の財政状況及び健全化判断比率'!B77)</f>
        <v/>
      </c>
      <c r="BZ43" s="369"/>
      <c r="CA43" s="369"/>
      <c r="CB43" s="369"/>
      <c r="CC43" s="369"/>
      <c r="CD43" s="369"/>
      <c r="CE43" s="369"/>
      <c r="CF43" s="369"/>
      <c r="CG43" s="369"/>
      <c r="CH43" s="369"/>
      <c r="CI43" s="369"/>
      <c r="CJ43" s="369"/>
      <c r="CK43" s="369"/>
      <c r="CL43" s="369"/>
      <c r="CM43" s="369"/>
      <c r="CN43" s="163"/>
      <c r="CO43" s="368" t="str">
        <f t="shared" si="3"/>
        <v/>
      </c>
      <c r="CP43" s="368"/>
      <c r="CQ43" s="369" t="str">
        <f>IF('各会計、関係団体の財政状況及び健全化判断比率'!BS16="","",'各会計、関係団体の財政状況及び健全化判断比率'!BS16)</f>
        <v/>
      </c>
      <c r="CR43" s="369"/>
      <c r="CS43" s="369"/>
      <c r="CT43" s="369"/>
      <c r="CU43" s="369"/>
      <c r="CV43" s="369"/>
      <c r="CW43" s="369"/>
      <c r="CX43" s="369"/>
      <c r="CY43" s="369"/>
      <c r="CZ43" s="369"/>
      <c r="DA43" s="369"/>
      <c r="DB43" s="369"/>
      <c r="DC43" s="369"/>
      <c r="DD43" s="369"/>
      <c r="DE43" s="369"/>
      <c r="DG43" s="366" t="str">
        <f>IF('各会計、関係団体の財政状況及び健全化判断比率'!BR16="","",'各会計、関係団体の財政状況及び健全化判断比率'!BR16)</f>
        <v/>
      </c>
      <c r="DH43" s="36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65" t="s">
        <v>194</v>
      </c>
      <c r="F46" s="365"/>
      <c r="G46" s="365"/>
      <c r="H46" s="365"/>
      <c r="I46" s="365"/>
      <c r="J46" s="365"/>
      <c r="K46" s="365"/>
      <c r="L46" s="365"/>
      <c r="M46" s="365"/>
      <c r="N46" s="365"/>
      <c r="O46" s="365"/>
      <c r="P46" s="365"/>
      <c r="Q46" s="365"/>
      <c r="R46" s="365"/>
      <c r="S46" s="365"/>
      <c r="T46" s="365"/>
      <c r="U46" s="365"/>
      <c r="V46" s="365"/>
      <c r="W46" s="365"/>
      <c r="X46" s="365"/>
      <c r="Y46" s="365"/>
      <c r="Z46" s="365"/>
      <c r="AA46" s="365"/>
      <c r="AB46" s="365"/>
      <c r="AC46" s="365"/>
      <c r="AD46" s="365"/>
      <c r="AE46" s="365"/>
      <c r="AF46" s="365"/>
      <c r="AG46" s="365"/>
      <c r="AH46" s="365"/>
      <c r="AI46" s="365"/>
      <c r="AJ46" s="365"/>
      <c r="AK46" s="365"/>
      <c r="AL46" s="365"/>
      <c r="AM46" s="365"/>
      <c r="AN46" s="365"/>
      <c r="AO46" s="365"/>
      <c r="AP46" s="365"/>
      <c r="AQ46" s="365"/>
      <c r="AR46" s="365"/>
      <c r="AS46" s="365"/>
      <c r="AT46" s="365"/>
      <c r="AU46" s="365"/>
      <c r="AV46" s="365"/>
      <c r="AW46" s="365"/>
      <c r="AX46" s="365"/>
      <c r="AY46" s="365"/>
      <c r="AZ46" s="365"/>
      <c r="BA46" s="365"/>
      <c r="BB46" s="365"/>
      <c r="BC46" s="365"/>
      <c r="BD46" s="365"/>
      <c r="BE46" s="365"/>
      <c r="BF46" s="365"/>
      <c r="BG46" s="365"/>
      <c r="BH46" s="365"/>
      <c r="BI46" s="365"/>
      <c r="BJ46" s="365"/>
      <c r="BK46" s="365"/>
      <c r="BL46" s="365"/>
      <c r="BM46" s="365"/>
      <c r="BN46" s="365"/>
      <c r="BO46" s="365"/>
      <c r="BP46" s="365"/>
      <c r="BQ46" s="365"/>
      <c r="BR46" s="365"/>
      <c r="BS46" s="365"/>
      <c r="BT46" s="365"/>
      <c r="BU46" s="365"/>
      <c r="BV46" s="365"/>
      <c r="BW46" s="365"/>
      <c r="BX46" s="365"/>
      <c r="BY46" s="365"/>
      <c r="BZ46" s="365"/>
      <c r="CA46" s="365"/>
      <c r="CB46" s="365"/>
      <c r="CC46" s="365"/>
      <c r="CD46" s="365"/>
      <c r="CE46" s="365"/>
      <c r="CF46" s="365"/>
      <c r="CG46" s="365"/>
      <c r="CH46" s="365"/>
      <c r="CI46" s="365"/>
      <c r="CJ46" s="365"/>
      <c r="CK46" s="365"/>
      <c r="CL46" s="365"/>
      <c r="CM46" s="365"/>
      <c r="CN46" s="365"/>
      <c r="CO46" s="365"/>
      <c r="CP46" s="365"/>
      <c r="CQ46" s="365"/>
      <c r="CR46" s="365"/>
      <c r="CS46" s="365"/>
      <c r="CT46" s="365"/>
      <c r="CU46" s="365"/>
      <c r="CV46" s="365"/>
      <c r="CW46" s="365"/>
      <c r="CX46" s="365"/>
      <c r="CY46" s="365"/>
      <c r="CZ46" s="365"/>
      <c r="DA46" s="365"/>
      <c r="DB46" s="365"/>
      <c r="DC46" s="365"/>
      <c r="DD46" s="365"/>
      <c r="DE46" s="365"/>
      <c r="DF46" s="365"/>
      <c r="DG46" s="365"/>
      <c r="DH46" s="365"/>
      <c r="DI46" s="365"/>
    </row>
    <row r="47" spans="1:113" x14ac:dyDescent="0.2">
      <c r="E47" s="365" t="s">
        <v>195</v>
      </c>
      <c r="F47" s="365"/>
      <c r="G47" s="365"/>
      <c r="H47" s="365"/>
      <c r="I47" s="365"/>
      <c r="J47" s="365"/>
      <c r="K47" s="365"/>
      <c r="L47" s="365"/>
      <c r="M47" s="365"/>
      <c r="N47" s="365"/>
      <c r="O47" s="365"/>
      <c r="P47" s="365"/>
      <c r="Q47" s="365"/>
      <c r="R47" s="365"/>
      <c r="S47" s="365"/>
      <c r="T47" s="365"/>
      <c r="U47" s="365"/>
      <c r="V47" s="365"/>
      <c r="W47" s="365"/>
      <c r="X47" s="365"/>
      <c r="Y47" s="365"/>
      <c r="Z47" s="365"/>
      <c r="AA47" s="365"/>
      <c r="AB47" s="365"/>
      <c r="AC47" s="365"/>
      <c r="AD47" s="365"/>
      <c r="AE47" s="365"/>
      <c r="AF47" s="365"/>
      <c r="AG47" s="365"/>
      <c r="AH47" s="365"/>
      <c r="AI47" s="365"/>
      <c r="AJ47" s="365"/>
      <c r="AK47" s="365"/>
      <c r="AL47" s="365"/>
      <c r="AM47" s="365"/>
      <c r="AN47" s="365"/>
      <c r="AO47" s="365"/>
      <c r="AP47" s="365"/>
      <c r="AQ47" s="365"/>
      <c r="AR47" s="365"/>
      <c r="AS47" s="365"/>
      <c r="AT47" s="365"/>
      <c r="AU47" s="365"/>
      <c r="AV47" s="365"/>
      <c r="AW47" s="365"/>
      <c r="AX47" s="365"/>
      <c r="AY47" s="365"/>
      <c r="AZ47" s="365"/>
      <c r="BA47" s="365"/>
      <c r="BB47" s="365"/>
      <c r="BC47" s="365"/>
      <c r="BD47" s="365"/>
      <c r="BE47" s="365"/>
      <c r="BF47" s="365"/>
      <c r="BG47" s="365"/>
      <c r="BH47" s="365"/>
      <c r="BI47" s="365"/>
      <c r="BJ47" s="365"/>
      <c r="BK47" s="365"/>
      <c r="BL47" s="365"/>
      <c r="BM47" s="365"/>
      <c r="BN47" s="365"/>
      <c r="BO47" s="365"/>
      <c r="BP47" s="365"/>
      <c r="BQ47" s="365"/>
      <c r="BR47" s="365"/>
      <c r="BS47" s="365"/>
      <c r="BT47" s="365"/>
      <c r="BU47" s="365"/>
      <c r="BV47" s="365"/>
      <c r="BW47" s="365"/>
      <c r="BX47" s="365"/>
      <c r="BY47" s="365"/>
      <c r="BZ47" s="365"/>
      <c r="CA47" s="365"/>
      <c r="CB47" s="365"/>
      <c r="CC47" s="365"/>
      <c r="CD47" s="365"/>
      <c r="CE47" s="365"/>
      <c r="CF47" s="365"/>
      <c r="CG47" s="365"/>
      <c r="CH47" s="365"/>
      <c r="CI47" s="365"/>
      <c r="CJ47" s="365"/>
      <c r="CK47" s="365"/>
      <c r="CL47" s="365"/>
      <c r="CM47" s="365"/>
      <c r="CN47" s="365"/>
      <c r="CO47" s="365"/>
      <c r="CP47" s="365"/>
      <c r="CQ47" s="365"/>
      <c r="CR47" s="365"/>
      <c r="CS47" s="365"/>
      <c r="CT47" s="365"/>
      <c r="CU47" s="365"/>
      <c r="CV47" s="365"/>
      <c r="CW47" s="365"/>
      <c r="CX47" s="365"/>
      <c r="CY47" s="365"/>
      <c r="CZ47" s="365"/>
      <c r="DA47" s="365"/>
      <c r="DB47" s="365"/>
      <c r="DC47" s="365"/>
      <c r="DD47" s="365"/>
      <c r="DE47" s="365"/>
      <c r="DF47" s="365"/>
      <c r="DG47" s="365"/>
      <c r="DH47" s="365"/>
      <c r="DI47" s="365"/>
    </row>
    <row r="48" spans="1:113" x14ac:dyDescent="0.2">
      <c r="E48" s="365" t="s">
        <v>196</v>
      </c>
      <c r="F48" s="365"/>
      <c r="G48" s="365"/>
      <c r="H48" s="365"/>
      <c r="I48" s="365"/>
      <c r="J48" s="365"/>
      <c r="K48" s="365"/>
      <c r="L48" s="365"/>
      <c r="M48" s="365"/>
      <c r="N48" s="365"/>
      <c r="O48" s="365"/>
      <c r="P48" s="365"/>
      <c r="Q48" s="365"/>
      <c r="R48" s="365"/>
      <c r="S48" s="365"/>
      <c r="T48" s="365"/>
      <c r="U48" s="365"/>
      <c r="V48" s="365"/>
      <c r="W48" s="365"/>
      <c r="X48" s="365"/>
      <c r="Y48" s="365"/>
      <c r="Z48" s="365"/>
      <c r="AA48" s="365"/>
      <c r="AB48" s="365"/>
      <c r="AC48" s="365"/>
      <c r="AD48" s="365"/>
      <c r="AE48" s="365"/>
      <c r="AF48" s="365"/>
      <c r="AG48" s="365"/>
      <c r="AH48" s="365"/>
      <c r="AI48" s="365"/>
      <c r="AJ48" s="365"/>
      <c r="AK48" s="365"/>
      <c r="AL48" s="365"/>
      <c r="AM48" s="365"/>
      <c r="AN48" s="365"/>
      <c r="AO48" s="365"/>
      <c r="AP48" s="365"/>
      <c r="AQ48" s="365"/>
      <c r="AR48" s="365"/>
      <c r="AS48" s="365"/>
      <c r="AT48" s="365"/>
      <c r="AU48" s="365"/>
      <c r="AV48" s="365"/>
      <c r="AW48" s="365"/>
      <c r="AX48" s="365"/>
      <c r="AY48" s="365"/>
      <c r="AZ48" s="365"/>
      <c r="BA48" s="365"/>
      <c r="BB48" s="365"/>
      <c r="BC48" s="365"/>
      <c r="BD48" s="365"/>
      <c r="BE48" s="365"/>
      <c r="BF48" s="365"/>
      <c r="BG48" s="365"/>
      <c r="BH48" s="365"/>
      <c r="BI48" s="365"/>
      <c r="BJ48" s="365"/>
      <c r="BK48" s="365"/>
      <c r="BL48" s="365"/>
      <c r="BM48" s="365"/>
      <c r="BN48" s="365"/>
      <c r="BO48" s="365"/>
      <c r="BP48" s="365"/>
      <c r="BQ48" s="365"/>
      <c r="BR48" s="365"/>
      <c r="BS48" s="365"/>
      <c r="BT48" s="365"/>
      <c r="BU48" s="365"/>
      <c r="BV48" s="365"/>
      <c r="BW48" s="365"/>
      <c r="BX48" s="365"/>
      <c r="BY48" s="365"/>
      <c r="BZ48" s="365"/>
      <c r="CA48" s="365"/>
      <c r="CB48" s="365"/>
      <c r="CC48" s="365"/>
      <c r="CD48" s="365"/>
      <c r="CE48" s="365"/>
      <c r="CF48" s="365"/>
      <c r="CG48" s="365"/>
      <c r="CH48" s="365"/>
      <c r="CI48" s="365"/>
      <c r="CJ48" s="365"/>
      <c r="CK48" s="365"/>
      <c r="CL48" s="365"/>
      <c r="CM48" s="365"/>
      <c r="CN48" s="365"/>
      <c r="CO48" s="365"/>
      <c r="CP48" s="365"/>
      <c r="CQ48" s="365"/>
      <c r="CR48" s="365"/>
      <c r="CS48" s="365"/>
      <c r="CT48" s="365"/>
      <c r="CU48" s="365"/>
      <c r="CV48" s="365"/>
      <c r="CW48" s="365"/>
      <c r="CX48" s="365"/>
      <c r="CY48" s="365"/>
      <c r="CZ48" s="365"/>
      <c r="DA48" s="365"/>
      <c r="DB48" s="365"/>
      <c r="DC48" s="365"/>
      <c r="DD48" s="365"/>
      <c r="DE48" s="365"/>
      <c r="DF48" s="365"/>
      <c r="DG48" s="365"/>
      <c r="DH48" s="365"/>
      <c r="DI48" s="365"/>
    </row>
    <row r="49" spans="5:113" x14ac:dyDescent="0.2">
      <c r="E49" s="367" t="s">
        <v>197</v>
      </c>
      <c r="F49" s="367"/>
      <c r="G49" s="367"/>
      <c r="H49" s="367"/>
      <c r="I49" s="367"/>
      <c r="J49" s="367"/>
      <c r="K49" s="367"/>
      <c r="L49" s="367"/>
      <c r="M49" s="367"/>
      <c r="N49" s="367"/>
      <c r="O49" s="367"/>
      <c r="P49" s="367"/>
      <c r="Q49" s="367"/>
      <c r="R49" s="367"/>
      <c r="S49" s="367"/>
      <c r="T49" s="367"/>
      <c r="U49" s="367"/>
      <c r="V49" s="367"/>
      <c r="W49" s="367"/>
      <c r="X49" s="367"/>
      <c r="Y49" s="367"/>
      <c r="Z49" s="367"/>
      <c r="AA49" s="367"/>
      <c r="AB49" s="367"/>
      <c r="AC49" s="367"/>
      <c r="AD49" s="367"/>
      <c r="AE49" s="367"/>
      <c r="AF49" s="367"/>
      <c r="AG49" s="367"/>
      <c r="AH49" s="367"/>
      <c r="AI49" s="367"/>
      <c r="AJ49" s="367"/>
      <c r="AK49" s="367"/>
      <c r="AL49" s="367"/>
      <c r="AM49" s="367"/>
      <c r="AN49" s="367"/>
      <c r="AO49" s="367"/>
      <c r="AP49" s="367"/>
      <c r="AQ49" s="367"/>
      <c r="AR49" s="367"/>
      <c r="AS49" s="367"/>
      <c r="AT49" s="367"/>
      <c r="AU49" s="367"/>
      <c r="AV49" s="367"/>
      <c r="AW49" s="367"/>
      <c r="AX49" s="367"/>
      <c r="AY49" s="367"/>
      <c r="AZ49" s="367"/>
      <c r="BA49" s="367"/>
      <c r="BB49" s="367"/>
      <c r="BC49" s="367"/>
      <c r="BD49" s="367"/>
      <c r="BE49" s="367"/>
      <c r="BF49" s="367"/>
      <c r="BG49" s="367"/>
      <c r="BH49" s="367"/>
      <c r="BI49" s="367"/>
      <c r="BJ49" s="367"/>
      <c r="BK49" s="367"/>
      <c r="BL49" s="367"/>
      <c r="BM49" s="367"/>
      <c r="BN49" s="367"/>
      <c r="BO49" s="367"/>
      <c r="BP49" s="367"/>
      <c r="BQ49" s="367"/>
      <c r="BR49" s="367"/>
      <c r="BS49" s="367"/>
      <c r="BT49" s="367"/>
      <c r="BU49" s="367"/>
      <c r="BV49" s="367"/>
      <c r="BW49" s="367"/>
      <c r="BX49" s="367"/>
      <c r="BY49" s="367"/>
      <c r="BZ49" s="367"/>
      <c r="CA49" s="367"/>
      <c r="CB49" s="367"/>
      <c r="CC49" s="367"/>
      <c r="CD49" s="367"/>
      <c r="CE49" s="367"/>
      <c r="CF49" s="367"/>
      <c r="CG49" s="367"/>
      <c r="CH49" s="367"/>
      <c r="CI49" s="367"/>
      <c r="CJ49" s="367"/>
      <c r="CK49" s="367"/>
      <c r="CL49" s="367"/>
      <c r="CM49" s="367"/>
      <c r="CN49" s="367"/>
      <c r="CO49" s="367"/>
      <c r="CP49" s="367"/>
      <c r="CQ49" s="367"/>
      <c r="CR49" s="367"/>
      <c r="CS49" s="367"/>
      <c r="CT49" s="367"/>
      <c r="CU49" s="367"/>
      <c r="CV49" s="367"/>
      <c r="CW49" s="367"/>
      <c r="CX49" s="367"/>
      <c r="CY49" s="367"/>
      <c r="CZ49" s="367"/>
      <c r="DA49" s="367"/>
      <c r="DB49" s="367"/>
      <c r="DC49" s="367"/>
      <c r="DD49" s="367"/>
      <c r="DE49" s="367"/>
      <c r="DF49" s="367"/>
      <c r="DG49" s="367"/>
      <c r="DH49" s="367"/>
      <c r="DI49" s="367"/>
    </row>
    <row r="50" spans="5:113" x14ac:dyDescent="0.2">
      <c r="E50" s="365" t="s">
        <v>198</v>
      </c>
      <c r="F50" s="365"/>
      <c r="G50" s="365"/>
      <c r="H50" s="365"/>
      <c r="I50" s="365"/>
      <c r="J50" s="365"/>
      <c r="K50" s="365"/>
      <c r="L50" s="365"/>
      <c r="M50" s="365"/>
      <c r="N50" s="365"/>
      <c r="O50" s="365"/>
      <c r="P50" s="365"/>
      <c r="Q50" s="365"/>
      <c r="R50" s="365"/>
      <c r="S50" s="365"/>
      <c r="T50" s="365"/>
      <c r="U50" s="365"/>
      <c r="V50" s="365"/>
      <c r="W50" s="365"/>
      <c r="X50" s="365"/>
      <c r="Y50" s="365"/>
      <c r="Z50" s="365"/>
      <c r="AA50" s="365"/>
      <c r="AB50" s="365"/>
      <c r="AC50" s="365"/>
      <c r="AD50" s="365"/>
      <c r="AE50" s="365"/>
      <c r="AF50" s="365"/>
      <c r="AG50" s="365"/>
      <c r="AH50" s="365"/>
      <c r="AI50" s="365"/>
      <c r="AJ50" s="365"/>
      <c r="AK50" s="365"/>
      <c r="AL50" s="365"/>
      <c r="AM50" s="365"/>
      <c r="AN50" s="365"/>
      <c r="AO50" s="365"/>
      <c r="AP50" s="365"/>
      <c r="AQ50" s="365"/>
      <c r="AR50" s="365"/>
      <c r="AS50" s="365"/>
      <c r="AT50" s="365"/>
      <c r="AU50" s="365"/>
      <c r="AV50" s="365"/>
      <c r="AW50" s="365"/>
      <c r="AX50" s="365"/>
      <c r="AY50" s="365"/>
      <c r="AZ50" s="365"/>
      <c r="BA50" s="365"/>
      <c r="BB50" s="365"/>
      <c r="BC50" s="365"/>
      <c r="BD50" s="365"/>
      <c r="BE50" s="365"/>
      <c r="BF50" s="365"/>
      <c r="BG50" s="365"/>
      <c r="BH50" s="365"/>
      <c r="BI50" s="365"/>
      <c r="BJ50" s="365"/>
      <c r="BK50" s="365"/>
      <c r="BL50" s="365"/>
      <c r="BM50" s="365"/>
      <c r="BN50" s="365"/>
      <c r="BO50" s="365"/>
      <c r="BP50" s="365"/>
      <c r="BQ50" s="365"/>
      <c r="BR50" s="365"/>
      <c r="BS50" s="365"/>
      <c r="BT50" s="365"/>
      <c r="BU50" s="365"/>
      <c r="BV50" s="365"/>
      <c r="BW50" s="365"/>
      <c r="BX50" s="365"/>
      <c r="BY50" s="365"/>
      <c r="BZ50" s="365"/>
      <c r="CA50" s="365"/>
      <c r="CB50" s="365"/>
      <c r="CC50" s="365"/>
      <c r="CD50" s="365"/>
      <c r="CE50" s="365"/>
      <c r="CF50" s="365"/>
      <c r="CG50" s="365"/>
      <c r="CH50" s="365"/>
      <c r="CI50" s="365"/>
      <c r="CJ50" s="365"/>
      <c r="CK50" s="365"/>
      <c r="CL50" s="365"/>
      <c r="CM50" s="365"/>
      <c r="CN50" s="365"/>
      <c r="CO50" s="365"/>
      <c r="CP50" s="365"/>
      <c r="CQ50" s="365"/>
      <c r="CR50" s="365"/>
      <c r="CS50" s="365"/>
      <c r="CT50" s="365"/>
      <c r="CU50" s="365"/>
      <c r="CV50" s="365"/>
      <c r="CW50" s="365"/>
      <c r="CX50" s="365"/>
      <c r="CY50" s="365"/>
      <c r="CZ50" s="365"/>
      <c r="DA50" s="365"/>
      <c r="DB50" s="365"/>
      <c r="DC50" s="365"/>
      <c r="DD50" s="365"/>
      <c r="DE50" s="365"/>
      <c r="DF50" s="365"/>
      <c r="DG50" s="365"/>
      <c r="DH50" s="365"/>
      <c r="DI50" s="365"/>
    </row>
    <row r="51" spans="5:113" x14ac:dyDescent="0.2">
      <c r="E51" s="365" t="s">
        <v>199</v>
      </c>
      <c r="F51" s="365"/>
      <c r="G51" s="365"/>
      <c r="H51" s="365"/>
      <c r="I51" s="365"/>
      <c r="J51" s="365"/>
      <c r="K51" s="365"/>
      <c r="L51" s="365"/>
      <c r="M51" s="365"/>
      <c r="N51" s="365"/>
      <c r="O51" s="365"/>
      <c r="P51" s="365"/>
      <c r="Q51" s="365"/>
      <c r="R51" s="365"/>
      <c r="S51" s="365"/>
      <c r="T51" s="365"/>
      <c r="U51" s="365"/>
      <c r="V51" s="365"/>
      <c r="W51" s="365"/>
      <c r="X51" s="365"/>
      <c r="Y51" s="365"/>
      <c r="Z51" s="365"/>
      <c r="AA51" s="365"/>
      <c r="AB51" s="365"/>
      <c r="AC51" s="365"/>
      <c r="AD51" s="365"/>
      <c r="AE51" s="365"/>
      <c r="AF51" s="365"/>
      <c r="AG51" s="365"/>
      <c r="AH51" s="365"/>
      <c r="AI51" s="365"/>
      <c r="AJ51" s="365"/>
      <c r="AK51" s="365"/>
      <c r="AL51" s="365"/>
      <c r="AM51" s="365"/>
      <c r="AN51" s="365"/>
      <c r="AO51" s="365"/>
      <c r="AP51" s="365"/>
      <c r="AQ51" s="365"/>
      <c r="AR51" s="365"/>
      <c r="AS51" s="365"/>
      <c r="AT51" s="365"/>
      <c r="AU51" s="365"/>
      <c r="AV51" s="365"/>
      <c r="AW51" s="365"/>
      <c r="AX51" s="365"/>
      <c r="AY51" s="365"/>
      <c r="AZ51" s="365"/>
      <c r="BA51" s="365"/>
      <c r="BB51" s="365"/>
      <c r="BC51" s="365"/>
      <c r="BD51" s="365"/>
      <c r="BE51" s="365"/>
      <c r="BF51" s="365"/>
      <c r="BG51" s="365"/>
      <c r="BH51" s="365"/>
      <c r="BI51" s="365"/>
      <c r="BJ51" s="365"/>
      <c r="BK51" s="365"/>
      <c r="BL51" s="365"/>
      <c r="BM51" s="365"/>
      <c r="BN51" s="365"/>
      <c r="BO51" s="365"/>
      <c r="BP51" s="365"/>
      <c r="BQ51" s="365"/>
      <c r="BR51" s="365"/>
      <c r="BS51" s="365"/>
      <c r="BT51" s="365"/>
      <c r="BU51" s="365"/>
      <c r="BV51" s="365"/>
      <c r="BW51" s="365"/>
      <c r="BX51" s="365"/>
      <c r="BY51" s="365"/>
      <c r="BZ51" s="365"/>
      <c r="CA51" s="365"/>
      <c r="CB51" s="365"/>
      <c r="CC51" s="365"/>
      <c r="CD51" s="365"/>
      <c r="CE51" s="365"/>
      <c r="CF51" s="365"/>
      <c r="CG51" s="365"/>
      <c r="CH51" s="365"/>
      <c r="CI51" s="365"/>
      <c r="CJ51" s="365"/>
      <c r="CK51" s="365"/>
      <c r="CL51" s="365"/>
      <c r="CM51" s="365"/>
      <c r="CN51" s="365"/>
      <c r="CO51" s="365"/>
      <c r="CP51" s="365"/>
      <c r="CQ51" s="365"/>
      <c r="CR51" s="365"/>
      <c r="CS51" s="365"/>
      <c r="CT51" s="365"/>
      <c r="CU51" s="365"/>
      <c r="CV51" s="365"/>
      <c r="CW51" s="365"/>
      <c r="CX51" s="365"/>
      <c r="CY51" s="365"/>
      <c r="CZ51" s="365"/>
      <c r="DA51" s="365"/>
      <c r="DB51" s="365"/>
      <c r="DC51" s="365"/>
      <c r="DD51" s="365"/>
      <c r="DE51" s="365"/>
      <c r="DF51" s="365"/>
      <c r="DG51" s="365"/>
      <c r="DH51" s="365"/>
      <c r="DI51" s="365"/>
    </row>
    <row r="52" spans="5:113" x14ac:dyDescent="0.2">
      <c r="E52" s="365" t="s">
        <v>200</v>
      </c>
      <c r="F52" s="365"/>
      <c r="G52" s="365"/>
      <c r="H52" s="365"/>
      <c r="I52" s="365"/>
      <c r="J52" s="365"/>
      <c r="K52" s="365"/>
      <c r="L52" s="365"/>
      <c r="M52" s="365"/>
      <c r="N52" s="365"/>
      <c r="O52" s="365"/>
      <c r="P52" s="365"/>
      <c r="Q52" s="365"/>
      <c r="R52" s="365"/>
      <c r="S52" s="365"/>
      <c r="T52" s="365"/>
      <c r="U52" s="365"/>
      <c r="V52" s="365"/>
      <c r="W52" s="365"/>
      <c r="X52" s="365"/>
      <c r="Y52" s="365"/>
      <c r="Z52" s="365"/>
      <c r="AA52" s="365"/>
      <c r="AB52" s="365"/>
      <c r="AC52" s="365"/>
      <c r="AD52" s="365"/>
      <c r="AE52" s="365"/>
      <c r="AF52" s="365"/>
      <c r="AG52" s="365"/>
      <c r="AH52" s="365"/>
      <c r="AI52" s="365"/>
      <c r="AJ52" s="365"/>
      <c r="AK52" s="365"/>
      <c r="AL52" s="365"/>
      <c r="AM52" s="365"/>
      <c r="AN52" s="365"/>
      <c r="AO52" s="365"/>
      <c r="AP52" s="365"/>
      <c r="AQ52" s="365"/>
      <c r="AR52" s="365"/>
      <c r="AS52" s="365"/>
      <c r="AT52" s="365"/>
      <c r="AU52" s="365"/>
      <c r="AV52" s="365"/>
      <c r="AW52" s="365"/>
      <c r="AX52" s="365"/>
      <c r="AY52" s="365"/>
      <c r="AZ52" s="365"/>
      <c r="BA52" s="365"/>
      <c r="BB52" s="365"/>
      <c r="BC52" s="365"/>
      <c r="BD52" s="365"/>
      <c r="BE52" s="365"/>
      <c r="BF52" s="365"/>
      <c r="BG52" s="365"/>
      <c r="BH52" s="365"/>
      <c r="BI52" s="365"/>
      <c r="BJ52" s="365"/>
      <c r="BK52" s="365"/>
      <c r="BL52" s="365"/>
      <c r="BM52" s="365"/>
      <c r="BN52" s="365"/>
      <c r="BO52" s="365"/>
      <c r="BP52" s="365"/>
      <c r="BQ52" s="365"/>
      <c r="BR52" s="365"/>
      <c r="BS52" s="365"/>
      <c r="BT52" s="365"/>
      <c r="BU52" s="365"/>
      <c r="BV52" s="365"/>
      <c r="BW52" s="365"/>
      <c r="BX52" s="365"/>
      <c r="BY52" s="365"/>
      <c r="BZ52" s="365"/>
      <c r="CA52" s="365"/>
      <c r="CB52" s="365"/>
      <c r="CC52" s="365"/>
      <c r="CD52" s="365"/>
      <c r="CE52" s="365"/>
      <c r="CF52" s="365"/>
      <c r="CG52" s="365"/>
      <c r="CH52" s="365"/>
      <c r="CI52" s="365"/>
      <c r="CJ52" s="365"/>
      <c r="CK52" s="365"/>
      <c r="CL52" s="365"/>
      <c r="CM52" s="365"/>
      <c r="CN52" s="365"/>
      <c r="CO52" s="365"/>
      <c r="CP52" s="365"/>
      <c r="CQ52" s="365"/>
      <c r="CR52" s="365"/>
      <c r="CS52" s="365"/>
      <c r="CT52" s="365"/>
      <c r="CU52" s="365"/>
      <c r="CV52" s="365"/>
      <c r="CW52" s="365"/>
      <c r="CX52" s="365"/>
      <c r="CY52" s="365"/>
      <c r="CZ52" s="365"/>
      <c r="DA52" s="365"/>
      <c r="DB52" s="365"/>
      <c r="DC52" s="365"/>
      <c r="DD52" s="365"/>
      <c r="DE52" s="365"/>
      <c r="DF52" s="365"/>
      <c r="DG52" s="365"/>
      <c r="DH52" s="365"/>
      <c r="DI52" s="365"/>
    </row>
    <row r="53" spans="5:113" x14ac:dyDescent="0.2">
      <c r="E53" s="365" t="s">
        <v>201</v>
      </c>
      <c r="F53" s="365"/>
      <c r="G53" s="365"/>
      <c r="H53" s="365"/>
      <c r="I53" s="365"/>
      <c r="J53" s="365"/>
      <c r="K53" s="365"/>
      <c r="L53" s="365"/>
      <c r="M53" s="365"/>
      <c r="N53" s="365"/>
      <c r="O53" s="365"/>
      <c r="P53" s="365"/>
      <c r="Q53" s="365"/>
      <c r="R53" s="365"/>
      <c r="S53" s="365"/>
      <c r="T53" s="365"/>
      <c r="U53" s="365"/>
      <c r="V53" s="365"/>
      <c r="W53" s="365"/>
      <c r="X53" s="365"/>
      <c r="Y53" s="365"/>
      <c r="Z53" s="365"/>
      <c r="AA53" s="365"/>
      <c r="AB53" s="365"/>
      <c r="AC53" s="365"/>
      <c r="AD53" s="365"/>
      <c r="AE53" s="365"/>
      <c r="AF53" s="365"/>
      <c r="AG53" s="365"/>
      <c r="AH53" s="365"/>
      <c r="AI53" s="365"/>
      <c r="AJ53" s="365"/>
      <c r="AK53" s="365"/>
      <c r="AL53" s="365"/>
      <c r="AM53" s="365"/>
      <c r="AN53" s="365"/>
      <c r="AO53" s="365"/>
      <c r="AP53" s="365"/>
      <c r="AQ53" s="365"/>
      <c r="AR53" s="365"/>
      <c r="AS53" s="365"/>
      <c r="AT53" s="365"/>
      <c r="AU53" s="365"/>
      <c r="AV53" s="365"/>
      <c r="AW53" s="365"/>
      <c r="AX53" s="365"/>
      <c r="AY53" s="365"/>
      <c r="AZ53" s="365"/>
      <c r="BA53" s="365"/>
      <c r="BB53" s="365"/>
      <c r="BC53" s="365"/>
      <c r="BD53" s="365"/>
      <c r="BE53" s="365"/>
      <c r="BF53" s="365"/>
      <c r="BG53" s="365"/>
      <c r="BH53" s="365"/>
      <c r="BI53" s="365"/>
      <c r="BJ53" s="365"/>
      <c r="BK53" s="365"/>
      <c r="BL53" s="365"/>
      <c r="BM53" s="365"/>
      <c r="BN53" s="365"/>
      <c r="BO53" s="365"/>
      <c r="BP53" s="365"/>
      <c r="BQ53" s="365"/>
      <c r="BR53" s="365"/>
      <c r="BS53" s="365"/>
      <c r="BT53" s="365"/>
      <c r="BU53" s="365"/>
      <c r="BV53" s="365"/>
      <c r="BW53" s="365"/>
      <c r="BX53" s="365"/>
      <c r="BY53" s="365"/>
      <c r="BZ53" s="365"/>
      <c r="CA53" s="365"/>
      <c r="CB53" s="365"/>
      <c r="CC53" s="365"/>
      <c r="CD53" s="365"/>
      <c r="CE53" s="365"/>
      <c r="CF53" s="365"/>
      <c r="CG53" s="365"/>
      <c r="CH53" s="365"/>
      <c r="CI53" s="365"/>
      <c r="CJ53" s="365"/>
      <c r="CK53" s="365"/>
      <c r="CL53" s="365"/>
      <c r="CM53" s="365"/>
      <c r="CN53" s="365"/>
      <c r="CO53" s="365"/>
      <c r="CP53" s="365"/>
      <c r="CQ53" s="365"/>
      <c r="CR53" s="365"/>
      <c r="CS53" s="365"/>
      <c r="CT53" s="365"/>
      <c r="CU53" s="365"/>
      <c r="CV53" s="365"/>
      <c r="CW53" s="365"/>
      <c r="CX53" s="365"/>
      <c r="CY53" s="365"/>
      <c r="CZ53" s="365"/>
      <c r="DA53" s="365"/>
      <c r="DB53" s="365"/>
      <c r="DC53" s="365"/>
      <c r="DD53" s="365"/>
      <c r="DE53" s="365"/>
      <c r="DF53" s="365"/>
      <c r="DG53" s="365"/>
      <c r="DH53" s="365"/>
      <c r="DI53" s="365"/>
    </row>
    <row r="54" spans="5:113" x14ac:dyDescent="0.2"/>
    <row r="55" spans="5:113" x14ac:dyDescent="0.2"/>
    <row r="56" spans="5:113" x14ac:dyDescent="0.2"/>
  </sheetData>
  <sheetProtection algorithmName="SHA-512" hashValue="ydj4M4B6O6T8odRaQD9ZIqsV859pesr8+DDnDsxXMte08PcNWucAz/qSoCcpUxtU3PxjDvDZ7qnHQZg7gmpuGQ==" saltValue="wlk+XQ+2BNe0mnbURrFko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18" t="s">
        <v>202</v>
      </c>
      <c r="DI1" s="719"/>
      <c r="DJ1" s="719"/>
      <c r="DK1" s="719"/>
      <c r="DL1" s="719"/>
      <c r="DM1" s="719"/>
      <c r="DN1" s="720"/>
      <c r="DO1" s="196"/>
      <c r="DP1" s="718" t="s">
        <v>203</v>
      </c>
      <c r="DQ1" s="719"/>
      <c r="DR1" s="719"/>
      <c r="DS1" s="719"/>
      <c r="DT1" s="719"/>
      <c r="DU1" s="719"/>
      <c r="DV1" s="719"/>
      <c r="DW1" s="719"/>
      <c r="DX1" s="719"/>
      <c r="DY1" s="719"/>
      <c r="DZ1" s="719"/>
      <c r="EA1" s="719"/>
      <c r="EB1" s="719"/>
      <c r="EC1" s="720"/>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74" t="s">
        <v>205</v>
      </c>
      <c r="C3" s="675"/>
      <c r="D3" s="675"/>
      <c r="E3" s="675"/>
      <c r="F3" s="675"/>
      <c r="G3" s="675"/>
      <c r="H3" s="675"/>
      <c r="I3" s="675"/>
      <c r="J3" s="675"/>
      <c r="K3" s="675"/>
      <c r="L3" s="675"/>
      <c r="M3" s="675"/>
      <c r="N3" s="675"/>
      <c r="O3" s="675"/>
      <c r="P3" s="675"/>
      <c r="Q3" s="675"/>
      <c r="R3" s="675"/>
      <c r="S3" s="675"/>
      <c r="T3" s="675"/>
      <c r="U3" s="675"/>
      <c r="V3" s="675"/>
      <c r="W3" s="675"/>
      <c r="X3" s="675"/>
      <c r="Y3" s="675"/>
      <c r="Z3" s="675"/>
      <c r="AA3" s="675"/>
      <c r="AB3" s="675"/>
      <c r="AC3" s="675"/>
      <c r="AD3" s="675"/>
      <c r="AE3" s="675"/>
      <c r="AF3" s="675"/>
      <c r="AG3" s="675"/>
      <c r="AH3" s="675"/>
      <c r="AI3" s="675"/>
      <c r="AJ3" s="675"/>
      <c r="AK3" s="675"/>
      <c r="AL3" s="675"/>
      <c r="AM3" s="675"/>
      <c r="AN3" s="675"/>
      <c r="AO3" s="675"/>
      <c r="AP3" s="674" t="s">
        <v>206</v>
      </c>
      <c r="AQ3" s="675"/>
      <c r="AR3" s="675"/>
      <c r="AS3" s="675"/>
      <c r="AT3" s="675"/>
      <c r="AU3" s="675"/>
      <c r="AV3" s="675"/>
      <c r="AW3" s="675"/>
      <c r="AX3" s="675"/>
      <c r="AY3" s="675"/>
      <c r="AZ3" s="675"/>
      <c r="BA3" s="675"/>
      <c r="BB3" s="675"/>
      <c r="BC3" s="675"/>
      <c r="BD3" s="675"/>
      <c r="BE3" s="675"/>
      <c r="BF3" s="675"/>
      <c r="BG3" s="675"/>
      <c r="BH3" s="675"/>
      <c r="BI3" s="675"/>
      <c r="BJ3" s="675"/>
      <c r="BK3" s="675"/>
      <c r="BL3" s="675"/>
      <c r="BM3" s="675"/>
      <c r="BN3" s="675"/>
      <c r="BO3" s="675"/>
      <c r="BP3" s="675"/>
      <c r="BQ3" s="675"/>
      <c r="BR3" s="675"/>
      <c r="BS3" s="675"/>
      <c r="BT3" s="675"/>
      <c r="BU3" s="675"/>
      <c r="BV3" s="675"/>
      <c r="BW3" s="675"/>
      <c r="BX3" s="675"/>
      <c r="BY3" s="675"/>
      <c r="BZ3" s="675"/>
      <c r="CA3" s="675"/>
      <c r="CB3" s="676"/>
      <c r="CD3" s="674" t="s">
        <v>207</v>
      </c>
      <c r="CE3" s="675"/>
      <c r="CF3" s="675"/>
      <c r="CG3" s="675"/>
      <c r="CH3" s="675"/>
      <c r="CI3" s="675"/>
      <c r="CJ3" s="675"/>
      <c r="CK3" s="675"/>
      <c r="CL3" s="675"/>
      <c r="CM3" s="675"/>
      <c r="CN3" s="675"/>
      <c r="CO3" s="675"/>
      <c r="CP3" s="675"/>
      <c r="CQ3" s="675"/>
      <c r="CR3" s="675"/>
      <c r="CS3" s="675"/>
      <c r="CT3" s="675"/>
      <c r="CU3" s="675"/>
      <c r="CV3" s="675"/>
      <c r="CW3" s="675"/>
      <c r="CX3" s="675"/>
      <c r="CY3" s="675"/>
      <c r="CZ3" s="675"/>
      <c r="DA3" s="675"/>
      <c r="DB3" s="675"/>
      <c r="DC3" s="675"/>
      <c r="DD3" s="675"/>
      <c r="DE3" s="675"/>
      <c r="DF3" s="675"/>
      <c r="DG3" s="675"/>
      <c r="DH3" s="675"/>
      <c r="DI3" s="675"/>
      <c r="DJ3" s="675"/>
      <c r="DK3" s="675"/>
      <c r="DL3" s="675"/>
      <c r="DM3" s="675"/>
      <c r="DN3" s="675"/>
      <c r="DO3" s="675"/>
      <c r="DP3" s="675"/>
      <c r="DQ3" s="675"/>
      <c r="DR3" s="675"/>
      <c r="DS3" s="675"/>
      <c r="DT3" s="675"/>
      <c r="DU3" s="675"/>
      <c r="DV3" s="675"/>
      <c r="DW3" s="675"/>
      <c r="DX3" s="675"/>
      <c r="DY3" s="675"/>
      <c r="DZ3" s="675"/>
      <c r="EA3" s="675"/>
      <c r="EB3" s="675"/>
      <c r="EC3" s="676"/>
    </row>
    <row r="4" spans="2:143" ht="11.25" customHeight="1" x14ac:dyDescent="0.2">
      <c r="B4" s="674" t="s">
        <v>1</v>
      </c>
      <c r="C4" s="675"/>
      <c r="D4" s="675"/>
      <c r="E4" s="675"/>
      <c r="F4" s="675"/>
      <c r="G4" s="675"/>
      <c r="H4" s="675"/>
      <c r="I4" s="675"/>
      <c r="J4" s="675"/>
      <c r="K4" s="675"/>
      <c r="L4" s="675"/>
      <c r="M4" s="675"/>
      <c r="N4" s="675"/>
      <c r="O4" s="675"/>
      <c r="P4" s="675"/>
      <c r="Q4" s="676"/>
      <c r="R4" s="674" t="s">
        <v>208</v>
      </c>
      <c r="S4" s="675"/>
      <c r="T4" s="675"/>
      <c r="U4" s="675"/>
      <c r="V4" s="675"/>
      <c r="W4" s="675"/>
      <c r="X4" s="675"/>
      <c r="Y4" s="676"/>
      <c r="Z4" s="674" t="s">
        <v>209</v>
      </c>
      <c r="AA4" s="675"/>
      <c r="AB4" s="675"/>
      <c r="AC4" s="676"/>
      <c r="AD4" s="674" t="s">
        <v>210</v>
      </c>
      <c r="AE4" s="675"/>
      <c r="AF4" s="675"/>
      <c r="AG4" s="675"/>
      <c r="AH4" s="675"/>
      <c r="AI4" s="675"/>
      <c r="AJ4" s="675"/>
      <c r="AK4" s="676"/>
      <c r="AL4" s="674" t="s">
        <v>209</v>
      </c>
      <c r="AM4" s="675"/>
      <c r="AN4" s="675"/>
      <c r="AO4" s="676"/>
      <c r="AP4" s="721" t="s">
        <v>211</v>
      </c>
      <c r="AQ4" s="721"/>
      <c r="AR4" s="721"/>
      <c r="AS4" s="721"/>
      <c r="AT4" s="721"/>
      <c r="AU4" s="721"/>
      <c r="AV4" s="721"/>
      <c r="AW4" s="721"/>
      <c r="AX4" s="721"/>
      <c r="AY4" s="721"/>
      <c r="AZ4" s="721"/>
      <c r="BA4" s="721"/>
      <c r="BB4" s="721"/>
      <c r="BC4" s="721"/>
      <c r="BD4" s="721"/>
      <c r="BE4" s="721"/>
      <c r="BF4" s="721"/>
      <c r="BG4" s="721" t="s">
        <v>212</v>
      </c>
      <c r="BH4" s="721"/>
      <c r="BI4" s="721"/>
      <c r="BJ4" s="721"/>
      <c r="BK4" s="721"/>
      <c r="BL4" s="721"/>
      <c r="BM4" s="721"/>
      <c r="BN4" s="721"/>
      <c r="BO4" s="721" t="s">
        <v>209</v>
      </c>
      <c r="BP4" s="721"/>
      <c r="BQ4" s="721"/>
      <c r="BR4" s="721"/>
      <c r="BS4" s="721" t="s">
        <v>213</v>
      </c>
      <c r="BT4" s="721"/>
      <c r="BU4" s="721"/>
      <c r="BV4" s="721"/>
      <c r="BW4" s="721"/>
      <c r="BX4" s="721"/>
      <c r="BY4" s="721"/>
      <c r="BZ4" s="721"/>
      <c r="CA4" s="721"/>
      <c r="CB4" s="721"/>
      <c r="CD4" s="674" t="s">
        <v>214</v>
      </c>
      <c r="CE4" s="675"/>
      <c r="CF4" s="675"/>
      <c r="CG4" s="675"/>
      <c r="CH4" s="675"/>
      <c r="CI4" s="675"/>
      <c r="CJ4" s="675"/>
      <c r="CK4" s="675"/>
      <c r="CL4" s="675"/>
      <c r="CM4" s="675"/>
      <c r="CN4" s="675"/>
      <c r="CO4" s="675"/>
      <c r="CP4" s="675"/>
      <c r="CQ4" s="675"/>
      <c r="CR4" s="675"/>
      <c r="CS4" s="675"/>
      <c r="CT4" s="675"/>
      <c r="CU4" s="675"/>
      <c r="CV4" s="675"/>
      <c r="CW4" s="675"/>
      <c r="CX4" s="675"/>
      <c r="CY4" s="675"/>
      <c r="CZ4" s="675"/>
      <c r="DA4" s="675"/>
      <c r="DB4" s="675"/>
      <c r="DC4" s="675"/>
      <c r="DD4" s="675"/>
      <c r="DE4" s="675"/>
      <c r="DF4" s="675"/>
      <c r="DG4" s="675"/>
      <c r="DH4" s="675"/>
      <c r="DI4" s="675"/>
      <c r="DJ4" s="675"/>
      <c r="DK4" s="675"/>
      <c r="DL4" s="675"/>
      <c r="DM4" s="675"/>
      <c r="DN4" s="675"/>
      <c r="DO4" s="675"/>
      <c r="DP4" s="675"/>
      <c r="DQ4" s="675"/>
      <c r="DR4" s="675"/>
      <c r="DS4" s="675"/>
      <c r="DT4" s="675"/>
      <c r="DU4" s="675"/>
      <c r="DV4" s="675"/>
      <c r="DW4" s="675"/>
      <c r="DX4" s="675"/>
      <c r="DY4" s="675"/>
      <c r="DZ4" s="675"/>
      <c r="EA4" s="675"/>
      <c r="EB4" s="675"/>
      <c r="EC4" s="676"/>
    </row>
    <row r="5" spans="2:143" ht="11.25" customHeight="1" x14ac:dyDescent="0.2">
      <c r="B5" s="680" t="s">
        <v>215</v>
      </c>
      <c r="C5" s="681"/>
      <c r="D5" s="681"/>
      <c r="E5" s="681"/>
      <c r="F5" s="681"/>
      <c r="G5" s="681"/>
      <c r="H5" s="681"/>
      <c r="I5" s="681"/>
      <c r="J5" s="681"/>
      <c r="K5" s="681"/>
      <c r="L5" s="681"/>
      <c r="M5" s="681"/>
      <c r="N5" s="681"/>
      <c r="O5" s="681"/>
      <c r="P5" s="681"/>
      <c r="Q5" s="682"/>
      <c r="R5" s="677">
        <v>1858327</v>
      </c>
      <c r="S5" s="678"/>
      <c r="T5" s="678"/>
      <c r="U5" s="678"/>
      <c r="V5" s="678"/>
      <c r="W5" s="678"/>
      <c r="X5" s="678"/>
      <c r="Y5" s="703"/>
      <c r="Z5" s="716">
        <v>24.8</v>
      </c>
      <c r="AA5" s="716"/>
      <c r="AB5" s="716"/>
      <c r="AC5" s="716"/>
      <c r="AD5" s="717">
        <v>1858327</v>
      </c>
      <c r="AE5" s="717"/>
      <c r="AF5" s="717"/>
      <c r="AG5" s="717"/>
      <c r="AH5" s="717"/>
      <c r="AI5" s="717"/>
      <c r="AJ5" s="717"/>
      <c r="AK5" s="717"/>
      <c r="AL5" s="704">
        <v>51.6</v>
      </c>
      <c r="AM5" s="686"/>
      <c r="AN5" s="686"/>
      <c r="AO5" s="705"/>
      <c r="AP5" s="680" t="s">
        <v>216</v>
      </c>
      <c r="AQ5" s="681"/>
      <c r="AR5" s="681"/>
      <c r="AS5" s="681"/>
      <c r="AT5" s="681"/>
      <c r="AU5" s="681"/>
      <c r="AV5" s="681"/>
      <c r="AW5" s="681"/>
      <c r="AX5" s="681"/>
      <c r="AY5" s="681"/>
      <c r="AZ5" s="681"/>
      <c r="BA5" s="681"/>
      <c r="BB5" s="681"/>
      <c r="BC5" s="681"/>
      <c r="BD5" s="681"/>
      <c r="BE5" s="681"/>
      <c r="BF5" s="682"/>
      <c r="BG5" s="622">
        <v>1857151</v>
      </c>
      <c r="BH5" s="623"/>
      <c r="BI5" s="623"/>
      <c r="BJ5" s="623"/>
      <c r="BK5" s="623"/>
      <c r="BL5" s="623"/>
      <c r="BM5" s="623"/>
      <c r="BN5" s="624"/>
      <c r="BO5" s="660">
        <v>99.9</v>
      </c>
      <c r="BP5" s="660"/>
      <c r="BQ5" s="660"/>
      <c r="BR5" s="660"/>
      <c r="BS5" s="661" t="s">
        <v>121</v>
      </c>
      <c r="BT5" s="661"/>
      <c r="BU5" s="661"/>
      <c r="BV5" s="661"/>
      <c r="BW5" s="661"/>
      <c r="BX5" s="661"/>
      <c r="BY5" s="661"/>
      <c r="BZ5" s="661"/>
      <c r="CA5" s="661"/>
      <c r="CB5" s="696"/>
      <c r="CD5" s="674" t="s">
        <v>211</v>
      </c>
      <c r="CE5" s="675"/>
      <c r="CF5" s="675"/>
      <c r="CG5" s="675"/>
      <c r="CH5" s="675"/>
      <c r="CI5" s="675"/>
      <c r="CJ5" s="675"/>
      <c r="CK5" s="675"/>
      <c r="CL5" s="675"/>
      <c r="CM5" s="675"/>
      <c r="CN5" s="675"/>
      <c r="CO5" s="675"/>
      <c r="CP5" s="675"/>
      <c r="CQ5" s="676"/>
      <c r="CR5" s="674" t="s">
        <v>217</v>
      </c>
      <c r="CS5" s="675"/>
      <c r="CT5" s="675"/>
      <c r="CU5" s="675"/>
      <c r="CV5" s="675"/>
      <c r="CW5" s="675"/>
      <c r="CX5" s="675"/>
      <c r="CY5" s="676"/>
      <c r="CZ5" s="674" t="s">
        <v>209</v>
      </c>
      <c r="DA5" s="675"/>
      <c r="DB5" s="675"/>
      <c r="DC5" s="676"/>
      <c r="DD5" s="674" t="s">
        <v>218</v>
      </c>
      <c r="DE5" s="675"/>
      <c r="DF5" s="675"/>
      <c r="DG5" s="675"/>
      <c r="DH5" s="675"/>
      <c r="DI5" s="675"/>
      <c r="DJ5" s="675"/>
      <c r="DK5" s="675"/>
      <c r="DL5" s="675"/>
      <c r="DM5" s="675"/>
      <c r="DN5" s="675"/>
      <c r="DO5" s="675"/>
      <c r="DP5" s="676"/>
      <c r="DQ5" s="674" t="s">
        <v>219</v>
      </c>
      <c r="DR5" s="675"/>
      <c r="DS5" s="675"/>
      <c r="DT5" s="675"/>
      <c r="DU5" s="675"/>
      <c r="DV5" s="675"/>
      <c r="DW5" s="675"/>
      <c r="DX5" s="675"/>
      <c r="DY5" s="675"/>
      <c r="DZ5" s="675"/>
      <c r="EA5" s="675"/>
      <c r="EB5" s="675"/>
      <c r="EC5" s="676"/>
    </row>
    <row r="6" spans="2:143" ht="11.25" customHeight="1" x14ac:dyDescent="0.2">
      <c r="B6" s="619" t="s">
        <v>220</v>
      </c>
      <c r="C6" s="620"/>
      <c r="D6" s="620"/>
      <c r="E6" s="620"/>
      <c r="F6" s="620"/>
      <c r="G6" s="620"/>
      <c r="H6" s="620"/>
      <c r="I6" s="620"/>
      <c r="J6" s="620"/>
      <c r="K6" s="620"/>
      <c r="L6" s="620"/>
      <c r="M6" s="620"/>
      <c r="N6" s="620"/>
      <c r="O6" s="620"/>
      <c r="P6" s="620"/>
      <c r="Q6" s="621"/>
      <c r="R6" s="622">
        <v>42688</v>
      </c>
      <c r="S6" s="623"/>
      <c r="T6" s="623"/>
      <c r="U6" s="623"/>
      <c r="V6" s="623"/>
      <c r="W6" s="623"/>
      <c r="X6" s="623"/>
      <c r="Y6" s="624"/>
      <c r="Z6" s="660">
        <v>0.6</v>
      </c>
      <c r="AA6" s="660"/>
      <c r="AB6" s="660"/>
      <c r="AC6" s="660"/>
      <c r="AD6" s="661">
        <v>42688</v>
      </c>
      <c r="AE6" s="661"/>
      <c r="AF6" s="661"/>
      <c r="AG6" s="661"/>
      <c r="AH6" s="661"/>
      <c r="AI6" s="661"/>
      <c r="AJ6" s="661"/>
      <c r="AK6" s="661"/>
      <c r="AL6" s="625">
        <v>1.2</v>
      </c>
      <c r="AM6" s="626"/>
      <c r="AN6" s="626"/>
      <c r="AO6" s="662"/>
      <c r="AP6" s="619" t="s">
        <v>221</v>
      </c>
      <c r="AQ6" s="620"/>
      <c r="AR6" s="620"/>
      <c r="AS6" s="620"/>
      <c r="AT6" s="620"/>
      <c r="AU6" s="620"/>
      <c r="AV6" s="620"/>
      <c r="AW6" s="620"/>
      <c r="AX6" s="620"/>
      <c r="AY6" s="620"/>
      <c r="AZ6" s="620"/>
      <c r="BA6" s="620"/>
      <c r="BB6" s="620"/>
      <c r="BC6" s="620"/>
      <c r="BD6" s="620"/>
      <c r="BE6" s="620"/>
      <c r="BF6" s="621"/>
      <c r="BG6" s="622">
        <v>1857151</v>
      </c>
      <c r="BH6" s="623"/>
      <c r="BI6" s="623"/>
      <c r="BJ6" s="623"/>
      <c r="BK6" s="623"/>
      <c r="BL6" s="623"/>
      <c r="BM6" s="623"/>
      <c r="BN6" s="624"/>
      <c r="BO6" s="660">
        <v>99.9</v>
      </c>
      <c r="BP6" s="660"/>
      <c r="BQ6" s="660"/>
      <c r="BR6" s="660"/>
      <c r="BS6" s="661" t="s">
        <v>121</v>
      </c>
      <c r="BT6" s="661"/>
      <c r="BU6" s="661"/>
      <c r="BV6" s="661"/>
      <c r="BW6" s="661"/>
      <c r="BX6" s="661"/>
      <c r="BY6" s="661"/>
      <c r="BZ6" s="661"/>
      <c r="CA6" s="661"/>
      <c r="CB6" s="696"/>
      <c r="CD6" s="680" t="s">
        <v>222</v>
      </c>
      <c r="CE6" s="681"/>
      <c r="CF6" s="681"/>
      <c r="CG6" s="681"/>
      <c r="CH6" s="681"/>
      <c r="CI6" s="681"/>
      <c r="CJ6" s="681"/>
      <c r="CK6" s="681"/>
      <c r="CL6" s="681"/>
      <c r="CM6" s="681"/>
      <c r="CN6" s="681"/>
      <c r="CO6" s="681"/>
      <c r="CP6" s="681"/>
      <c r="CQ6" s="682"/>
      <c r="CR6" s="622">
        <v>64174</v>
      </c>
      <c r="CS6" s="623"/>
      <c r="CT6" s="623"/>
      <c r="CU6" s="623"/>
      <c r="CV6" s="623"/>
      <c r="CW6" s="623"/>
      <c r="CX6" s="623"/>
      <c r="CY6" s="624"/>
      <c r="CZ6" s="704">
        <v>0.9</v>
      </c>
      <c r="DA6" s="686"/>
      <c r="DB6" s="686"/>
      <c r="DC6" s="706"/>
      <c r="DD6" s="628" t="s">
        <v>121</v>
      </c>
      <c r="DE6" s="623"/>
      <c r="DF6" s="623"/>
      <c r="DG6" s="623"/>
      <c r="DH6" s="623"/>
      <c r="DI6" s="623"/>
      <c r="DJ6" s="623"/>
      <c r="DK6" s="623"/>
      <c r="DL6" s="623"/>
      <c r="DM6" s="623"/>
      <c r="DN6" s="623"/>
      <c r="DO6" s="623"/>
      <c r="DP6" s="624"/>
      <c r="DQ6" s="628">
        <v>64174</v>
      </c>
      <c r="DR6" s="623"/>
      <c r="DS6" s="623"/>
      <c r="DT6" s="623"/>
      <c r="DU6" s="623"/>
      <c r="DV6" s="623"/>
      <c r="DW6" s="623"/>
      <c r="DX6" s="623"/>
      <c r="DY6" s="623"/>
      <c r="DZ6" s="623"/>
      <c r="EA6" s="623"/>
      <c r="EB6" s="623"/>
      <c r="EC6" s="659"/>
    </row>
    <row r="7" spans="2:143" ht="11.25" customHeight="1" x14ac:dyDescent="0.2">
      <c r="B7" s="619" t="s">
        <v>223</v>
      </c>
      <c r="C7" s="620"/>
      <c r="D7" s="620"/>
      <c r="E7" s="620"/>
      <c r="F7" s="620"/>
      <c r="G7" s="620"/>
      <c r="H7" s="620"/>
      <c r="I7" s="620"/>
      <c r="J7" s="620"/>
      <c r="K7" s="620"/>
      <c r="L7" s="620"/>
      <c r="M7" s="620"/>
      <c r="N7" s="620"/>
      <c r="O7" s="620"/>
      <c r="P7" s="620"/>
      <c r="Q7" s="621"/>
      <c r="R7" s="622">
        <v>409</v>
      </c>
      <c r="S7" s="623"/>
      <c r="T7" s="623"/>
      <c r="U7" s="623"/>
      <c r="V7" s="623"/>
      <c r="W7" s="623"/>
      <c r="X7" s="623"/>
      <c r="Y7" s="624"/>
      <c r="Z7" s="660">
        <v>0</v>
      </c>
      <c r="AA7" s="660"/>
      <c r="AB7" s="660"/>
      <c r="AC7" s="660"/>
      <c r="AD7" s="661">
        <v>409</v>
      </c>
      <c r="AE7" s="661"/>
      <c r="AF7" s="661"/>
      <c r="AG7" s="661"/>
      <c r="AH7" s="661"/>
      <c r="AI7" s="661"/>
      <c r="AJ7" s="661"/>
      <c r="AK7" s="661"/>
      <c r="AL7" s="625">
        <v>0</v>
      </c>
      <c r="AM7" s="626"/>
      <c r="AN7" s="626"/>
      <c r="AO7" s="662"/>
      <c r="AP7" s="619" t="s">
        <v>224</v>
      </c>
      <c r="AQ7" s="620"/>
      <c r="AR7" s="620"/>
      <c r="AS7" s="620"/>
      <c r="AT7" s="620"/>
      <c r="AU7" s="620"/>
      <c r="AV7" s="620"/>
      <c r="AW7" s="620"/>
      <c r="AX7" s="620"/>
      <c r="AY7" s="620"/>
      <c r="AZ7" s="620"/>
      <c r="BA7" s="620"/>
      <c r="BB7" s="620"/>
      <c r="BC7" s="620"/>
      <c r="BD7" s="620"/>
      <c r="BE7" s="620"/>
      <c r="BF7" s="621"/>
      <c r="BG7" s="622">
        <v>614312</v>
      </c>
      <c r="BH7" s="623"/>
      <c r="BI7" s="623"/>
      <c r="BJ7" s="623"/>
      <c r="BK7" s="623"/>
      <c r="BL7" s="623"/>
      <c r="BM7" s="623"/>
      <c r="BN7" s="624"/>
      <c r="BO7" s="660">
        <v>33.1</v>
      </c>
      <c r="BP7" s="660"/>
      <c r="BQ7" s="660"/>
      <c r="BR7" s="660"/>
      <c r="BS7" s="661" t="s">
        <v>121</v>
      </c>
      <c r="BT7" s="661"/>
      <c r="BU7" s="661"/>
      <c r="BV7" s="661"/>
      <c r="BW7" s="661"/>
      <c r="BX7" s="661"/>
      <c r="BY7" s="661"/>
      <c r="BZ7" s="661"/>
      <c r="CA7" s="661"/>
      <c r="CB7" s="696"/>
      <c r="CD7" s="619" t="s">
        <v>225</v>
      </c>
      <c r="CE7" s="620"/>
      <c r="CF7" s="620"/>
      <c r="CG7" s="620"/>
      <c r="CH7" s="620"/>
      <c r="CI7" s="620"/>
      <c r="CJ7" s="620"/>
      <c r="CK7" s="620"/>
      <c r="CL7" s="620"/>
      <c r="CM7" s="620"/>
      <c r="CN7" s="620"/>
      <c r="CO7" s="620"/>
      <c r="CP7" s="620"/>
      <c r="CQ7" s="621"/>
      <c r="CR7" s="622">
        <v>1357119</v>
      </c>
      <c r="CS7" s="623"/>
      <c r="CT7" s="623"/>
      <c r="CU7" s="623"/>
      <c r="CV7" s="623"/>
      <c r="CW7" s="623"/>
      <c r="CX7" s="623"/>
      <c r="CY7" s="624"/>
      <c r="CZ7" s="660">
        <v>19.5</v>
      </c>
      <c r="DA7" s="660"/>
      <c r="DB7" s="660"/>
      <c r="DC7" s="660"/>
      <c r="DD7" s="628">
        <v>13872</v>
      </c>
      <c r="DE7" s="623"/>
      <c r="DF7" s="623"/>
      <c r="DG7" s="623"/>
      <c r="DH7" s="623"/>
      <c r="DI7" s="623"/>
      <c r="DJ7" s="623"/>
      <c r="DK7" s="623"/>
      <c r="DL7" s="623"/>
      <c r="DM7" s="623"/>
      <c r="DN7" s="623"/>
      <c r="DO7" s="623"/>
      <c r="DP7" s="624"/>
      <c r="DQ7" s="628">
        <v>736409</v>
      </c>
      <c r="DR7" s="623"/>
      <c r="DS7" s="623"/>
      <c r="DT7" s="623"/>
      <c r="DU7" s="623"/>
      <c r="DV7" s="623"/>
      <c r="DW7" s="623"/>
      <c r="DX7" s="623"/>
      <c r="DY7" s="623"/>
      <c r="DZ7" s="623"/>
      <c r="EA7" s="623"/>
      <c r="EB7" s="623"/>
      <c r="EC7" s="659"/>
    </row>
    <row r="8" spans="2:143" ht="11.25" customHeight="1" x14ac:dyDescent="0.2">
      <c r="B8" s="619" t="s">
        <v>226</v>
      </c>
      <c r="C8" s="620"/>
      <c r="D8" s="620"/>
      <c r="E8" s="620"/>
      <c r="F8" s="620"/>
      <c r="G8" s="620"/>
      <c r="H8" s="620"/>
      <c r="I8" s="620"/>
      <c r="J8" s="620"/>
      <c r="K8" s="620"/>
      <c r="L8" s="620"/>
      <c r="M8" s="620"/>
      <c r="N8" s="620"/>
      <c r="O8" s="620"/>
      <c r="P8" s="620"/>
      <c r="Q8" s="621"/>
      <c r="R8" s="622">
        <v>4901</v>
      </c>
      <c r="S8" s="623"/>
      <c r="T8" s="623"/>
      <c r="U8" s="623"/>
      <c r="V8" s="623"/>
      <c r="W8" s="623"/>
      <c r="X8" s="623"/>
      <c r="Y8" s="624"/>
      <c r="Z8" s="660">
        <v>0.1</v>
      </c>
      <c r="AA8" s="660"/>
      <c r="AB8" s="660"/>
      <c r="AC8" s="660"/>
      <c r="AD8" s="661">
        <v>4901</v>
      </c>
      <c r="AE8" s="661"/>
      <c r="AF8" s="661"/>
      <c r="AG8" s="661"/>
      <c r="AH8" s="661"/>
      <c r="AI8" s="661"/>
      <c r="AJ8" s="661"/>
      <c r="AK8" s="661"/>
      <c r="AL8" s="625">
        <v>0.1</v>
      </c>
      <c r="AM8" s="626"/>
      <c r="AN8" s="626"/>
      <c r="AO8" s="662"/>
      <c r="AP8" s="619" t="s">
        <v>227</v>
      </c>
      <c r="AQ8" s="620"/>
      <c r="AR8" s="620"/>
      <c r="AS8" s="620"/>
      <c r="AT8" s="620"/>
      <c r="AU8" s="620"/>
      <c r="AV8" s="620"/>
      <c r="AW8" s="620"/>
      <c r="AX8" s="620"/>
      <c r="AY8" s="620"/>
      <c r="AZ8" s="620"/>
      <c r="BA8" s="620"/>
      <c r="BB8" s="620"/>
      <c r="BC8" s="620"/>
      <c r="BD8" s="620"/>
      <c r="BE8" s="620"/>
      <c r="BF8" s="621"/>
      <c r="BG8" s="622">
        <v>15585</v>
      </c>
      <c r="BH8" s="623"/>
      <c r="BI8" s="623"/>
      <c r="BJ8" s="623"/>
      <c r="BK8" s="623"/>
      <c r="BL8" s="623"/>
      <c r="BM8" s="623"/>
      <c r="BN8" s="624"/>
      <c r="BO8" s="660">
        <v>0.8</v>
      </c>
      <c r="BP8" s="660"/>
      <c r="BQ8" s="660"/>
      <c r="BR8" s="660"/>
      <c r="BS8" s="661" t="s">
        <v>121</v>
      </c>
      <c r="BT8" s="661"/>
      <c r="BU8" s="661"/>
      <c r="BV8" s="661"/>
      <c r="BW8" s="661"/>
      <c r="BX8" s="661"/>
      <c r="BY8" s="661"/>
      <c r="BZ8" s="661"/>
      <c r="CA8" s="661"/>
      <c r="CB8" s="696"/>
      <c r="CD8" s="619" t="s">
        <v>228</v>
      </c>
      <c r="CE8" s="620"/>
      <c r="CF8" s="620"/>
      <c r="CG8" s="620"/>
      <c r="CH8" s="620"/>
      <c r="CI8" s="620"/>
      <c r="CJ8" s="620"/>
      <c r="CK8" s="620"/>
      <c r="CL8" s="620"/>
      <c r="CM8" s="620"/>
      <c r="CN8" s="620"/>
      <c r="CO8" s="620"/>
      <c r="CP8" s="620"/>
      <c r="CQ8" s="621"/>
      <c r="CR8" s="622">
        <v>2177632</v>
      </c>
      <c r="CS8" s="623"/>
      <c r="CT8" s="623"/>
      <c r="CU8" s="623"/>
      <c r="CV8" s="623"/>
      <c r="CW8" s="623"/>
      <c r="CX8" s="623"/>
      <c r="CY8" s="624"/>
      <c r="CZ8" s="660">
        <v>31.4</v>
      </c>
      <c r="DA8" s="660"/>
      <c r="DB8" s="660"/>
      <c r="DC8" s="660"/>
      <c r="DD8" s="628">
        <v>1987</v>
      </c>
      <c r="DE8" s="623"/>
      <c r="DF8" s="623"/>
      <c r="DG8" s="623"/>
      <c r="DH8" s="623"/>
      <c r="DI8" s="623"/>
      <c r="DJ8" s="623"/>
      <c r="DK8" s="623"/>
      <c r="DL8" s="623"/>
      <c r="DM8" s="623"/>
      <c r="DN8" s="623"/>
      <c r="DO8" s="623"/>
      <c r="DP8" s="624"/>
      <c r="DQ8" s="628">
        <v>931712</v>
      </c>
      <c r="DR8" s="623"/>
      <c r="DS8" s="623"/>
      <c r="DT8" s="623"/>
      <c r="DU8" s="623"/>
      <c r="DV8" s="623"/>
      <c r="DW8" s="623"/>
      <c r="DX8" s="623"/>
      <c r="DY8" s="623"/>
      <c r="DZ8" s="623"/>
      <c r="EA8" s="623"/>
      <c r="EB8" s="623"/>
      <c r="EC8" s="659"/>
    </row>
    <row r="9" spans="2:143" ht="11.25" customHeight="1" x14ac:dyDescent="0.2">
      <c r="B9" s="619" t="s">
        <v>229</v>
      </c>
      <c r="C9" s="620"/>
      <c r="D9" s="620"/>
      <c r="E9" s="620"/>
      <c r="F9" s="620"/>
      <c r="G9" s="620"/>
      <c r="H9" s="620"/>
      <c r="I9" s="620"/>
      <c r="J9" s="620"/>
      <c r="K9" s="620"/>
      <c r="L9" s="620"/>
      <c r="M9" s="620"/>
      <c r="N9" s="620"/>
      <c r="O9" s="620"/>
      <c r="P9" s="620"/>
      <c r="Q9" s="621"/>
      <c r="R9" s="622">
        <v>8302</v>
      </c>
      <c r="S9" s="623"/>
      <c r="T9" s="623"/>
      <c r="U9" s="623"/>
      <c r="V9" s="623"/>
      <c r="W9" s="623"/>
      <c r="X9" s="623"/>
      <c r="Y9" s="624"/>
      <c r="Z9" s="660">
        <v>0.1</v>
      </c>
      <c r="AA9" s="660"/>
      <c r="AB9" s="660"/>
      <c r="AC9" s="660"/>
      <c r="AD9" s="661">
        <v>8302</v>
      </c>
      <c r="AE9" s="661"/>
      <c r="AF9" s="661"/>
      <c r="AG9" s="661"/>
      <c r="AH9" s="661"/>
      <c r="AI9" s="661"/>
      <c r="AJ9" s="661"/>
      <c r="AK9" s="661"/>
      <c r="AL9" s="625">
        <v>0.2</v>
      </c>
      <c r="AM9" s="626"/>
      <c r="AN9" s="626"/>
      <c r="AO9" s="662"/>
      <c r="AP9" s="619" t="s">
        <v>230</v>
      </c>
      <c r="AQ9" s="620"/>
      <c r="AR9" s="620"/>
      <c r="AS9" s="620"/>
      <c r="AT9" s="620"/>
      <c r="AU9" s="620"/>
      <c r="AV9" s="620"/>
      <c r="AW9" s="620"/>
      <c r="AX9" s="620"/>
      <c r="AY9" s="620"/>
      <c r="AZ9" s="620"/>
      <c r="BA9" s="620"/>
      <c r="BB9" s="620"/>
      <c r="BC9" s="620"/>
      <c r="BD9" s="620"/>
      <c r="BE9" s="620"/>
      <c r="BF9" s="621"/>
      <c r="BG9" s="622">
        <v>434228</v>
      </c>
      <c r="BH9" s="623"/>
      <c r="BI9" s="623"/>
      <c r="BJ9" s="623"/>
      <c r="BK9" s="623"/>
      <c r="BL9" s="623"/>
      <c r="BM9" s="623"/>
      <c r="BN9" s="624"/>
      <c r="BO9" s="660">
        <v>23.4</v>
      </c>
      <c r="BP9" s="660"/>
      <c r="BQ9" s="660"/>
      <c r="BR9" s="660"/>
      <c r="BS9" s="661" t="s">
        <v>121</v>
      </c>
      <c r="BT9" s="661"/>
      <c r="BU9" s="661"/>
      <c r="BV9" s="661"/>
      <c r="BW9" s="661"/>
      <c r="BX9" s="661"/>
      <c r="BY9" s="661"/>
      <c r="BZ9" s="661"/>
      <c r="CA9" s="661"/>
      <c r="CB9" s="696"/>
      <c r="CD9" s="619" t="s">
        <v>231</v>
      </c>
      <c r="CE9" s="620"/>
      <c r="CF9" s="620"/>
      <c r="CG9" s="620"/>
      <c r="CH9" s="620"/>
      <c r="CI9" s="620"/>
      <c r="CJ9" s="620"/>
      <c r="CK9" s="620"/>
      <c r="CL9" s="620"/>
      <c r="CM9" s="620"/>
      <c r="CN9" s="620"/>
      <c r="CO9" s="620"/>
      <c r="CP9" s="620"/>
      <c r="CQ9" s="621"/>
      <c r="CR9" s="622">
        <v>453114</v>
      </c>
      <c r="CS9" s="623"/>
      <c r="CT9" s="623"/>
      <c r="CU9" s="623"/>
      <c r="CV9" s="623"/>
      <c r="CW9" s="623"/>
      <c r="CX9" s="623"/>
      <c r="CY9" s="624"/>
      <c r="CZ9" s="660">
        <v>6.5</v>
      </c>
      <c r="DA9" s="660"/>
      <c r="DB9" s="660"/>
      <c r="DC9" s="660"/>
      <c r="DD9" s="628">
        <v>1409</v>
      </c>
      <c r="DE9" s="623"/>
      <c r="DF9" s="623"/>
      <c r="DG9" s="623"/>
      <c r="DH9" s="623"/>
      <c r="DI9" s="623"/>
      <c r="DJ9" s="623"/>
      <c r="DK9" s="623"/>
      <c r="DL9" s="623"/>
      <c r="DM9" s="623"/>
      <c r="DN9" s="623"/>
      <c r="DO9" s="623"/>
      <c r="DP9" s="624"/>
      <c r="DQ9" s="628">
        <v>280590</v>
      </c>
      <c r="DR9" s="623"/>
      <c r="DS9" s="623"/>
      <c r="DT9" s="623"/>
      <c r="DU9" s="623"/>
      <c r="DV9" s="623"/>
      <c r="DW9" s="623"/>
      <c r="DX9" s="623"/>
      <c r="DY9" s="623"/>
      <c r="DZ9" s="623"/>
      <c r="EA9" s="623"/>
      <c r="EB9" s="623"/>
      <c r="EC9" s="659"/>
    </row>
    <row r="10" spans="2:143" ht="11.25" customHeight="1" x14ac:dyDescent="0.2">
      <c r="B10" s="619" t="s">
        <v>232</v>
      </c>
      <c r="C10" s="620"/>
      <c r="D10" s="620"/>
      <c r="E10" s="620"/>
      <c r="F10" s="620"/>
      <c r="G10" s="620"/>
      <c r="H10" s="620"/>
      <c r="I10" s="620"/>
      <c r="J10" s="620"/>
      <c r="K10" s="620"/>
      <c r="L10" s="620"/>
      <c r="M10" s="620"/>
      <c r="N10" s="620"/>
      <c r="O10" s="620"/>
      <c r="P10" s="620"/>
      <c r="Q10" s="621"/>
      <c r="R10" s="622" t="s">
        <v>121</v>
      </c>
      <c r="S10" s="623"/>
      <c r="T10" s="623"/>
      <c r="U10" s="623"/>
      <c r="V10" s="623"/>
      <c r="W10" s="623"/>
      <c r="X10" s="623"/>
      <c r="Y10" s="624"/>
      <c r="Z10" s="660" t="s">
        <v>121</v>
      </c>
      <c r="AA10" s="660"/>
      <c r="AB10" s="660"/>
      <c r="AC10" s="660"/>
      <c r="AD10" s="661" t="s">
        <v>121</v>
      </c>
      <c r="AE10" s="661"/>
      <c r="AF10" s="661"/>
      <c r="AG10" s="661"/>
      <c r="AH10" s="661"/>
      <c r="AI10" s="661"/>
      <c r="AJ10" s="661"/>
      <c r="AK10" s="661"/>
      <c r="AL10" s="625" t="s">
        <v>121</v>
      </c>
      <c r="AM10" s="626"/>
      <c r="AN10" s="626"/>
      <c r="AO10" s="662"/>
      <c r="AP10" s="619" t="s">
        <v>233</v>
      </c>
      <c r="AQ10" s="620"/>
      <c r="AR10" s="620"/>
      <c r="AS10" s="620"/>
      <c r="AT10" s="620"/>
      <c r="AU10" s="620"/>
      <c r="AV10" s="620"/>
      <c r="AW10" s="620"/>
      <c r="AX10" s="620"/>
      <c r="AY10" s="620"/>
      <c r="AZ10" s="620"/>
      <c r="BA10" s="620"/>
      <c r="BB10" s="620"/>
      <c r="BC10" s="620"/>
      <c r="BD10" s="620"/>
      <c r="BE10" s="620"/>
      <c r="BF10" s="621"/>
      <c r="BG10" s="622">
        <v>73163</v>
      </c>
      <c r="BH10" s="623"/>
      <c r="BI10" s="623"/>
      <c r="BJ10" s="623"/>
      <c r="BK10" s="623"/>
      <c r="BL10" s="623"/>
      <c r="BM10" s="623"/>
      <c r="BN10" s="624"/>
      <c r="BO10" s="660">
        <v>3.9</v>
      </c>
      <c r="BP10" s="660"/>
      <c r="BQ10" s="660"/>
      <c r="BR10" s="660"/>
      <c r="BS10" s="661" t="s">
        <v>121</v>
      </c>
      <c r="BT10" s="661"/>
      <c r="BU10" s="661"/>
      <c r="BV10" s="661"/>
      <c r="BW10" s="661"/>
      <c r="BX10" s="661"/>
      <c r="BY10" s="661"/>
      <c r="BZ10" s="661"/>
      <c r="CA10" s="661"/>
      <c r="CB10" s="696"/>
      <c r="CD10" s="619" t="s">
        <v>234</v>
      </c>
      <c r="CE10" s="620"/>
      <c r="CF10" s="620"/>
      <c r="CG10" s="620"/>
      <c r="CH10" s="620"/>
      <c r="CI10" s="620"/>
      <c r="CJ10" s="620"/>
      <c r="CK10" s="620"/>
      <c r="CL10" s="620"/>
      <c r="CM10" s="620"/>
      <c r="CN10" s="620"/>
      <c r="CO10" s="620"/>
      <c r="CP10" s="620"/>
      <c r="CQ10" s="621"/>
      <c r="CR10" s="622" t="s">
        <v>121</v>
      </c>
      <c r="CS10" s="623"/>
      <c r="CT10" s="623"/>
      <c r="CU10" s="623"/>
      <c r="CV10" s="623"/>
      <c r="CW10" s="623"/>
      <c r="CX10" s="623"/>
      <c r="CY10" s="624"/>
      <c r="CZ10" s="660" t="s">
        <v>121</v>
      </c>
      <c r="DA10" s="660"/>
      <c r="DB10" s="660"/>
      <c r="DC10" s="660"/>
      <c r="DD10" s="628" t="s">
        <v>121</v>
      </c>
      <c r="DE10" s="623"/>
      <c r="DF10" s="623"/>
      <c r="DG10" s="623"/>
      <c r="DH10" s="623"/>
      <c r="DI10" s="623"/>
      <c r="DJ10" s="623"/>
      <c r="DK10" s="623"/>
      <c r="DL10" s="623"/>
      <c r="DM10" s="623"/>
      <c r="DN10" s="623"/>
      <c r="DO10" s="623"/>
      <c r="DP10" s="624"/>
      <c r="DQ10" s="628" t="s">
        <v>121</v>
      </c>
      <c r="DR10" s="623"/>
      <c r="DS10" s="623"/>
      <c r="DT10" s="623"/>
      <c r="DU10" s="623"/>
      <c r="DV10" s="623"/>
      <c r="DW10" s="623"/>
      <c r="DX10" s="623"/>
      <c r="DY10" s="623"/>
      <c r="DZ10" s="623"/>
      <c r="EA10" s="623"/>
      <c r="EB10" s="623"/>
      <c r="EC10" s="659"/>
    </row>
    <row r="11" spans="2:143" ht="11.25" customHeight="1" x14ac:dyDescent="0.2">
      <c r="B11" s="619" t="s">
        <v>235</v>
      </c>
      <c r="C11" s="620"/>
      <c r="D11" s="620"/>
      <c r="E11" s="620"/>
      <c r="F11" s="620"/>
      <c r="G11" s="620"/>
      <c r="H11" s="620"/>
      <c r="I11" s="620"/>
      <c r="J11" s="620"/>
      <c r="K11" s="620"/>
      <c r="L11" s="620"/>
      <c r="M11" s="620"/>
      <c r="N11" s="620"/>
      <c r="O11" s="620"/>
      <c r="P11" s="620"/>
      <c r="Q11" s="621"/>
      <c r="R11" s="622">
        <v>307430</v>
      </c>
      <c r="S11" s="623"/>
      <c r="T11" s="623"/>
      <c r="U11" s="623"/>
      <c r="V11" s="623"/>
      <c r="W11" s="623"/>
      <c r="X11" s="623"/>
      <c r="Y11" s="624"/>
      <c r="Z11" s="625">
        <v>4.0999999999999996</v>
      </c>
      <c r="AA11" s="626"/>
      <c r="AB11" s="626"/>
      <c r="AC11" s="627"/>
      <c r="AD11" s="628">
        <v>307430</v>
      </c>
      <c r="AE11" s="623"/>
      <c r="AF11" s="623"/>
      <c r="AG11" s="623"/>
      <c r="AH11" s="623"/>
      <c r="AI11" s="623"/>
      <c r="AJ11" s="623"/>
      <c r="AK11" s="624"/>
      <c r="AL11" s="625">
        <v>8.5</v>
      </c>
      <c r="AM11" s="626"/>
      <c r="AN11" s="626"/>
      <c r="AO11" s="662"/>
      <c r="AP11" s="619" t="s">
        <v>236</v>
      </c>
      <c r="AQ11" s="620"/>
      <c r="AR11" s="620"/>
      <c r="AS11" s="620"/>
      <c r="AT11" s="620"/>
      <c r="AU11" s="620"/>
      <c r="AV11" s="620"/>
      <c r="AW11" s="620"/>
      <c r="AX11" s="620"/>
      <c r="AY11" s="620"/>
      <c r="AZ11" s="620"/>
      <c r="BA11" s="620"/>
      <c r="BB11" s="620"/>
      <c r="BC11" s="620"/>
      <c r="BD11" s="620"/>
      <c r="BE11" s="620"/>
      <c r="BF11" s="621"/>
      <c r="BG11" s="622">
        <v>91336</v>
      </c>
      <c r="BH11" s="623"/>
      <c r="BI11" s="623"/>
      <c r="BJ11" s="623"/>
      <c r="BK11" s="623"/>
      <c r="BL11" s="623"/>
      <c r="BM11" s="623"/>
      <c r="BN11" s="624"/>
      <c r="BO11" s="660">
        <v>4.9000000000000004</v>
      </c>
      <c r="BP11" s="660"/>
      <c r="BQ11" s="660"/>
      <c r="BR11" s="660"/>
      <c r="BS11" s="661" t="s">
        <v>121</v>
      </c>
      <c r="BT11" s="661"/>
      <c r="BU11" s="661"/>
      <c r="BV11" s="661"/>
      <c r="BW11" s="661"/>
      <c r="BX11" s="661"/>
      <c r="BY11" s="661"/>
      <c r="BZ11" s="661"/>
      <c r="CA11" s="661"/>
      <c r="CB11" s="696"/>
      <c r="CD11" s="619" t="s">
        <v>237</v>
      </c>
      <c r="CE11" s="620"/>
      <c r="CF11" s="620"/>
      <c r="CG11" s="620"/>
      <c r="CH11" s="620"/>
      <c r="CI11" s="620"/>
      <c r="CJ11" s="620"/>
      <c r="CK11" s="620"/>
      <c r="CL11" s="620"/>
      <c r="CM11" s="620"/>
      <c r="CN11" s="620"/>
      <c r="CO11" s="620"/>
      <c r="CP11" s="620"/>
      <c r="CQ11" s="621"/>
      <c r="CR11" s="622">
        <v>177661</v>
      </c>
      <c r="CS11" s="623"/>
      <c r="CT11" s="623"/>
      <c r="CU11" s="623"/>
      <c r="CV11" s="623"/>
      <c r="CW11" s="623"/>
      <c r="CX11" s="623"/>
      <c r="CY11" s="624"/>
      <c r="CZ11" s="660">
        <v>2.6</v>
      </c>
      <c r="DA11" s="660"/>
      <c r="DB11" s="660"/>
      <c r="DC11" s="660"/>
      <c r="DD11" s="628">
        <v>31045</v>
      </c>
      <c r="DE11" s="623"/>
      <c r="DF11" s="623"/>
      <c r="DG11" s="623"/>
      <c r="DH11" s="623"/>
      <c r="DI11" s="623"/>
      <c r="DJ11" s="623"/>
      <c r="DK11" s="623"/>
      <c r="DL11" s="623"/>
      <c r="DM11" s="623"/>
      <c r="DN11" s="623"/>
      <c r="DO11" s="623"/>
      <c r="DP11" s="624"/>
      <c r="DQ11" s="628">
        <v>104563</v>
      </c>
      <c r="DR11" s="623"/>
      <c r="DS11" s="623"/>
      <c r="DT11" s="623"/>
      <c r="DU11" s="623"/>
      <c r="DV11" s="623"/>
      <c r="DW11" s="623"/>
      <c r="DX11" s="623"/>
      <c r="DY11" s="623"/>
      <c r="DZ11" s="623"/>
      <c r="EA11" s="623"/>
      <c r="EB11" s="623"/>
      <c r="EC11" s="659"/>
    </row>
    <row r="12" spans="2:143" ht="11.25" customHeight="1" x14ac:dyDescent="0.2">
      <c r="B12" s="619" t="s">
        <v>238</v>
      </c>
      <c r="C12" s="620"/>
      <c r="D12" s="620"/>
      <c r="E12" s="620"/>
      <c r="F12" s="620"/>
      <c r="G12" s="620"/>
      <c r="H12" s="620"/>
      <c r="I12" s="620"/>
      <c r="J12" s="620"/>
      <c r="K12" s="620"/>
      <c r="L12" s="620"/>
      <c r="M12" s="620"/>
      <c r="N12" s="620"/>
      <c r="O12" s="620"/>
      <c r="P12" s="620"/>
      <c r="Q12" s="621"/>
      <c r="R12" s="622" t="s">
        <v>121</v>
      </c>
      <c r="S12" s="623"/>
      <c r="T12" s="623"/>
      <c r="U12" s="623"/>
      <c r="V12" s="623"/>
      <c r="W12" s="623"/>
      <c r="X12" s="623"/>
      <c r="Y12" s="624"/>
      <c r="Z12" s="660" t="s">
        <v>121</v>
      </c>
      <c r="AA12" s="660"/>
      <c r="AB12" s="660"/>
      <c r="AC12" s="660"/>
      <c r="AD12" s="661" t="s">
        <v>121</v>
      </c>
      <c r="AE12" s="661"/>
      <c r="AF12" s="661"/>
      <c r="AG12" s="661"/>
      <c r="AH12" s="661"/>
      <c r="AI12" s="661"/>
      <c r="AJ12" s="661"/>
      <c r="AK12" s="661"/>
      <c r="AL12" s="625" t="s">
        <v>121</v>
      </c>
      <c r="AM12" s="626"/>
      <c r="AN12" s="626"/>
      <c r="AO12" s="662"/>
      <c r="AP12" s="619" t="s">
        <v>239</v>
      </c>
      <c r="AQ12" s="620"/>
      <c r="AR12" s="620"/>
      <c r="AS12" s="620"/>
      <c r="AT12" s="620"/>
      <c r="AU12" s="620"/>
      <c r="AV12" s="620"/>
      <c r="AW12" s="620"/>
      <c r="AX12" s="620"/>
      <c r="AY12" s="620"/>
      <c r="AZ12" s="620"/>
      <c r="BA12" s="620"/>
      <c r="BB12" s="620"/>
      <c r="BC12" s="620"/>
      <c r="BD12" s="620"/>
      <c r="BE12" s="620"/>
      <c r="BF12" s="621"/>
      <c r="BG12" s="622">
        <v>1058972</v>
      </c>
      <c r="BH12" s="623"/>
      <c r="BI12" s="623"/>
      <c r="BJ12" s="623"/>
      <c r="BK12" s="623"/>
      <c r="BL12" s="623"/>
      <c r="BM12" s="623"/>
      <c r="BN12" s="624"/>
      <c r="BO12" s="660">
        <v>57</v>
      </c>
      <c r="BP12" s="660"/>
      <c r="BQ12" s="660"/>
      <c r="BR12" s="660"/>
      <c r="BS12" s="661" t="s">
        <v>121</v>
      </c>
      <c r="BT12" s="661"/>
      <c r="BU12" s="661"/>
      <c r="BV12" s="661"/>
      <c r="BW12" s="661"/>
      <c r="BX12" s="661"/>
      <c r="BY12" s="661"/>
      <c r="BZ12" s="661"/>
      <c r="CA12" s="661"/>
      <c r="CB12" s="696"/>
      <c r="CD12" s="619" t="s">
        <v>240</v>
      </c>
      <c r="CE12" s="620"/>
      <c r="CF12" s="620"/>
      <c r="CG12" s="620"/>
      <c r="CH12" s="620"/>
      <c r="CI12" s="620"/>
      <c r="CJ12" s="620"/>
      <c r="CK12" s="620"/>
      <c r="CL12" s="620"/>
      <c r="CM12" s="620"/>
      <c r="CN12" s="620"/>
      <c r="CO12" s="620"/>
      <c r="CP12" s="620"/>
      <c r="CQ12" s="621"/>
      <c r="CR12" s="622">
        <v>13210</v>
      </c>
      <c r="CS12" s="623"/>
      <c r="CT12" s="623"/>
      <c r="CU12" s="623"/>
      <c r="CV12" s="623"/>
      <c r="CW12" s="623"/>
      <c r="CX12" s="623"/>
      <c r="CY12" s="624"/>
      <c r="CZ12" s="660">
        <v>0.2</v>
      </c>
      <c r="DA12" s="660"/>
      <c r="DB12" s="660"/>
      <c r="DC12" s="660"/>
      <c r="DD12" s="628" t="s">
        <v>121</v>
      </c>
      <c r="DE12" s="623"/>
      <c r="DF12" s="623"/>
      <c r="DG12" s="623"/>
      <c r="DH12" s="623"/>
      <c r="DI12" s="623"/>
      <c r="DJ12" s="623"/>
      <c r="DK12" s="623"/>
      <c r="DL12" s="623"/>
      <c r="DM12" s="623"/>
      <c r="DN12" s="623"/>
      <c r="DO12" s="623"/>
      <c r="DP12" s="624"/>
      <c r="DQ12" s="628">
        <v>9305</v>
      </c>
      <c r="DR12" s="623"/>
      <c r="DS12" s="623"/>
      <c r="DT12" s="623"/>
      <c r="DU12" s="623"/>
      <c r="DV12" s="623"/>
      <c r="DW12" s="623"/>
      <c r="DX12" s="623"/>
      <c r="DY12" s="623"/>
      <c r="DZ12" s="623"/>
      <c r="EA12" s="623"/>
      <c r="EB12" s="623"/>
      <c r="EC12" s="659"/>
    </row>
    <row r="13" spans="2:143" ht="11.25" customHeight="1" x14ac:dyDescent="0.2">
      <c r="B13" s="619" t="s">
        <v>241</v>
      </c>
      <c r="C13" s="620"/>
      <c r="D13" s="620"/>
      <c r="E13" s="620"/>
      <c r="F13" s="620"/>
      <c r="G13" s="620"/>
      <c r="H13" s="620"/>
      <c r="I13" s="620"/>
      <c r="J13" s="620"/>
      <c r="K13" s="620"/>
      <c r="L13" s="620"/>
      <c r="M13" s="620"/>
      <c r="N13" s="620"/>
      <c r="O13" s="620"/>
      <c r="P13" s="620"/>
      <c r="Q13" s="621"/>
      <c r="R13" s="622" t="s">
        <v>121</v>
      </c>
      <c r="S13" s="623"/>
      <c r="T13" s="623"/>
      <c r="U13" s="623"/>
      <c r="V13" s="623"/>
      <c r="W13" s="623"/>
      <c r="X13" s="623"/>
      <c r="Y13" s="624"/>
      <c r="Z13" s="660" t="s">
        <v>121</v>
      </c>
      <c r="AA13" s="660"/>
      <c r="AB13" s="660"/>
      <c r="AC13" s="660"/>
      <c r="AD13" s="661" t="s">
        <v>121</v>
      </c>
      <c r="AE13" s="661"/>
      <c r="AF13" s="661"/>
      <c r="AG13" s="661"/>
      <c r="AH13" s="661"/>
      <c r="AI13" s="661"/>
      <c r="AJ13" s="661"/>
      <c r="AK13" s="661"/>
      <c r="AL13" s="625" t="s">
        <v>121</v>
      </c>
      <c r="AM13" s="626"/>
      <c r="AN13" s="626"/>
      <c r="AO13" s="662"/>
      <c r="AP13" s="619" t="s">
        <v>242</v>
      </c>
      <c r="AQ13" s="620"/>
      <c r="AR13" s="620"/>
      <c r="AS13" s="620"/>
      <c r="AT13" s="620"/>
      <c r="AU13" s="620"/>
      <c r="AV13" s="620"/>
      <c r="AW13" s="620"/>
      <c r="AX13" s="620"/>
      <c r="AY13" s="620"/>
      <c r="AZ13" s="620"/>
      <c r="BA13" s="620"/>
      <c r="BB13" s="620"/>
      <c r="BC13" s="620"/>
      <c r="BD13" s="620"/>
      <c r="BE13" s="620"/>
      <c r="BF13" s="621"/>
      <c r="BG13" s="622">
        <v>1058972</v>
      </c>
      <c r="BH13" s="623"/>
      <c r="BI13" s="623"/>
      <c r="BJ13" s="623"/>
      <c r="BK13" s="623"/>
      <c r="BL13" s="623"/>
      <c r="BM13" s="623"/>
      <c r="BN13" s="624"/>
      <c r="BO13" s="660">
        <v>57</v>
      </c>
      <c r="BP13" s="660"/>
      <c r="BQ13" s="660"/>
      <c r="BR13" s="660"/>
      <c r="BS13" s="661" t="s">
        <v>121</v>
      </c>
      <c r="BT13" s="661"/>
      <c r="BU13" s="661"/>
      <c r="BV13" s="661"/>
      <c r="BW13" s="661"/>
      <c r="BX13" s="661"/>
      <c r="BY13" s="661"/>
      <c r="BZ13" s="661"/>
      <c r="CA13" s="661"/>
      <c r="CB13" s="696"/>
      <c r="CD13" s="619" t="s">
        <v>243</v>
      </c>
      <c r="CE13" s="620"/>
      <c r="CF13" s="620"/>
      <c r="CG13" s="620"/>
      <c r="CH13" s="620"/>
      <c r="CI13" s="620"/>
      <c r="CJ13" s="620"/>
      <c r="CK13" s="620"/>
      <c r="CL13" s="620"/>
      <c r="CM13" s="620"/>
      <c r="CN13" s="620"/>
      <c r="CO13" s="620"/>
      <c r="CP13" s="620"/>
      <c r="CQ13" s="621"/>
      <c r="CR13" s="622">
        <v>680311</v>
      </c>
      <c r="CS13" s="623"/>
      <c r="CT13" s="623"/>
      <c r="CU13" s="623"/>
      <c r="CV13" s="623"/>
      <c r="CW13" s="623"/>
      <c r="CX13" s="623"/>
      <c r="CY13" s="624"/>
      <c r="CZ13" s="660">
        <v>9.8000000000000007</v>
      </c>
      <c r="DA13" s="660"/>
      <c r="DB13" s="660"/>
      <c r="DC13" s="660"/>
      <c r="DD13" s="628">
        <v>274552</v>
      </c>
      <c r="DE13" s="623"/>
      <c r="DF13" s="623"/>
      <c r="DG13" s="623"/>
      <c r="DH13" s="623"/>
      <c r="DI13" s="623"/>
      <c r="DJ13" s="623"/>
      <c r="DK13" s="623"/>
      <c r="DL13" s="623"/>
      <c r="DM13" s="623"/>
      <c r="DN13" s="623"/>
      <c r="DO13" s="623"/>
      <c r="DP13" s="624"/>
      <c r="DQ13" s="628">
        <v>445070</v>
      </c>
      <c r="DR13" s="623"/>
      <c r="DS13" s="623"/>
      <c r="DT13" s="623"/>
      <c r="DU13" s="623"/>
      <c r="DV13" s="623"/>
      <c r="DW13" s="623"/>
      <c r="DX13" s="623"/>
      <c r="DY13" s="623"/>
      <c r="DZ13" s="623"/>
      <c r="EA13" s="623"/>
      <c r="EB13" s="623"/>
      <c r="EC13" s="659"/>
    </row>
    <row r="14" spans="2:143" ht="11.25" customHeight="1" x14ac:dyDescent="0.2">
      <c r="B14" s="619" t="s">
        <v>244</v>
      </c>
      <c r="C14" s="620"/>
      <c r="D14" s="620"/>
      <c r="E14" s="620"/>
      <c r="F14" s="620"/>
      <c r="G14" s="620"/>
      <c r="H14" s="620"/>
      <c r="I14" s="620"/>
      <c r="J14" s="620"/>
      <c r="K14" s="620"/>
      <c r="L14" s="620"/>
      <c r="M14" s="620"/>
      <c r="N14" s="620"/>
      <c r="O14" s="620"/>
      <c r="P14" s="620"/>
      <c r="Q14" s="621"/>
      <c r="R14" s="622" t="s">
        <v>121</v>
      </c>
      <c r="S14" s="623"/>
      <c r="T14" s="623"/>
      <c r="U14" s="623"/>
      <c r="V14" s="623"/>
      <c r="W14" s="623"/>
      <c r="X14" s="623"/>
      <c r="Y14" s="624"/>
      <c r="Z14" s="660" t="s">
        <v>121</v>
      </c>
      <c r="AA14" s="660"/>
      <c r="AB14" s="660"/>
      <c r="AC14" s="660"/>
      <c r="AD14" s="661" t="s">
        <v>121</v>
      </c>
      <c r="AE14" s="661"/>
      <c r="AF14" s="661"/>
      <c r="AG14" s="661"/>
      <c r="AH14" s="661"/>
      <c r="AI14" s="661"/>
      <c r="AJ14" s="661"/>
      <c r="AK14" s="661"/>
      <c r="AL14" s="625" t="s">
        <v>121</v>
      </c>
      <c r="AM14" s="626"/>
      <c r="AN14" s="626"/>
      <c r="AO14" s="662"/>
      <c r="AP14" s="619" t="s">
        <v>245</v>
      </c>
      <c r="AQ14" s="620"/>
      <c r="AR14" s="620"/>
      <c r="AS14" s="620"/>
      <c r="AT14" s="620"/>
      <c r="AU14" s="620"/>
      <c r="AV14" s="620"/>
      <c r="AW14" s="620"/>
      <c r="AX14" s="620"/>
      <c r="AY14" s="620"/>
      <c r="AZ14" s="620"/>
      <c r="BA14" s="620"/>
      <c r="BB14" s="620"/>
      <c r="BC14" s="620"/>
      <c r="BD14" s="620"/>
      <c r="BE14" s="620"/>
      <c r="BF14" s="621"/>
      <c r="BG14" s="622">
        <v>46711</v>
      </c>
      <c r="BH14" s="623"/>
      <c r="BI14" s="623"/>
      <c r="BJ14" s="623"/>
      <c r="BK14" s="623"/>
      <c r="BL14" s="623"/>
      <c r="BM14" s="623"/>
      <c r="BN14" s="624"/>
      <c r="BO14" s="660">
        <v>2.5</v>
      </c>
      <c r="BP14" s="660"/>
      <c r="BQ14" s="660"/>
      <c r="BR14" s="660"/>
      <c r="BS14" s="661" t="s">
        <v>121</v>
      </c>
      <c r="BT14" s="661"/>
      <c r="BU14" s="661"/>
      <c r="BV14" s="661"/>
      <c r="BW14" s="661"/>
      <c r="BX14" s="661"/>
      <c r="BY14" s="661"/>
      <c r="BZ14" s="661"/>
      <c r="CA14" s="661"/>
      <c r="CB14" s="696"/>
      <c r="CD14" s="619" t="s">
        <v>246</v>
      </c>
      <c r="CE14" s="620"/>
      <c r="CF14" s="620"/>
      <c r="CG14" s="620"/>
      <c r="CH14" s="620"/>
      <c r="CI14" s="620"/>
      <c r="CJ14" s="620"/>
      <c r="CK14" s="620"/>
      <c r="CL14" s="620"/>
      <c r="CM14" s="620"/>
      <c r="CN14" s="620"/>
      <c r="CO14" s="620"/>
      <c r="CP14" s="620"/>
      <c r="CQ14" s="621"/>
      <c r="CR14" s="622">
        <v>222943</v>
      </c>
      <c r="CS14" s="623"/>
      <c r="CT14" s="623"/>
      <c r="CU14" s="623"/>
      <c r="CV14" s="623"/>
      <c r="CW14" s="623"/>
      <c r="CX14" s="623"/>
      <c r="CY14" s="624"/>
      <c r="CZ14" s="660">
        <v>3.2</v>
      </c>
      <c r="DA14" s="660"/>
      <c r="DB14" s="660"/>
      <c r="DC14" s="660"/>
      <c r="DD14" s="628">
        <v>8377</v>
      </c>
      <c r="DE14" s="623"/>
      <c r="DF14" s="623"/>
      <c r="DG14" s="623"/>
      <c r="DH14" s="623"/>
      <c r="DI14" s="623"/>
      <c r="DJ14" s="623"/>
      <c r="DK14" s="623"/>
      <c r="DL14" s="623"/>
      <c r="DM14" s="623"/>
      <c r="DN14" s="623"/>
      <c r="DO14" s="623"/>
      <c r="DP14" s="624"/>
      <c r="DQ14" s="628">
        <v>217652</v>
      </c>
      <c r="DR14" s="623"/>
      <c r="DS14" s="623"/>
      <c r="DT14" s="623"/>
      <c r="DU14" s="623"/>
      <c r="DV14" s="623"/>
      <c r="DW14" s="623"/>
      <c r="DX14" s="623"/>
      <c r="DY14" s="623"/>
      <c r="DZ14" s="623"/>
      <c r="EA14" s="623"/>
      <c r="EB14" s="623"/>
      <c r="EC14" s="659"/>
    </row>
    <row r="15" spans="2:143" ht="11.25" customHeight="1" x14ac:dyDescent="0.2">
      <c r="B15" s="619" t="s">
        <v>247</v>
      </c>
      <c r="C15" s="620"/>
      <c r="D15" s="620"/>
      <c r="E15" s="620"/>
      <c r="F15" s="620"/>
      <c r="G15" s="620"/>
      <c r="H15" s="620"/>
      <c r="I15" s="620"/>
      <c r="J15" s="620"/>
      <c r="K15" s="620"/>
      <c r="L15" s="620"/>
      <c r="M15" s="620"/>
      <c r="N15" s="620"/>
      <c r="O15" s="620"/>
      <c r="P15" s="620"/>
      <c r="Q15" s="621"/>
      <c r="R15" s="622">
        <v>4857</v>
      </c>
      <c r="S15" s="623"/>
      <c r="T15" s="623"/>
      <c r="U15" s="623"/>
      <c r="V15" s="623"/>
      <c r="W15" s="623"/>
      <c r="X15" s="623"/>
      <c r="Y15" s="624"/>
      <c r="Z15" s="660">
        <v>0.1</v>
      </c>
      <c r="AA15" s="660"/>
      <c r="AB15" s="660"/>
      <c r="AC15" s="660"/>
      <c r="AD15" s="661">
        <v>4857</v>
      </c>
      <c r="AE15" s="661"/>
      <c r="AF15" s="661"/>
      <c r="AG15" s="661"/>
      <c r="AH15" s="661"/>
      <c r="AI15" s="661"/>
      <c r="AJ15" s="661"/>
      <c r="AK15" s="661"/>
      <c r="AL15" s="625">
        <v>0.1</v>
      </c>
      <c r="AM15" s="626"/>
      <c r="AN15" s="626"/>
      <c r="AO15" s="662"/>
      <c r="AP15" s="619" t="s">
        <v>248</v>
      </c>
      <c r="AQ15" s="620"/>
      <c r="AR15" s="620"/>
      <c r="AS15" s="620"/>
      <c r="AT15" s="620"/>
      <c r="AU15" s="620"/>
      <c r="AV15" s="620"/>
      <c r="AW15" s="620"/>
      <c r="AX15" s="620"/>
      <c r="AY15" s="620"/>
      <c r="AZ15" s="620"/>
      <c r="BA15" s="620"/>
      <c r="BB15" s="620"/>
      <c r="BC15" s="620"/>
      <c r="BD15" s="620"/>
      <c r="BE15" s="620"/>
      <c r="BF15" s="621"/>
      <c r="BG15" s="622">
        <v>137156</v>
      </c>
      <c r="BH15" s="623"/>
      <c r="BI15" s="623"/>
      <c r="BJ15" s="623"/>
      <c r="BK15" s="623"/>
      <c r="BL15" s="623"/>
      <c r="BM15" s="623"/>
      <c r="BN15" s="624"/>
      <c r="BO15" s="660">
        <v>7.4</v>
      </c>
      <c r="BP15" s="660"/>
      <c r="BQ15" s="660"/>
      <c r="BR15" s="660"/>
      <c r="BS15" s="661" t="s">
        <v>121</v>
      </c>
      <c r="BT15" s="661"/>
      <c r="BU15" s="661"/>
      <c r="BV15" s="661"/>
      <c r="BW15" s="661"/>
      <c r="BX15" s="661"/>
      <c r="BY15" s="661"/>
      <c r="BZ15" s="661"/>
      <c r="CA15" s="661"/>
      <c r="CB15" s="696"/>
      <c r="CD15" s="619" t="s">
        <v>249</v>
      </c>
      <c r="CE15" s="620"/>
      <c r="CF15" s="620"/>
      <c r="CG15" s="620"/>
      <c r="CH15" s="620"/>
      <c r="CI15" s="620"/>
      <c r="CJ15" s="620"/>
      <c r="CK15" s="620"/>
      <c r="CL15" s="620"/>
      <c r="CM15" s="620"/>
      <c r="CN15" s="620"/>
      <c r="CO15" s="620"/>
      <c r="CP15" s="620"/>
      <c r="CQ15" s="621"/>
      <c r="CR15" s="622">
        <v>1084059</v>
      </c>
      <c r="CS15" s="623"/>
      <c r="CT15" s="623"/>
      <c r="CU15" s="623"/>
      <c r="CV15" s="623"/>
      <c r="CW15" s="623"/>
      <c r="CX15" s="623"/>
      <c r="CY15" s="624"/>
      <c r="CZ15" s="660">
        <v>15.6</v>
      </c>
      <c r="DA15" s="660"/>
      <c r="DB15" s="660"/>
      <c r="DC15" s="660"/>
      <c r="DD15" s="628">
        <v>616799</v>
      </c>
      <c r="DE15" s="623"/>
      <c r="DF15" s="623"/>
      <c r="DG15" s="623"/>
      <c r="DH15" s="623"/>
      <c r="DI15" s="623"/>
      <c r="DJ15" s="623"/>
      <c r="DK15" s="623"/>
      <c r="DL15" s="623"/>
      <c r="DM15" s="623"/>
      <c r="DN15" s="623"/>
      <c r="DO15" s="623"/>
      <c r="DP15" s="624"/>
      <c r="DQ15" s="628">
        <v>594070</v>
      </c>
      <c r="DR15" s="623"/>
      <c r="DS15" s="623"/>
      <c r="DT15" s="623"/>
      <c r="DU15" s="623"/>
      <c r="DV15" s="623"/>
      <c r="DW15" s="623"/>
      <c r="DX15" s="623"/>
      <c r="DY15" s="623"/>
      <c r="DZ15" s="623"/>
      <c r="EA15" s="623"/>
      <c r="EB15" s="623"/>
      <c r="EC15" s="659"/>
    </row>
    <row r="16" spans="2:143" ht="11.25" customHeight="1" x14ac:dyDescent="0.2">
      <c r="B16" s="619" t="s">
        <v>250</v>
      </c>
      <c r="C16" s="620"/>
      <c r="D16" s="620"/>
      <c r="E16" s="620"/>
      <c r="F16" s="620"/>
      <c r="G16" s="620"/>
      <c r="H16" s="620"/>
      <c r="I16" s="620"/>
      <c r="J16" s="620"/>
      <c r="K16" s="620"/>
      <c r="L16" s="620"/>
      <c r="M16" s="620"/>
      <c r="N16" s="620"/>
      <c r="O16" s="620"/>
      <c r="P16" s="620"/>
      <c r="Q16" s="621"/>
      <c r="R16" s="622">
        <v>39551</v>
      </c>
      <c r="S16" s="623"/>
      <c r="T16" s="623"/>
      <c r="U16" s="623"/>
      <c r="V16" s="623"/>
      <c r="W16" s="623"/>
      <c r="X16" s="623"/>
      <c r="Y16" s="624"/>
      <c r="Z16" s="660">
        <v>0.5</v>
      </c>
      <c r="AA16" s="660"/>
      <c r="AB16" s="660"/>
      <c r="AC16" s="660"/>
      <c r="AD16" s="661">
        <v>39551</v>
      </c>
      <c r="AE16" s="661"/>
      <c r="AF16" s="661"/>
      <c r="AG16" s="661"/>
      <c r="AH16" s="661"/>
      <c r="AI16" s="661"/>
      <c r="AJ16" s="661"/>
      <c r="AK16" s="661"/>
      <c r="AL16" s="625">
        <v>1.1000000000000001</v>
      </c>
      <c r="AM16" s="626"/>
      <c r="AN16" s="626"/>
      <c r="AO16" s="662"/>
      <c r="AP16" s="619" t="s">
        <v>251</v>
      </c>
      <c r="AQ16" s="620"/>
      <c r="AR16" s="620"/>
      <c r="AS16" s="620"/>
      <c r="AT16" s="620"/>
      <c r="AU16" s="620"/>
      <c r="AV16" s="620"/>
      <c r="AW16" s="620"/>
      <c r="AX16" s="620"/>
      <c r="AY16" s="620"/>
      <c r="AZ16" s="620"/>
      <c r="BA16" s="620"/>
      <c r="BB16" s="620"/>
      <c r="BC16" s="620"/>
      <c r="BD16" s="620"/>
      <c r="BE16" s="620"/>
      <c r="BF16" s="621"/>
      <c r="BG16" s="622" t="s">
        <v>121</v>
      </c>
      <c r="BH16" s="623"/>
      <c r="BI16" s="623"/>
      <c r="BJ16" s="623"/>
      <c r="BK16" s="623"/>
      <c r="BL16" s="623"/>
      <c r="BM16" s="623"/>
      <c r="BN16" s="624"/>
      <c r="BO16" s="660" t="s">
        <v>121</v>
      </c>
      <c r="BP16" s="660"/>
      <c r="BQ16" s="660"/>
      <c r="BR16" s="660"/>
      <c r="BS16" s="661" t="s">
        <v>121</v>
      </c>
      <c r="BT16" s="661"/>
      <c r="BU16" s="661"/>
      <c r="BV16" s="661"/>
      <c r="BW16" s="661"/>
      <c r="BX16" s="661"/>
      <c r="BY16" s="661"/>
      <c r="BZ16" s="661"/>
      <c r="CA16" s="661"/>
      <c r="CB16" s="696"/>
      <c r="CD16" s="619" t="s">
        <v>252</v>
      </c>
      <c r="CE16" s="620"/>
      <c r="CF16" s="620"/>
      <c r="CG16" s="620"/>
      <c r="CH16" s="620"/>
      <c r="CI16" s="620"/>
      <c r="CJ16" s="620"/>
      <c r="CK16" s="620"/>
      <c r="CL16" s="620"/>
      <c r="CM16" s="620"/>
      <c r="CN16" s="620"/>
      <c r="CO16" s="620"/>
      <c r="CP16" s="620"/>
      <c r="CQ16" s="621"/>
      <c r="CR16" s="622" t="s">
        <v>121</v>
      </c>
      <c r="CS16" s="623"/>
      <c r="CT16" s="623"/>
      <c r="CU16" s="623"/>
      <c r="CV16" s="623"/>
      <c r="CW16" s="623"/>
      <c r="CX16" s="623"/>
      <c r="CY16" s="624"/>
      <c r="CZ16" s="660" t="s">
        <v>121</v>
      </c>
      <c r="DA16" s="660"/>
      <c r="DB16" s="660"/>
      <c r="DC16" s="660"/>
      <c r="DD16" s="628" t="s">
        <v>121</v>
      </c>
      <c r="DE16" s="623"/>
      <c r="DF16" s="623"/>
      <c r="DG16" s="623"/>
      <c r="DH16" s="623"/>
      <c r="DI16" s="623"/>
      <c r="DJ16" s="623"/>
      <c r="DK16" s="623"/>
      <c r="DL16" s="623"/>
      <c r="DM16" s="623"/>
      <c r="DN16" s="623"/>
      <c r="DO16" s="623"/>
      <c r="DP16" s="624"/>
      <c r="DQ16" s="628" t="s">
        <v>121</v>
      </c>
      <c r="DR16" s="623"/>
      <c r="DS16" s="623"/>
      <c r="DT16" s="623"/>
      <c r="DU16" s="623"/>
      <c r="DV16" s="623"/>
      <c r="DW16" s="623"/>
      <c r="DX16" s="623"/>
      <c r="DY16" s="623"/>
      <c r="DZ16" s="623"/>
      <c r="EA16" s="623"/>
      <c r="EB16" s="623"/>
      <c r="EC16" s="659"/>
    </row>
    <row r="17" spans="2:133" ht="11.25" customHeight="1" x14ac:dyDescent="0.2">
      <c r="B17" s="619" t="s">
        <v>253</v>
      </c>
      <c r="C17" s="620"/>
      <c r="D17" s="620"/>
      <c r="E17" s="620"/>
      <c r="F17" s="620"/>
      <c r="G17" s="620"/>
      <c r="H17" s="620"/>
      <c r="I17" s="620"/>
      <c r="J17" s="620"/>
      <c r="K17" s="620"/>
      <c r="L17" s="620"/>
      <c r="M17" s="620"/>
      <c r="N17" s="620"/>
      <c r="O17" s="620"/>
      <c r="P17" s="620"/>
      <c r="Q17" s="621"/>
      <c r="R17" s="622">
        <v>74641</v>
      </c>
      <c r="S17" s="623"/>
      <c r="T17" s="623"/>
      <c r="U17" s="623"/>
      <c r="V17" s="623"/>
      <c r="W17" s="623"/>
      <c r="X17" s="623"/>
      <c r="Y17" s="624"/>
      <c r="Z17" s="660">
        <v>1</v>
      </c>
      <c r="AA17" s="660"/>
      <c r="AB17" s="660"/>
      <c r="AC17" s="660"/>
      <c r="AD17" s="661">
        <v>74641</v>
      </c>
      <c r="AE17" s="661"/>
      <c r="AF17" s="661"/>
      <c r="AG17" s="661"/>
      <c r="AH17" s="661"/>
      <c r="AI17" s="661"/>
      <c r="AJ17" s="661"/>
      <c r="AK17" s="661"/>
      <c r="AL17" s="625">
        <v>2.1</v>
      </c>
      <c r="AM17" s="626"/>
      <c r="AN17" s="626"/>
      <c r="AO17" s="662"/>
      <c r="AP17" s="619" t="s">
        <v>254</v>
      </c>
      <c r="AQ17" s="620"/>
      <c r="AR17" s="620"/>
      <c r="AS17" s="620"/>
      <c r="AT17" s="620"/>
      <c r="AU17" s="620"/>
      <c r="AV17" s="620"/>
      <c r="AW17" s="620"/>
      <c r="AX17" s="620"/>
      <c r="AY17" s="620"/>
      <c r="AZ17" s="620"/>
      <c r="BA17" s="620"/>
      <c r="BB17" s="620"/>
      <c r="BC17" s="620"/>
      <c r="BD17" s="620"/>
      <c r="BE17" s="620"/>
      <c r="BF17" s="621"/>
      <c r="BG17" s="622" t="s">
        <v>121</v>
      </c>
      <c r="BH17" s="623"/>
      <c r="BI17" s="623"/>
      <c r="BJ17" s="623"/>
      <c r="BK17" s="623"/>
      <c r="BL17" s="623"/>
      <c r="BM17" s="623"/>
      <c r="BN17" s="624"/>
      <c r="BO17" s="660" t="s">
        <v>121</v>
      </c>
      <c r="BP17" s="660"/>
      <c r="BQ17" s="660"/>
      <c r="BR17" s="660"/>
      <c r="BS17" s="661" t="s">
        <v>121</v>
      </c>
      <c r="BT17" s="661"/>
      <c r="BU17" s="661"/>
      <c r="BV17" s="661"/>
      <c r="BW17" s="661"/>
      <c r="BX17" s="661"/>
      <c r="BY17" s="661"/>
      <c r="BZ17" s="661"/>
      <c r="CA17" s="661"/>
      <c r="CB17" s="696"/>
      <c r="CD17" s="619" t="s">
        <v>255</v>
      </c>
      <c r="CE17" s="620"/>
      <c r="CF17" s="620"/>
      <c r="CG17" s="620"/>
      <c r="CH17" s="620"/>
      <c r="CI17" s="620"/>
      <c r="CJ17" s="620"/>
      <c r="CK17" s="620"/>
      <c r="CL17" s="620"/>
      <c r="CM17" s="620"/>
      <c r="CN17" s="620"/>
      <c r="CO17" s="620"/>
      <c r="CP17" s="620"/>
      <c r="CQ17" s="621"/>
      <c r="CR17" s="622">
        <v>714827</v>
      </c>
      <c r="CS17" s="623"/>
      <c r="CT17" s="623"/>
      <c r="CU17" s="623"/>
      <c r="CV17" s="623"/>
      <c r="CW17" s="623"/>
      <c r="CX17" s="623"/>
      <c r="CY17" s="624"/>
      <c r="CZ17" s="660">
        <v>10.3</v>
      </c>
      <c r="DA17" s="660"/>
      <c r="DB17" s="660"/>
      <c r="DC17" s="660"/>
      <c r="DD17" s="628" t="s">
        <v>121</v>
      </c>
      <c r="DE17" s="623"/>
      <c r="DF17" s="623"/>
      <c r="DG17" s="623"/>
      <c r="DH17" s="623"/>
      <c r="DI17" s="623"/>
      <c r="DJ17" s="623"/>
      <c r="DK17" s="623"/>
      <c r="DL17" s="623"/>
      <c r="DM17" s="623"/>
      <c r="DN17" s="623"/>
      <c r="DO17" s="623"/>
      <c r="DP17" s="624"/>
      <c r="DQ17" s="628">
        <v>663395</v>
      </c>
      <c r="DR17" s="623"/>
      <c r="DS17" s="623"/>
      <c r="DT17" s="623"/>
      <c r="DU17" s="623"/>
      <c r="DV17" s="623"/>
      <c r="DW17" s="623"/>
      <c r="DX17" s="623"/>
      <c r="DY17" s="623"/>
      <c r="DZ17" s="623"/>
      <c r="EA17" s="623"/>
      <c r="EB17" s="623"/>
      <c r="EC17" s="659"/>
    </row>
    <row r="18" spans="2:133" ht="11.25" customHeight="1" x14ac:dyDescent="0.2">
      <c r="B18" s="619" t="s">
        <v>256</v>
      </c>
      <c r="C18" s="620"/>
      <c r="D18" s="620"/>
      <c r="E18" s="620"/>
      <c r="F18" s="620"/>
      <c r="G18" s="620"/>
      <c r="H18" s="620"/>
      <c r="I18" s="620"/>
      <c r="J18" s="620"/>
      <c r="K18" s="620"/>
      <c r="L18" s="620"/>
      <c r="M18" s="620"/>
      <c r="N18" s="620"/>
      <c r="O18" s="620"/>
      <c r="P18" s="620"/>
      <c r="Q18" s="621"/>
      <c r="R18" s="622">
        <v>27993</v>
      </c>
      <c r="S18" s="623"/>
      <c r="T18" s="623"/>
      <c r="U18" s="623"/>
      <c r="V18" s="623"/>
      <c r="W18" s="623"/>
      <c r="X18" s="623"/>
      <c r="Y18" s="624"/>
      <c r="Z18" s="660">
        <v>0.4</v>
      </c>
      <c r="AA18" s="660"/>
      <c r="AB18" s="660"/>
      <c r="AC18" s="660"/>
      <c r="AD18" s="661">
        <v>27993</v>
      </c>
      <c r="AE18" s="661"/>
      <c r="AF18" s="661"/>
      <c r="AG18" s="661"/>
      <c r="AH18" s="661"/>
      <c r="AI18" s="661"/>
      <c r="AJ18" s="661"/>
      <c r="AK18" s="661"/>
      <c r="AL18" s="625">
        <v>0.8</v>
      </c>
      <c r="AM18" s="626"/>
      <c r="AN18" s="626"/>
      <c r="AO18" s="662"/>
      <c r="AP18" s="619" t="s">
        <v>257</v>
      </c>
      <c r="AQ18" s="620"/>
      <c r="AR18" s="620"/>
      <c r="AS18" s="620"/>
      <c r="AT18" s="620"/>
      <c r="AU18" s="620"/>
      <c r="AV18" s="620"/>
      <c r="AW18" s="620"/>
      <c r="AX18" s="620"/>
      <c r="AY18" s="620"/>
      <c r="AZ18" s="620"/>
      <c r="BA18" s="620"/>
      <c r="BB18" s="620"/>
      <c r="BC18" s="620"/>
      <c r="BD18" s="620"/>
      <c r="BE18" s="620"/>
      <c r="BF18" s="621"/>
      <c r="BG18" s="622" t="s">
        <v>121</v>
      </c>
      <c r="BH18" s="623"/>
      <c r="BI18" s="623"/>
      <c r="BJ18" s="623"/>
      <c r="BK18" s="623"/>
      <c r="BL18" s="623"/>
      <c r="BM18" s="623"/>
      <c r="BN18" s="624"/>
      <c r="BO18" s="660" t="s">
        <v>121</v>
      </c>
      <c r="BP18" s="660"/>
      <c r="BQ18" s="660"/>
      <c r="BR18" s="660"/>
      <c r="BS18" s="661" t="s">
        <v>121</v>
      </c>
      <c r="BT18" s="661"/>
      <c r="BU18" s="661"/>
      <c r="BV18" s="661"/>
      <c r="BW18" s="661"/>
      <c r="BX18" s="661"/>
      <c r="BY18" s="661"/>
      <c r="BZ18" s="661"/>
      <c r="CA18" s="661"/>
      <c r="CB18" s="696"/>
      <c r="CD18" s="619" t="s">
        <v>258</v>
      </c>
      <c r="CE18" s="620"/>
      <c r="CF18" s="620"/>
      <c r="CG18" s="620"/>
      <c r="CH18" s="620"/>
      <c r="CI18" s="620"/>
      <c r="CJ18" s="620"/>
      <c r="CK18" s="620"/>
      <c r="CL18" s="620"/>
      <c r="CM18" s="620"/>
      <c r="CN18" s="620"/>
      <c r="CO18" s="620"/>
      <c r="CP18" s="620"/>
      <c r="CQ18" s="621"/>
      <c r="CR18" s="622" t="s">
        <v>121</v>
      </c>
      <c r="CS18" s="623"/>
      <c r="CT18" s="623"/>
      <c r="CU18" s="623"/>
      <c r="CV18" s="623"/>
      <c r="CW18" s="623"/>
      <c r="CX18" s="623"/>
      <c r="CY18" s="624"/>
      <c r="CZ18" s="660" t="s">
        <v>121</v>
      </c>
      <c r="DA18" s="660"/>
      <c r="DB18" s="660"/>
      <c r="DC18" s="660"/>
      <c r="DD18" s="628" t="s">
        <v>121</v>
      </c>
      <c r="DE18" s="623"/>
      <c r="DF18" s="623"/>
      <c r="DG18" s="623"/>
      <c r="DH18" s="623"/>
      <c r="DI18" s="623"/>
      <c r="DJ18" s="623"/>
      <c r="DK18" s="623"/>
      <c r="DL18" s="623"/>
      <c r="DM18" s="623"/>
      <c r="DN18" s="623"/>
      <c r="DO18" s="623"/>
      <c r="DP18" s="624"/>
      <c r="DQ18" s="628" t="s">
        <v>121</v>
      </c>
      <c r="DR18" s="623"/>
      <c r="DS18" s="623"/>
      <c r="DT18" s="623"/>
      <c r="DU18" s="623"/>
      <c r="DV18" s="623"/>
      <c r="DW18" s="623"/>
      <c r="DX18" s="623"/>
      <c r="DY18" s="623"/>
      <c r="DZ18" s="623"/>
      <c r="EA18" s="623"/>
      <c r="EB18" s="623"/>
      <c r="EC18" s="659"/>
    </row>
    <row r="19" spans="2:133" ht="11.25" customHeight="1" x14ac:dyDescent="0.2">
      <c r="B19" s="619" t="s">
        <v>259</v>
      </c>
      <c r="C19" s="620"/>
      <c r="D19" s="620"/>
      <c r="E19" s="620"/>
      <c r="F19" s="620"/>
      <c r="G19" s="620"/>
      <c r="H19" s="620"/>
      <c r="I19" s="620"/>
      <c r="J19" s="620"/>
      <c r="K19" s="620"/>
      <c r="L19" s="620"/>
      <c r="M19" s="620"/>
      <c r="N19" s="620"/>
      <c r="O19" s="620"/>
      <c r="P19" s="620"/>
      <c r="Q19" s="621"/>
      <c r="R19" s="622">
        <v>46526</v>
      </c>
      <c r="S19" s="623"/>
      <c r="T19" s="623"/>
      <c r="U19" s="623"/>
      <c r="V19" s="623"/>
      <c r="W19" s="623"/>
      <c r="X19" s="623"/>
      <c r="Y19" s="624"/>
      <c r="Z19" s="660">
        <v>0.6</v>
      </c>
      <c r="AA19" s="660"/>
      <c r="AB19" s="660"/>
      <c r="AC19" s="660"/>
      <c r="AD19" s="661">
        <v>46526</v>
      </c>
      <c r="AE19" s="661"/>
      <c r="AF19" s="661"/>
      <c r="AG19" s="661"/>
      <c r="AH19" s="661"/>
      <c r="AI19" s="661"/>
      <c r="AJ19" s="661"/>
      <c r="AK19" s="661"/>
      <c r="AL19" s="625">
        <v>1.3</v>
      </c>
      <c r="AM19" s="626"/>
      <c r="AN19" s="626"/>
      <c r="AO19" s="662"/>
      <c r="AP19" s="619" t="s">
        <v>260</v>
      </c>
      <c r="AQ19" s="620"/>
      <c r="AR19" s="620"/>
      <c r="AS19" s="620"/>
      <c r="AT19" s="620"/>
      <c r="AU19" s="620"/>
      <c r="AV19" s="620"/>
      <c r="AW19" s="620"/>
      <c r="AX19" s="620"/>
      <c r="AY19" s="620"/>
      <c r="AZ19" s="620"/>
      <c r="BA19" s="620"/>
      <c r="BB19" s="620"/>
      <c r="BC19" s="620"/>
      <c r="BD19" s="620"/>
      <c r="BE19" s="620"/>
      <c r="BF19" s="621"/>
      <c r="BG19" s="622">
        <v>1176</v>
      </c>
      <c r="BH19" s="623"/>
      <c r="BI19" s="623"/>
      <c r="BJ19" s="623"/>
      <c r="BK19" s="623"/>
      <c r="BL19" s="623"/>
      <c r="BM19" s="623"/>
      <c r="BN19" s="624"/>
      <c r="BO19" s="660">
        <v>0.1</v>
      </c>
      <c r="BP19" s="660"/>
      <c r="BQ19" s="660"/>
      <c r="BR19" s="660"/>
      <c r="BS19" s="661" t="s">
        <v>121</v>
      </c>
      <c r="BT19" s="661"/>
      <c r="BU19" s="661"/>
      <c r="BV19" s="661"/>
      <c r="BW19" s="661"/>
      <c r="BX19" s="661"/>
      <c r="BY19" s="661"/>
      <c r="BZ19" s="661"/>
      <c r="CA19" s="661"/>
      <c r="CB19" s="696"/>
      <c r="CD19" s="619" t="s">
        <v>261</v>
      </c>
      <c r="CE19" s="620"/>
      <c r="CF19" s="620"/>
      <c r="CG19" s="620"/>
      <c r="CH19" s="620"/>
      <c r="CI19" s="620"/>
      <c r="CJ19" s="620"/>
      <c r="CK19" s="620"/>
      <c r="CL19" s="620"/>
      <c r="CM19" s="620"/>
      <c r="CN19" s="620"/>
      <c r="CO19" s="620"/>
      <c r="CP19" s="620"/>
      <c r="CQ19" s="621"/>
      <c r="CR19" s="622" t="s">
        <v>121</v>
      </c>
      <c r="CS19" s="623"/>
      <c r="CT19" s="623"/>
      <c r="CU19" s="623"/>
      <c r="CV19" s="623"/>
      <c r="CW19" s="623"/>
      <c r="CX19" s="623"/>
      <c r="CY19" s="624"/>
      <c r="CZ19" s="660" t="s">
        <v>121</v>
      </c>
      <c r="DA19" s="660"/>
      <c r="DB19" s="660"/>
      <c r="DC19" s="660"/>
      <c r="DD19" s="628" t="s">
        <v>121</v>
      </c>
      <c r="DE19" s="623"/>
      <c r="DF19" s="623"/>
      <c r="DG19" s="623"/>
      <c r="DH19" s="623"/>
      <c r="DI19" s="623"/>
      <c r="DJ19" s="623"/>
      <c r="DK19" s="623"/>
      <c r="DL19" s="623"/>
      <c r="DM19" s="623"/>
      <c r="DN19" s="623"/>
      <c r="DO19" s="623"/>
      <c r="DP19" s="624"/>
      <c r="DQ19" s="628" t="s">
        <v>121</v>
      </c>
      <c r="DR19" s="623"/>
      <c r="DS19" s="623"/>
      <c r="DT19" s="623"/>
      <c r="DU19" s="623"/>
      <c r="DV19" s="623"/>
      <c r="DW19" s="623"/>
      <c r="DX19" s="623"/>
      <c r="DY19" s="623"/>
      <c r="DZ19" s="623"/>
      <c r="EA19" s="623"/>
      <c r="EB19" s="623"/>
      <c r="EC19" s="659"/>
    </row>
    <row r="20" spans="2:133" ht="11.25" customHeight="1" x14ac:dyDescent="0.2">
      <c r="B20" s="697" t="s">
        <v>262</v>
      </c>
      <c r="C20" s="698"/>
      <c r="D20" s="698"/>
      <c r="E20" s="698"/>
      <c r="F20" s="698"/>
      <c r="G20" s="698"/>
      <c r="H20" s="698"/>
      <c r="I20" s="698"/>
      <c r="J20" s="698"/>
      <c r="K20" s="698"/>
      <c r="L20" s="698"/>
      <c r="M20" s="698"/>
      <c r="N20" s="698"/>
      <c r="O20" s="698"/>
      <c r="P20" s="698"/>
      <c r="Q20" s="699"/>
      <c r="R20" s="622">
        <v>122</v>
      </c>
      <c r="S20" s="623"/>
      <c r="T20" s="623"/>
      <c r="U20" s="623"/>
      <c r="V20" s="623"/>
      <c r="W20" s="623"/>
      <c r="X20" s="623"/>
      <c r="Y20" s="624"/>
      <c r="Z20" s="660">
        <v>0</v>
      </c>
      <c r="AA20" s="660"/>
      <c r="AB20" s="660"/>
      <c r="AC20" s="660"/>
      <c r="AD20" s="661">
        <v>122</v>
      </c>
      <c r="AE20" s="661"/>
      <c r="AF20" s="661"/>
      <c r="AG20" s="661"/>
      <c r="AH20" s="661"/>
      <c r="AI20" s="661"/>
      <c r="AJ20" s="661"/>
      <c r="AK20" s="661"/>
      <c r="AL20" s="625">
        <v>0</v>
      </c>
      <c r="AM20" s="626"/>
      <c r="AN20" s="626"/>
      <c r="AO20" s="662"/>
      <c r="AP20" s="619" t="s">
        <v>263</v>
      </c>
      <c r="AQ20" s="620"/>
      <c r="AR20" s="620"/>
      <c r="AS20" s="620"/>
      <c r="AT20" s="620"/>
      <c r="AU20" s="620"/>
      <c r="AV20" s="620"/>
      <c r="AW20" s="620"/>
      <c r="AX20" s="620"/>
      <c r="AY20" s="620"/>
      <c r="AZ20" s="620"/>
      <c r="BA20" s="620"/>
      <c r="BB20" s="620"/>
      <c r="BC20" s="620"/>
      <c r="BD20" s="620"/>
      <c r="BE20" s="620"/>
      <c r="BF20" s="621"/>
      <c r="BG20" s="622">
        <v>1176</v>
      </c>
      <c r="BH20" s="623"/>
      <c r="BI20" s="623"/>
      <c r="BJ20" s="623"/>
      <c r="BK20" s="623"/>
      <c r="BL20" s="623"/>
      <c r="BM20" s="623"/>
      <c r="BN20" s="624"/>
      <c r="BO20" s="660">
        <v>0.1</v>
      </c>
      <c r="BP20" s="660"/>
      <c r="BQ20" s="660"/>
      <c r="BR20" s="660"/>
      <c r="BS20" s="661" t="s">
        <v>121</v>
      </c>
      <c r="BT20" s="661"/>
      <c r="BU20" s="661"/>
      <c r="BV20" s="661"/>
      <c r="BW20" s="661"/>
      <c r="BX20" s="661"/>
      <c r="BY20" s="661"/>
      <c r="BZ20" s="661"/>
      <c r="CA20" s="661"/>
      <c r="CB20" s="696"/>
      <c r="CD20" s="619" t="s">
        <v>264</v>
      </c>
      <c r="CE20" s="620"/>
      <c r="CF20" s="620"/>
      <c r="CG20" s="620"/>
      <c r="CH20" s="620"/>
      <c r="CI20" s="620"/>
      <c r="CJ20" s="620"/>
      <c r="CK20" s="620"/>
      <c r="CL20" s="620"/>
      <c r="CM20" s="620"/>
      <c r="CN20" s="620"/>
      <c r="CO20" s="620"/>
      <c r="CP20" s="620"/>
      <c r="CQ20" s="621"/>
      <c r="CR20" s="622">
        <v>6945050</v>
      </c>
      <c r="CS20" s="623"/>
      <c r="CT20" s="623"/>
      <c r="CU20" s="623"/>
      <c r="CV20" s="623"/>
      <c r="CW20" s="623"/>
      <c r="CX20" s="623"/>
      <c r="CY20" s="624"/>
      <c r="CZ20" s="660">
        <v>100</v>
      </c>
      <c r="DA20" s="660"/>
      <c r="DB20" s="660"/>
      <c r="DC20" s="660"/>
      <c r="DD20" s="628">
        <v>948041</v>
      </c>
      <c r="DE20" s="623"/>
      <c r="DF20" s="623"/>
      <c r="DG20" s="623"/>
      <c r="DH20" s="623"/>
      <c r="DI20" s="623"/>
      <c r="DJ20" s="623"/>
      <c r="DK20" s="623"/>
      <c r="DL20" s="623"/>
      <c r="DM20" s="623"/>
      <c r="DN20" s="623"/>
      <c r="DO20" s="623"/>
      <c r="DP20" s="624"/>
      <c r="DQ20" s="628">
        <v>4046940</v>
      </c>
      <c r="DR20" s="623"/>
      <c r="DS20" s="623"/>
      <c r="DT20" s="623"/>
      <c r="DU20" s="623"/>
      <c r="DV20" s="623"/>
      <c r="DW20" s="623"/>
      <c r="DX20" s="623"/>
      <c r="DY20" s="623"/>
      <c r="DZ20" s="623"/>
      <c r="EA20" s="623"/>
      <c r="EB20" s="623"/>
      <c r="EC20" s="659"/>
    </row>
    <row r="21" spans="2:133" ht="11.25" customHeight="1" x14ac:dyDescent="0.2">
      <c r="B21" s="619" t="s">
        <v>265</v>
      </c>
      <c r="C21" s="620"/>
      <c r="D21" s="620"/>
      <c r="E21" s="620"/>
      <c r="F21" s="620"/>
      <c r="G21" s="620"/>
      <c r="H21" s="620"/>
      <c r="I21" s="620"/>
      <c r="J21" s="620"/>
      <c r="K21" s="620"/>
      <c r="L21" s="620"/>
      <c r="M21" s="620"/>
      <c r="N21" s="620"/>
      <c r="O21" s="620"/>
      <c r="P21" s="620"/>
      <c r="Q21" s="621"/>
      <c r="R21" s="622">
        <v>1449141</v>
      </c>
      <c r="S21" s="623"/>
      <c r="T21" s="623"/>
      <c r="U21" s="623"/>
      <c r="V21" s="623"/>
      <c r="W21" s="623"/>
      <c r="X21" s="623"/>
      <c r="Y21" s="624"/>
      <c r="Z21" s="660">
        <v>19.3</v>
      </c>
      <c r="AA21" s="660"/>
      <c r="AB21" s="660"/>
      <c r="AC21" s="660"/>
      <c r="AD21" s="661">
        <v>1254301</v>
      </c>
      <c r="AE21" s="661"/>
      <c r="AF21" s="661"/>
      <c r="AG21" s="661"/>
      <c r="AH21" s="661"/>
      <c r="AI21" s="661"/>
      <c r="AJ21" s="661"/>
      <c r="AK21" s="661"/>
      <c r="AL21" s="625">
        <v>34.799999999999997</v>
      </c>
      <c r="AM21" s="626"/>
      <c r="AN21" s="626"/>
      <c r="AO21" s="662"/>
      <c r="AP21" s="619" t="s">
        <v>266</v>
      </c>
      <c r="AQ21" s="700"/>
      <c r="AR21" s="700"/>
      <c r="AS21" s="700"/>
      <c r="AT21" s="700"/>
      <c r="AU21" s="700"/>
      <c r="AV21" s="700"/>
      <c r="AW21" s="700"/>
      <c r="AX21" s="700"/>
      <c r="AY21" s="700"/>
      <c r="AZ21" s="700"/>
      <c r="BA21" s="700"/>
      <c r="BB21" s="700"/>
      <c r="BC21" s="700"/>
      <c r="BD21" s="700"/>
      <c r="BE21" s="700"/>
      <c r="BF21" s="701"/>
      <c r="BG21" s="622">
        <v>1176</v>
      </c>
      <c r="BH21" s="623"/>
      <c r="BI21" s="623"/>
      <c r="BJ21" s="623"/>
      <c r="BK21" s="623"/>
      <c r="BL21" s="623"/>
      <c r="BM21" s="623"/>
      <c r="BN21" s="624"/>
      <c r="BO21" s="660">
        <v>0.1</v>
      </c>
      <c r="BP21" s="660"/>
      <c r="BQ21" s="660"/>
      <c r="BR21" s="660"/>
      <c r="BS21" s="661" t="s">
        <v>121</v>
      </c>
      <c r="BT21" s="661"/>
      <c r="BU21" s="661"/>
      <c r="BV21" s="661"/>
      <c r="BW21" s="661"/>
      <c r="BX21" s="661"/>
      <c r="BY21" s="661"/>
      <c r="BZ21" s="661"/>
      <c r="CA21" s="661"/>
      <c r="CB21" s="696"/>
      <c r="CD21" s="603"/>
      <c r="CE21" s="604"/>
      <c r="CF21" s="604"/>
      <c r="CG21" s="604"/>
      <c r="CH21" s="604"/>
      <c r="CI21" s="604"/>
      <c r="CJ21" s="604"/>
      <c r="CK21" s="604"/>
      <c r="CL21" s="604"/>
      <c r="CM21" s="604"/>
      <c r="CN21" s="604"/>
      <c r="CO21" s="604"/>
      <c r="CP21" s="604"/>
      <c r="CQ21" s="605"/>
      <c r="CR21" s="707"/>
      <c r="CS21" s="708"/>
      <c r="CT21" s="708"/>
      <c r="CU21" s="708"/>
      <c r="CV21" s="708"/>
      <c r="CW21" s="708"/>
      <c r="CX21" s="708"/>
      <c r="CY21" s="709"/>
      <c r="CZ21" s="710"/>
      <c r="DA21" s="710"/>
      <c r="DB21" s="710"/>
      <c r="DC21" s="710"/>
      <c r="DD21" s="711"/>
      <c r="DE21" s="708"/>
      <c r="DF21" s="708"/>
      <c r="DG21" s="708"/>
      <c r="DH21" s="708"/>
      <c r="DI21" s="708"/>
      <c r="DJ21" s="708"/>
      <c r="DK21" s="708"/>
      <c r="DL21" s="708"/>
      <c r="DM21" s="708"/>
      <c r="DN21" s="708"/>
      <c r="DO21" s="708"/>
      <c r="DP21" s="709"/>
      <c r="DQ21" s="711"/>
      <c r="DR21" s="708"/>
      <c r="DS21" s="708"/>
      <c r="DT21" s="708"/>
      <c r="DU21" s="708"/>
      <c r="DV21" s="708"/>
      <c r="DW21" s="708"/>
      <c r="DX21" s="708"/>
      <c r="DY21" s="708"/>
      <c r="DZ21" s="708"/>
      <c r="EA21" s="708"/>
      <c r="EB21" s="708"/>
      <c r="EC21" s="715"/>
    </row>
    <row r="22" spans="2:133" ht="11.25" customHeight="1" x14ac:dyDescent="0.2">
      <c r="B22" s="619" t="s">
        <v>267</v>
      </c>
      <c r="C22" s="620"/>
      <c r="D22" s="620"/>
      <c r="E22" s="620"/>
      <c r="F22" s="620"/>
      <c r="G22" s="620"/>
      <c r="H22" s="620"/>
      <c r="I22" s="620"/>
      <c r="J22" s="620"/>
      <c r="K22" s="620"/>
      <c r="L22" s="620"/>
      <c r="M22" s="620"/>
      <c r="N22" s="620"/>
      <c r="O22" s="620"/>
      <c r="P22" s="620"/>
      <c r="Q22" s="621"/>
      <c r="R22" s="622">
        <v>1254301</v>
      </c>
      <c r="S22" s="623"/>
      <c r="T22" s="623"/>
      <c r="U22" s="623"/>
      <c r="V22" s="623"/>
      <c r="W22" s="623"/>
      <c r="X22" s="623"/>
      <c r="Y22" s="624"/>
      <c r="Z22" s="660">
        <v>16.7</v>
      </c>
      <c r="AA22" s="660"/>
      <c r="AB22" s="660"/>
      <c r="AC22" s="660"/>
      <c r="AD22" s="661">
        <v>1254301</v>
      </c>
      <c r="AE22" s="661"/>
      <c r="AF22" s="661"/>
      <c r="AG22" s="661"/>
      <c r="AH22" s="661"/>
      <c r="AI22" s="661"/>
      <c r="AJ22" s="661"/>
      <c r="AK22" s="661"/>
      <c r="AL22" s="625">
        <v>34.799999999999997</v>
      </c>
      <c r="AM22" s="626"/>
      <c r="AN22" s="626"/>
      <c r="AO22" s="662"/>
      <c r="AP22" s="619" t="s">
        <v>268</v>
      </c>
      <c r="AQ22" s="700"/>
      <c r="AR22" s="700"/>
      <c r="AS22" s="700"/>
      <c r="AT22" s="700"/>
      <c r="AU22" s="700"/>
      <c r="AV22" s="700"/>
      <c r="AW22" s="700"/>
      <c r="AX22" s="700"/>
      <c r="AY22" s="700"/>
      <c r="AZ22" s="700"/>
      <c r="BA22" s="700"/>
      <c r="BB22" s="700"/>
      <c r="BC22" s="700"/>
      <c r="BD22" s="700"/>
      <c r="BE22" s="700"/>
      <c r="BF22" s="701"/>
      <c r="BG22" s="622" t="s">
        <v>121</v>
      </c>
      <c r="BH22" s="623"/>
      <c r="BI22" s="623"/>
      <c r="BJ22" s="623"/>
      <c r="BK22" s="623"/>
      <c r="BL22" s="623"/>
      <c r="BM22" s="623"/>
      <c r="BN22" s="624"/>
      <c r="BO22" s="660" t="s">
        <v>121</v>
      </c>
      <c r="BP22" s="660"/>
      <c r="BQ22" s="660"/>
      <c r="BR22" s="660"/>
      <c r="BS22" s="661" t="s">
        <v>121</v>
      </c>
      <c r="BT22" s="661"/>
      <c r="BU22" s="661"/>
      <c r="BV22" s="661"/>
      <c r="BW22" s="661"/>
      <c r="BX22" s="661"/>
      <c r="BY22" s="661"/>
      <c r="BZ22" s="661"/>
      <c r="CA22" s="661"/>
      <c r="CB22" s="696"/>
      <c r="CD22" s="674" t="s">
        <v>269</v>
      </c>
      <c r="CE22" s="675"/>
      <c r="CF22" s="675"/>
      <c r="CG22" s="675"/>
      <c r="CH22" s="675"/>
      <c r="CI22" s="675"/>
      <c r="CJ22" s="675"/>
      <c r="CK22" s="675"/>
      <c r="CL22" s="675"/>
      <c r="CM22" s="675"/>
      <c r="CN22" s="675"/>
      <c r="CO22" s="675"/>
      <c r="CP22" s="675"/>
      <c r="CQ22" s="675"/>
      <c r="CR22" s="675"/>
      <c r="CS22" s="675"/>
      <c r="CT22" s="675"/>
      <c r="CU22" s="675"/>
      <c r="CV22" s="675"/>
      <c r="CW22" s="675"/>
      <c r="CX22" s="675"/>
      <c r="CY22" s="675"/>
      <c r="CZ22" s="675"/>
      <c r="DA22" s="675"/>
      <c r="DB22" s="675"/>
      <c r="DC22" s="675"/>
      <c r="DD22" s="675"/>
      <c r="DE22" s="675"/>
      <c r="DF22" s="675"/>
      <c r="DG22" s="675"/>
      <c r="DH22" s="675"/>
      <c r="DI22" s="675"/>
      <c r="DJ22" s="675"/>
      <c r="DK22" s="675"/>
      <c r="DL22" s="675"/>
      <c r="DM22" s="675"/>
      <c r="DN22" s="675"/>
      <c r="DO22" s="675"/>
      <c r="DP22" s="675"/>
      <c r="DQ22" s="675"/>
      <c r="DR22" s="675"/>
      <c r="DS22" s="675"/>
      <c r="DT22" s="675"/>
      <c r="DU22" s="675"/>
      <c r="DV22" s="675"/>
      <c r="DW22" s="675"/>
      <c r="DX22" s="675"/>
      <c r="DY22" s="675"/>
      <c r="DZ22" s="675"/>
      <c r="EA22" s="675"/>
      <c r="EB22" s="675"/>
      <c r="EC22" s="676"/>
    </row>
    <row r="23" spans="2:133" ht="11.25" customHeight="1" x14ac:dyDescent="0.2">
      <c r="B23" s="619" t="s">
        <v>270</v>
      </c>
      <c r="C23" s="620"/>
      <c r="D23" s="620"/>
      <c r="E23" s="620"/>
      <c r="F23" s="620"/>
      <c r="G23" s="620"/>
      <c r="H23" s="620"/>
      <c r="I23" s="620"/>
      <c r="J23" s="620"/>
      <c r="K23" s="620"/>
      <c r="L23" s="620"/>
      <c r="M23" s="620"/>
      <c r="N23" s="620"/>
      <c r="O23" s="620"/>
      <c r="P23" s="620"/>
      <c r="Q23" s="621"/>
      <c r="R23" s="622">
        <v>194840</v>
      </c>
      <c r="S23" s="623"/>
      <c r="T23" s="623"/>
      <c r="U23" s="623"/>
      <c r="V23" s="623"/>
      <c r="W23" s="623"/>
      <c r="X23" s="623"/>
      <c r="Y23" s="624"/>
      <c r="Z23" s="660">
        <v>2.6</v>
      </c>
      <c r="AA23" s="660"/>
      <c r="AB23" s="660"/>
      <c r="AC23" s="660"/>
      <c r="AD23" s="661" t="s">
        <v>121</v>
      </c>
      <c r="AE23" s="661"/>
      <c r="AF23" s="661"/>
      <c r="AG23" s="661"/>
      <c r="AH23" s="661"/>
      <c r="AI23" s="661"/>
      <c r="AJ23" s="661"/>
      <c r="AK23" s="661"/>
      <c r="AL23" s="625" t="s">
        <v>121</v>
      </c>
      <c r="AM23" s="626"/>
      <c r="AN23" s="626"/>
      <c r="AO23" s="662"/>
      <c r="AP23" s="619" t="s">
        <v>271</v>
      </c>
      <c r="AQ23" s="700"/>
      <c r="AR23" s="700"/>
      <c r="AS23" s="700"/>
      <c r="AT23" s="700"/>
      <c r="AU23" s="700"/>
      <c r="AV23" s="700"/>
      <c r="AW23" s="700"/>
      <c r="AX23" s="700"/>
      <c r="AY23" s="700"/>
      <c r="AZ23" s="700"/>
      <c r="BA23" s="700"/>
      <c r="BB23" s="700"/>
      <c r="BC23" s="700"/>
      <c r="BD23" s="700"/>
      <c r="BE23" s="700"/>
      <c r="BF23" s="701"/>
      <c r="BG23" s="622" t="s">
        <v>121</v>
      </c>
      <c r="BH23" s="623"/>
      <c r="BI23" s="623"/>
      <c r="BJ23" s="623"/>
      <c r="BK23" s="623"/>
      <c r="BL23" s="623"/>
      <c r="BM23" s="623"/>
      <c r="BN23" s="624"/>
      <c r="BO23" s="660" t="s">
        <v>121</v>
      </c>
      <c r="BP23" s="660"/>
      <c r="BQ23" s="660"/>
      <c r="BR23" s="660"/>
      <c r="BS23" s="661" t="s">
        <v>121</v>
      </c>
      <c r="BT23" s="661"/>
      <c r="BU23" s="661"/>
      <c r="BV23" s="661"/>
      <c r="BW23" s="661"/>
      <c r="BX23" s="661"/>
      <c r="BY23" s="661"/>
      <c r="BZ23" s="661"/>
      <c r="CA23" s="661"/>
      <c r="CB23" s="696"/>
      <c r="CD23" s="674" t="s">
        <v>211</v>
      </c>
      <c r="CE23" s="675"/>
      <c r="CF23" s="675"/>
      <c r="CG23" s="675"/>
      <c r="CH23" s="675"/>
      <c r="CI23" s="675"/>
      <c r="CJ23" s="675"/>
      <c r="CK23" s="675"/>
      <c r="CL23" s="675"/>
      <c r="CM23" s="675"/>
      <c r="CN23" s="675"/>
      <c r="CO23" s="675"/>
      <c r="CP23" s="675"/>
      <c r="CQ23" s="676"/>
      <c r="CR23" s="674" t="s">
        <v>272</v>
      </c>
      <c r="CS23" s="675"/>
      <c r="CT23" s="675"/>
      <c r="CU23" s="675"/>
      <c r="CV23" s="675"/>
      <c r="CW23" s="675"/>
      <c r="CX23" s="675"/>
      <c r="CY23" s="676"/>
      <c r="CZ23" s="674" t="s">
        <v>273</v>
      </c>
      <c r="DA23" s="675"/>
      <c r="DB23" s="675"/>
      <c r="DC23" s="676"/>
      <c r="DD23" s="674" t="s">
        <v>274</v>
      </c>
      <c r="DE23" s="675"/>
      <c r="DF23" s="675"/>
      <c r="DG23" s="675"/>
      <c r="DH23" s="675"/>
      <c r="DI23" s="675"/>
      <c r="DJ23" s="675"/>
      <c r="DK23" s="676"/>
      <c r="DL23" s="712" t="s">
        <v>275</v>
      </c>
      <c r="DM23" s="713"/>
      <c r="DN23" s="713"/>
      <c r="DO23" s="713"/>
      <c r="DP23" s="713"/>
      <c r="DQ23" s="713"/>
      <c r="DR23" s="713"/>
      <c r="DS23" s="713"/>
      <c r="DT23" s="713"/>
      <c r="DU23" s="713"/>
      <c r="DV23" s="714"/>
      <c r="DW23" s="674" t="s">
        <v>276</v>
      </c>
      <c r="DX23" s="675"/>
      <c r="DY23" s="675"/>
      <c r="DZ23" s="675"/>
      <c r="EA23" s="675"/>
      <c r="EB23" s="675"/>
      <c r="EC23" s="676"/>
    </row>
    <row r="24" spans="2:133" ht="11.25" customHeight="1" x14ac:dyDescent="0.2">
      <c r="B24" s="619" t="s">
        <v>277</v>
      </c>
      <c r="C24" s="620"/>
      <c r="D24" s="620"/>
      <c r="E24" s="620"/>
      <c r="F24" s="620"/>
      <c r="G24" s="620"/>
      <c r="H24" s="620"/>
      <c r="I24" s="620"/>
      <c r="J24" s="620"/>
      <c r="K24" s="620"/>
      <c r="L24" s="620"/>
      <c r="M24" s="620"/>
      <c r="N24" s="620"/>
      <c r="O24" s="620"/>
      <c r="P24" s="620"/>
      <c r="Q24" s="621"/>
      <c r="R24" s="622" t="s">
        <v>121</v>
      </c>
      <c r="S24" s="623"/>
      <c r="T24" s="623"/>
      <c r="U24" s="623"/>
      <c r="V24" s="623"/>
      <c r="W24" s="623"/>
      <c r="X24" s="623"/>
      <c r="Y24" s="624"/>
      <c r="Z24" s="660" t="s">
        <v>121</v>
      </c>
      <c r="AA24" s="660"/>
      <c r="AB24" s="660"/>
      <c r="AC24" s="660"/>
      <c r="AD24" s="661" t="s">
        <v>121</v>
      </c>
      <c r="AE24" s="661"/>
      <c r="AF24" s="661"/>
      <c r="AG24" s="661"/>
      <c r="AH24" s="661"/>
      <c r="AI24" s="661"/>
      <c r="AJ24" s="661"/>
      <c r="AK24" s="661"/>
      <c r="AL24" s="625" t="s">
        <v>121</v>
      </c>
      <c r="AM24" s="626"/>
      <c r="AN24" s="626"/>
      <c r="AO24" s="662"/>
      <c r="AP24" s="619" t="s">
        <v>278</v>
      </c>
      <c r="AQ24" s="700"/>
      <c r="AR24" s="700"/>
      <c r="AS24" s="700"/>
      <c r="AT24" s="700"/>
      <c r="AU24" s="700"/>
      <c r="AV24" s="700"/>
      <c r="AW24" s="700"/>
      <c r="AX24" s="700"/>
      <c r="AY24" s="700"/>
      <c r="AZ24" s="700"/>
      <c r="BA24" s="700"/>
      <c r="BB24" s="700"/>
      <c r="BC24" s="700"/>
      <c r="BD24" s="700"/>
      <c r="BE24" s="700"/>
      <c r="BF24" s="701"/>
      <c r="BG24" s="622" t="s">
        <v>121</v>
      </c>
      <c r="BH24" s="623"/>
      <c r="BI24" s="623"/>
      <c r="BJ24" s="623"/>
      <c r="BK24" s="623"/>
      <c r="BL24" s="623"/>
      <c r="BM24" s="623"/>
      <c r="BN24" s="624"/>
      <c r="BO24" s="660" t="s">
        <v>121</v>
      </c>
      <c r="BP24" s="660"/>
      <c r="BQ24" s="660"/>
      <c r="BR24" s="660"/>
      <c r="BS24" s="661" t="s">
        <v>121</v>
      </c>
      <c r="BT24" s="661"/>
      <c r="BU24" s="661"/>
      <c r="BV24" s="661"/>
      <c r="BW24" s="661"/>
      <c r="BX24" s="661"/>
      <c r="BY24" s="661"/>
      <c r="BZ24" s="661"/>
      <c r="CA24" s="661"/>
      <c r="CB24" s="696"/>
      <c r="CD24" s="680" t="s">
        <v>279</v>
      </c>
      <c r="CE24" s="681"/>
      <c r="CF24" s="681"/>
      <c r="CG24" s="681"/>
      <c r="CH24" s="681"/>
      <c r="CI24" s="681"/>
      <c r="CJ24" s="681"/>
      <c r="CK24" s="681"/>
      <c r="CL24" s="681"/>
      <c r="CM24" s="681"/>
      <c r="CN24" s="681"/>
      <c r="CO24" s="681"/>
      <c r="CP24" s="681"/>
      <c r="CQ24" s="682"/>
      <c r="CR24" s="677">
        <v>3132587</v>
      </c>
      <c r="CS24" s="678"/>
      <c r="CT24" s="678"/>
      <c r="CU24" s="678"/>
      <c r="CV24" s="678"/>
      <c r="CW24" s="678"/>
      <c r="CX24" s="678"/>
      <c r="CY24" s="703"/>
      <c r="CZ24" s="704">
        <v>45.1</v>
      </c>
      <c r="DA24" s="686"/>
      <c r="DB24" s="686"/>
      <c r="DC24" s="706"/>
      <c r="DD24" s="702">
        <v>1855809</v>
      </c>
      <c r="DE24" s="678"/>
      <c r="DF24" s="678"/>
      <c r="DG24" s="678"/>
      <c r="DH24" s="678"/>
      <c r="DI24" s="678"/>
      <c r="DJ24" s="678"/>
      <c r="DK24" s="703"/>
      <c r="DL24" s="702">
        <v>1673228</v>
      </c>
      <c r="DM24" s="678"/>
      <c r="DN24" s="678"/>
      <c r="DO24" s="678"/>
      <c r="DP24" s="678"/>
      <c r="DQ24" s="678"/>
      <c r="DR24" s="678"/>
      <c r="DS24" s="678"/>
      <c r="DT24" s="678"/>
      <c r="DU24" s="678"/>
      <c r="DV24" s="703"/>
      <c r="DW24" s="704">
        <v>46.3</v>
      </c>
      <c r="DX24" s="686"/>
      <c r="DY24" s="686"/>
      <c r="DZ24" s="686"/>
      <c r="EA24" s="686"/>
      <c r="EB24" s="686"/>
      <c r="EC24" s="705"/>
    </row>
    <row r="25" spans="2:133" ht="11.25" customHeight="1" x14ac:dyDescent="0.2">
      <c r="B25" s="619" t="s">
        <v>280</v>
      </c>
      <c r="C25" s="620"/>
      <c r="D25" s="620"/>
      <c r="E25" s="620"/>
      <c r="F25" s="620"/>
      <c r="G25" s="620"/>
      <c r="H25" s="620"/>
      <c r="I25" s="620"/>
      <c r="J25" s="620"/>
      <c r="K25" s="620"/>
      <c r="L25" s="620"/>
      <c r="M25" s="620"/>
      <c r="N25" s="620"/>
      <c r="O25" s="620"/>
      <c r="P25" s="620"/>
      <c r="Q25" s="621"/>
      <c r="R25" s="622">
        <v>3790247</v>
      </c>
      <c r="S25" s="623"/>
      <c r="T25" s="623"/>
      <c r="U25" s="623"/>
      <c r="V25" s="623"/>
      <c r="W25" s="623"/>
      <c r="X25" s="623"/>
      <c r="Y25" s="624"/>
      <c r="Z25" s="660">
        <v>50.5</v>
      </c>
      <c r="AA25" s="660"/>
      <c r="AB25" s="660"/>
      <c r="AC25" s="660"/>
      <c r="AD25" s="661">
        <v>3595407</v>
      </c>
      <c r="AE25" s="661"/>
      <c r="AF25" s="661"/>
      <c r="AG25" s="661"/>
      <c r="AH25" s="661"/>
      <c r="AI25" s="661"/>
      <c r="AJ25" s="661"/>
      <c r="AK25" s="661"/>
      <c r="AL25" s="625">
        <v>99.9</v>
      </c>
      <c r="AM25" s="626"/>
      <c r="AN25" s="626"/>
      <c r="AO25" s="662"/>
      <c r="AP25" s="619" t="s">
        <v>281</v>
      </c>
      <c r="AQ25" s="700"/>
      <c r="AR25" s="700"/>
      <c r="AS25" s="700"/>
      <c r="AT25" s="700"/>
      <c r="AU25" s="700"/>
      <c r="AV25" s="700"/>
      <c r="AW25" s="700"/>
      <c r="AX25" s="700"/>
      <c r="AY25" s="700"/>
      <c r="AZ25" s="700"/>
      <c r="BA25" s="700"/>
      <c r="BB25" s="700"/>
      <c r="BC25" s="700"/>
      <c r="BD25" s="700"/>
      <c r="BE25" s="700"/>
      <c r="BF25" s="701"/>
      <c r="BG25" s="622" t="s">
        <v>121</v>
      </c>
      <c r="BH25" s="623"/>
      <c r="BI25" s="623"/>
      <c r="BJ25" s="623"/>
      <c r="BK25" s="623"/>
      <c r="BL25" s="623"/>
      <c r="BM25" s="623"/>
      <c r="BN25" s="624"/>
      <c r="BO25" s="660" t="s">
        <v>121</v>
      </c>
      <c r="BP25" s="660"/>
      <c r="BQ25" s="660"/>
      <c r="BR25" s="660"/>
      <c r="BS25" s="661" t="s">
        <v>121</v>
      </c>
      <c r="BT25" s="661"/>
      <c r="BU25" s="661"/>
      <c r="BV25" s="661"/>
      <c r="BW25" s="661"/>
      <c r="BX25" s="661"/>
      <c r="BY25" s="661"/>
      <c r="BZ25" s="661"/>
      <c r="CA25" s="661"/>
      <c r="CB25" s="696"/>
      <c r="CD25" s="619" t="s">
        <v>282</v>
      </c>
      <c r="CE25" s="620"/>
      <c r="CF25" s="620"/>
      <c r="CG25" s="620"/>
      <c r="CH25" s="620"/>
      <c r="CI25" s="620"/>
      <c r="CJ25" s="620"/>
      <c r="CK25" s="620"/>
      <c r="CL25" s="620"/>
      <c r="CM25" s="620"/>
      <c r="CN25" s="620"/>
      <c r="CO25" s="620"/>
      <c r="CP25" s="620"/>
      <c r="CQ25" s="621"/>
      <c r="CR25" s="622">
        <v>815665</v>
      </c>
      <c r="CS25" s="635"/>
      <c r="CT25" s="635"/>
      <c r="CU25" s="635"/>
      <c r="CV25" s="635"/>
      <c r="CW25" s="635"/>
      <c r="CX25" s="635"/>
      <c r="CY25" s="636"/>
      <c r="CZ25" s="625">
        <v>11.7</v>
      </c>
      <c r="DA25" s="637"/>
      <c r="DB25" s="637"/>
      <c r="DC25" s="638"/>
      <c r="DD25" s="628">
        <v>728705</v>
      </c>
      <c r="DE25" s="635"/>
      <c r="DF25" s="635"/>
      <c r="DG25" s="635"/>
      <c r="DH25" s="635"/>
      <c r="DI25" s="635"/>
      <c r="DJ25" s="635"/>
      <c r="DK25" s="636"/>
      <c r="DL25" s="628">
        <v>726414</v>
      </c>
      <c r="DM25" s="635"/>
      <c r="DN25" s="635"/>
      <c r="DO25" s="635"/>
      <c r="DP25" s="635"/>
      <c r="DQ25" s="635"/>
      <c r="DR25" s="635"/>
      <c r="DS25" s="635"/>
      <c r="DT25" s="635"/>
      <c r="DU25" s="635"/>
      <c r="DV25" s="636"/>
      <c r="DW25" s="625">
        <v>20.100000000000001</v>
      </c>
      <c r="DX25" s="637"/>
      <c r="DY25" s="637"/>
      <c r="DZ25" s="637"/>
      <c r="EA25" s="637"/>
      <c r="EB25" s="637"/>
      <c r="EC25" s="649"/>
    </row>
    <row r="26" spans="2:133" ht="11.25" customHeight="1" x14ac:dyDescent="0.2">
      <c r="B26" s="619" t="s">
        <v>283</v>
      </c>
      <c r="C26" s="620"/>
      <c r="D26" s="620"/>
      <c r="E26" s="620"/>
      <c r="F26" s="620"/>
      <c r="G26" s="620"/>
      <c r="H26" s="620"/>
      <c r="I26" s="620"/>
      <c r="J26" s="620"/>
      <c r="K26" s="620"/>
      <c r="L26" s="620"/>
      <c r="M26" s="620"/>
      <c r="N26" s="620"/>
      <c r="O26" s="620"/>
      <c r="P26" s="620"/>
      <c r="Q26" s="621"/>
      <c r="R26" s="622">
        <v>1286</v>
      </c>
      <c r="S26" s="623"/>
      <c r="T26" s="623"/>
      <c r="U26" s="623"/>
      <c r="V26" s="623"/>
      <c r="W26" s="623"/>
      <c r="X26" s="623"/>
      <c r="Y26" s="624"/>
      <c r="Z26" s="660">
        <v>0</v>
      </c>
      <c r="AA26" s="660"/>
      <c r="AB26" s="660"/>
      <c r="AC26" s="660"/>
      <c r="AD26" s="661">
        <v>1286</v>
      </c>
      <c r="AE26" s="661"/>
      <c r="AF26" s="661"/>
      <c r="AG26" s="661"/>
      <c r="AH26" s="661"/>
      <c r="AI26" s="661"/>
      <c r="AJ26" s="661"/>
      <c r="AK26" s="661"/>
      <c r="AL26" s="625">
        <v>0</v>
      </c>
      <c r="AM26" s="626"/>
      <c r="AN26" s="626"/>
      <c r="AO26" s="662"/>
      <c r="AP26" s="619" t="s">
        <v>284</v>
      </c>
      <c r="AQ26" s="700"/>
      <c r="AR26" s="700"/>
      <c r="AS26" s="700"/>
      <c r="AT26" s="700"/>
      <c r="AU26" s="700"/>
      <c r="AV26" s="700"/>
      <c r="AW26" s="700"/>
      <c r="AX26" s="700"/>
      <c r="AY26" s="700"/>
      <c r="AZ26" s="700"/>
      <c r="BA26" s="700"/>
      <c r="BB26" s="700"/>
      <c r="BC26" s="700"/>
      <c r="BD26" s="700"/>
      <c r="BE26" s="700"/>
      <c r="BF26" s="701"/>
      <c r="BG26" s="622" t="s">
        <v>121</v>
      </c>
      <c r="BH26" s="623"/>
      <c r="BI26" s="623"/>
      <c r="BJ26" s="623"/>
      <c r="BK26" s="623"/>
      <c r="BL26" s="623"/>
      <c r="BM26" s="623"/>
      <c r="BN26" s="624"/>
      <c r="BO26" s="660" t="s">
        <v>121</v>
      </c>
      <c r="BP26" s="660"/>
      <c r="BQ26" s="660"/>
      <c r="BR26" s="660"/>
      <c r="BS26" s="661" t="s">
        <v>121</v>
      </c>
      <c r="BT26" s="661"/>
      <c r="BU26" s="661"/>
      <c r="BV26" s="661"/>
      <c r="BW26" s="661"/>
      <c r="BX26" s="661"/>
      <c r="BY26" s="661"/>
      <c r="BZ26" s="661"/>
      <c r="CA26" s="661"/>
      <c r="CB26" s="696"/>
      <c r="CD26" s="619" t="s">
        <v>285</v>
      </c>
      <c r="CE26" s="620"/>
      <c r="CF26" s="620"/>
      <c r="CG26" s="620"/>
      <c r="CH26" s="620"/>
      <c r="CI26" s="620"/>
      <c r="CJ26" s="620"/>
      <c r="CK26" s="620"/>
      <c r="CL26" s="620"/>
      <c r="CM26" s="620"/>
      <c r="CN26" s="620"/>
      <c r="CO26" s="620"/>
      <c r="CP26" s="620"/>
      <c r="CQ26" s="621"/>
      <c r="CR26" s="622">
        <v>471797</v>
      </c>
      <c r="CS26" s="623"/>
      <c r="CT26" s="623"/>
      <c r="CU26" s="623"/>
      <c r="CV26" s="623"/>
      <c r="CW26" s="623"/>
      <c r="CX26" s="623"/>
      <c r="CY26" s="624"/>
      <c r="CZ26" s="625">
        <v>6.8</v>
      </c>
      <c r="DA26" s="637"/>
      <c r="DB26" s="637"/>
      <c r="DC26" s="638"/>
      <c r="DD26" s="628">
        <v>410934</v>
      </c>
      <c r="DE26" s="623"/>
      <c r="DF26" s="623"/>
      <c r="DG26" s="623"/>
      <c r="DH26" s="623"/>
      <c r="DI26" s="623"/>
      <c r="DJ26" s="623"/>
      <c r="DK26" s="624"/>
      <c r="DL26" s="628" t="s">
        <v>121</v>
      </c>
      <c r="DM26" s="623"/>
      <c r="DN26" s="623"/>
      <c r="DO26" s="623"/>
      <c r="DP26" s="623"/>
      <c r="DQ26" s="623"/>
      <c r="DR26" s="623"/>
      <c r="DS26" s="623"/>
      <c r="DT26" s="623"/>
      <c r="DU26" s="623"/>
      <c r="DV26" s="624"/>
      <c r="DW26" s="625" t="s">
        <v>121</v>
      </c>
      <c r="DX26" s="637"/>
      <c r="DY26" s="637"/>
      <c r="DZ26" s="637"/>
      <c r="EA26" s="637"/>
      <c r="EB26" s="637"/>
      <c r="EC26" s="649"/>
    </row>
    <row r="27" spans="2:133" ht="11.25" customHeight="1" x14ac:dyDescent="0.2">
      <c r="B27" s="619" t="s">
        <v>286</v>
      </c>
      <c r="C27" s="620"/>
      <c r="D27" s="620"/>
      <c r="E27" s="620"/>
      <c r="F27" s="620"/>
      <c r="G27" s="620"/>
      <c r="H27" s="620"/>
      <c r="I27" s="620"/>
      <c r="J27" s="620"/>
      <c r="K27" s="620"/>
      <c r="L27" s="620"/>
      <c r="M27" s="620"/>
      <c r="N27" s="620"/>
      <c r="O27" s="620"/>
      <c r="P27" s="620"/>
      <c r="Q27" s="621"/>
      <c r="R27" s="622">
        <v>61914</v>
      </c>
      <c r="S27" s="623"/>
      <c r="T27" s="623"/>
      <c r="U27" s="623"/>
      <c r="V27" s="623"/>
      <c r="W27" s="623"/>
      <c r="X27" s="623"/>
      <c r="Y27" s="624"/>
      <c r="Z27" s="660">
        <v>0.8</v>
      </c>
      <c r="AA27" s="660"/>
      <c r="AB27" s="660"/>
      <c r="AC27" s="660"/>
      <c r="AD27" s="661" t="s">
        <v>121</v>
      </c>
      <c r="AE27" s="661"/>
      <c r="AF27" s="661"/>
      <c r="AG27" s="661"/>
      <c r="AH27" s="661"/>
      <c r="AI27" s="661"/>
      <c r="AJ27" s="661"/>
      <c r="AK27" s="661"/>
      <c r="AL27" s="625" t="s">
        <v>121</v>
      </c>
      <c r="AM27" s="626"/>
      <c r="AN27" s="626"/>
      <c r="AO27" s="662"/>
      <c r="AP27" s="619" t="s">
        <v>287</v>
      </c>
      <c r="AQ27" s="620"/>
      <c r="AR27" s="620"/>
      <c r="AS27" s="620"/>
      <c r="AT27" s="620"/>
      <c r="AU27" s="620"/>
      <c r="AV27" s="620"/>
      <c r="AW27" s="620"/>
      <c r="AX27" s="620"/>
      <c r="AY27" s="620"/>
      <c r="AZ27" s="620"/>
      <c r="BA27" s="620"/>
      <c r="BB27" s="620"/>
      <c r="BC27" s="620"/>
      <c r="BD27" s="620"/>
      <c r="BE27" s="620"/>
      <c r="BF27" s="621"/>
      <c r="BG27" s="622">
        <v>1858327</v>
      </c>
      <c r="BH27" s="623"/>
      <c r="BI27" s="623"/>
      <c r="BJ27" s="623"/>
      <c r="BK27" s="623"/>
      <c r="BL27" s="623"/>
      <c r="BM27" s="623"/>
      <c r="BN27" s="624"/>
      <c r="BO27" s="660">
        <v>100</v>
      </c>
      <c r="BP27" s="660"/>
      <c r="BQ27" s="660"/>
      <c r="BR27" s="660"/>
      <c r="BS27" s="661" t="s">
        <v>121</v>
      </c>
      <c r="BT27" s="661"/>
      <c r="BU27" s="661"/>
      <c r="BV27" s="661"/>
      <c r="BW27" s="661"/>
      <c r="BX27" s="661"/>
      <c r="BY27" s="661"/>
      <c r="BZ27" s="661"/>
      <c r="CA27" s="661"/>
      <c r="CB27" s="696"/>
      <c r="CD27" s="619" t="s">
        <v>288</v>
      </c>
      <c r="CE27" s="620"/>
      <c r="CF27" s="620"/>
      <c r="CG27" s="620"/>
      <c r="CH27" s="620"/>
      <c r="CI27" s="620"/>
      <c r="CJ27" s="620"/>
      <c r="CK27" s="620"/>
      <c r="CL27" s="620"/>
      <c r="CM27" s="620"/>
      <c r="CN27" s="620"/>
      <c r="CO27" s="620"/>
      <c r="CP27" s="620"/>
      <c r="CQ27" s="621"/>
      <c r="CR27" s="622">
        <v>1602095</v>
      </c>
      <c r="CS27" s="635"/>
      <c r="CT27" s="635"/>
      <c r="CU27" s="635"/>
      <c r="CV27" s="635"/>
      <c r="CW27" s="635"/>
      <c r="CX27" s="635"/>
      <c r="CY27" s="636"/>
      <c r="CZ27" s="625">
        <v>23.1</v>
      </c>
      <c r="DA27" s="637"/>
      <c r="DB27" s="637"/>
      <c r="DC27" s="638"/>
      <c r="DD27" s="628">
        <v>463709</v>
      </c>
      <c r="DE27" s="635"/>
      <c r="DF27" s="635"/>
      <c r="DG27" s="635"/>
      <c r="DH27" s="635"/>
      <c r="DI27" s="635"/>
      <c r="DJ27" s="635"/>
      <c r="DK27" s="636"/>
      <c r="DL27" s="628">
        <v>283419</v>
      </c>
      <c r="DM27" s="635"/>
      <c r="DN27" s="635"/>
      <c r="DO27" s="635"/>
      <c r="DP27" s="635"/>
      <c r="DQ27" s="635"/>
      <c r="DR27" s="635"/>
      <c r="DS27" s="635"/>
      <c r="DT27" s="635"/>
      <c r="DU27" s="635"/>
      <c r="DV27" s="636"/>
      <c r="DW27" s="625">
        <v>7.8</v>
      </c>
      <c r="DX27" s="637"/>
      <c r="DY27" s="637"/>
      <c r="DZ27" s="637"/>
      <c r="EA27" s="637"/>
      <c r="EB27" s="637"/>
      <c r="EC27" s="649"/>
    </row>
    <row r="28" spans="2:133" ht="11.25" customHeight="1" x14ac:dyDescent="0.2">
      <c r="B28" s="619" t="s">
        <v>289</v>
      </c>
      <c r="C28" s="620"/>
      <c r="D28" s="620"/>
      <c r="E28" s="620"/>
      <c r="F28" s="620"/>
      <c r="G28" s="620"/>
      <c r="H28" s="620"/>
      <c r="I28" s="620"/>
      <c r="J28" s="620"/>
      <c r="K28" s="620"/>
      <c r="L28" s="620"/>
      <c r="M28" s="620"/>
      <c r="N28" s="620"/>
      <c r="O28" s="620"/>
      <c r="P28" s="620"/>
      <c r="Q28" s="621"/>
      <c r="R28" s="622">
        <v>57240</v>
      </c>
      <c r="S28" s="623"/>
      <c r="T28" s="623"/>
      <c r="U28" s="623"/>
      <c r="V28" s="623"/>
      <c r="W28" s="623"/>
      <c r="X28" s="623"/>
      <c r="Y28" s="624"/>
      <c r="Z28" s="660">
        <v>0.8</v>
      </c>
      <c r="AA28" s="660"/>
      <c r="AB28" s="660"/>
      <c r="AC28" s="660"/>
      <c r="AD28" s="661">
        <v>111</v>
      </c>
      <c r="AE28" s="661"/>
      <c r="AF28" s="661"/>
      <c r="AG28" s="661"/>
      <c r="AH28" s="661"/>
      <c r="AI28" s="661"/>
      <c r="AJ28" s="661"/>
      <c r="AK28" s="661"/>
      <c r="AL28" s="625">
        <v>0</v>
      </c>
      <c r="AM28" s="626"/>
      <c r="AN28" s="626"/>
      <c r="AO28" s="662"/>
      <c r="AP28" s="619"/>
      <c r="AQ28" s="620"/>
      <c r="AR28" s="620"/>
      <c r="AS28" s="620"/>
      <c r="AT28" s="620"/>
      <c r="AU28" s="620"/>
      <c r="AV28" s="620"/>
      <c r="AW28" s="620"/>
      <c r="AX28" s="620"/>
      <c r="AY28" s="620"/>
      <c r="AZ28" s="620"/>
      <c r="BA28" s="620"/>
      <c r="BB28" s="620"/>
      <c r="BC28" s="620"/>
      <c r="BD28" s="620"/>
      <c r="BE28" s="620"/>
      <c r="BF28" s="621"/>
      <c r="BG28" s="622"/>
      <c r="BH28" s="623"/>
      <c r="BI28" s="623"/>
      <c r="BJ28" s="623"/>
      <c r="BK28" s="623"/>
      <c r="BL28" s="623"/>
      <c r="BM28" s="623"/>
      <c r="BN28" s="624"/>
      <c r="BO28" s="660"/>
      <c r="BP28" s="660"/>
      <c r="BQ28" s="660"/>
      <c r="BR28" s="660"/>
      <c r="BS28" s="628"/>
      <c r="BT28" s="623"/>
      <c r="BU28" s="623"/>
      <c r="BV28" s="623"/>
      <c r="BW28" s="623"/>
      <c r="BX28" s="623"/>
      <c r="BY28" s="623"/>
      <c r="BZ28" s="623"/>
      <c r="CA28" s="623"/>
      <c r="CB28" s="659"/>
      <c r="CD28" s="619" t="s">
        <v>290</v>
      </c>
      <c r="CE28" s="620"/>
      <c r="CF28" s="620"/>
      <c r="CG28" s="620"/>
      <c r="CH28" s="620"/>
      <c r="CI28" s="620"/>
      <c r="CJ28" s="620"/>
      <c r="CK28" s="620"/>
      <c r="CL28" s="620"/>
      <c r="CM28" s="620"/>
      <c r="CN28" s="620"/>
      <c r="CO28" s="620"/>
      <c r="CP28" s="620"/>
      <c r="CQ28" s="621"/>
      <c r="CR28" s="622">
        <v>714827</v>
      </c>
      <c r="CS28" s="623"/>
      <c r="CT28" s="623"/>
      <c r="CU28" s="623"/>
      <c r="CV28" s="623"/>
      <c r="CW28" s="623"/>
      <c r="CX28" s="623"/>
      <c r="CY28" s="624"/>
      <c r="CZ28" s="625">
        <v>10.3</v>
      </c>
      <c r="DA28" s="637"/>
      <c r="DB28" s="637"/>
      <c r="DC28" s="638"/>
      <c r="DD28" s="628">
        <v>663395</v>
      </c>
      <c r="DE28" s="623"/>
      <c r="DF28" s="623"/>
      <c r="DG28" s="623"/>
      <c r="DH28" s="623"/>
      <c r="DI28" s="623"/>
      <c r="DJ28" s="623"/>
      <c r="DK28" s="624"/>
      <c r="DL28" s="628">
        <v>663395</v>
      </c>
      <c r="DM28" s="623"/>
      <c r="DN28" s="623"/>
      <c r="DO28" s="623"/>
      <c r="DP28" s="623"/>
      <c r="DQ28" s="623"/>
      <c r="DR28" s="623"/>
      <c r="DS28" s="623"/>
      <c r="DT28" s="623"/>
      <c r="DU28" s="623"/>
      <c r="DV28" s="624"/>
      <c r="DW28" s="625">
        <v>18.3</v>
      </c>
      <c r="DX28" s="637"/>
      <c r="DY28" s="637"/>
      <c r="DZ28" s="637"/>
      <c r="EA28" s="637"/>
      <c r="EB28" s="637"/>
      <c r="EC28" s="649"/>
    </row>
    <row r="29" spans="2:133" ht="11.25" customHeight="1" x14ac:dyDescent="0.2">
      <c r="B29" s="619" t="s">
        <v>291</v>
      </c>
      <c r="C29" s="620"/>
      <c r="D29" s="620"/>
      <c r="E29" s="620"/>
      <c r="F29" s="620"/>
      <c r="G29" s="620"/>
      <c r="H29" s="620"/>
      <c r="I29" s="620"/>
      <c r="J29" s="620"/>
      <c r="K29" s="620"/>
      <c r="L29" s="620"/>
      <c r="M29" s="620"/>
      <c r="N29" s="620"/>
      <c r="O29" s="620"/>
      <c r="P29" s="620"/>
      <c r="Q29" s="621"/>
      <c r="R29" s="622">
        <v>5944</v>
      </c>
      <c r="S29" s="623"/>
      <c r="T29" s="623"/>
      <c r="U29" s="623"/>
      <c r="V29" s="623"/>
      <c r="W29" s="623"/>
      <c r="X29" s="623"/>
      <c r="Y29" s="624"/>
      <c r="Z29" s="660">
        <v>0.1</v>
      </c>
      <c r="AA29" s="660"/>
      <c r="AB29" s="660"/>
      <c r="AC29" s="660"/>
      <c r="AD29" s="661" t="s">
        <v>121</v>
      </c>
      <c r="AE29" s="661"/>
      <c r="AF29" s="661"/>
      <c r="AG29" s="661"/>
      <c r="AH29" s="661"/>
      <c r="AI29" s="661"/>
      <c r="AJ29" s="661"/>
      <c r="AK29" s="661"/>
      <c r="AL29" s="625" t="s">
        <v>121</v>
      </c>
      <c r="AM29" s="626"/>
      <c r="AN29" s="626"/>
      <c r="AO29" s="662"/>
      <c r="AP29" s="603"/>
      <c r="AQ29" s="604"/>
      <c r="AR29" s="604"/>
      <c r="AS29" s="604"/>
      <c r="AT29" s="604"/>
      <c r="AU29" s="604"/>
      <c r="AV29" s="604"/>
      <c r="AW29" s="604"/>
      <c r="AX29" s="604"/>
      <c r="AY29" s="604"/>
      <c r="AZ29" s="604"/>
      <c r="BA29" s="604"/>
      <c r="BB29" s="604"/>
      <c r="BC29" s="604"/>
      <c r="BD29" s="604"/>
      <c r="BE29" s="604"/>
      <c r="BF29" s="605"/>
      <c r="BG29" s="622"/>
      <c r="BH29" s="623"/>
      <c r="BI29" s="623"/>
      <c r="BJ29" s="623"/>
      <c r="BK29" s="623"/>
      <c r="BL29" s="623"/>
      <c r="BM29" s="623"/>
      <c r="BN29" s="624"/>
      <c r="BO29" s="660"/>
      <c r="BP29" s="660"/>
      <c r="BQ29" s="660"/>
      <c r="BR29" s="660"/>
      <c r="BS29" s="661"/>
      <c r="BT29" s="661"/>
      <c r="BU29" s="661"/>
      <c r="BV29" s="661"/>
      <c r="BW29" s="661"/>
      <c r="BX29" s="661"/>
      <c r="BY29" s="661"/>
      <c r="BZ29" s="661"/>
      <c r="CA29" s="661"/>
      <c r="CB29" s="696"/>
      <c r="CD29" s="641" t="s">
        <v>292</v>
      </c>
      <c r="CE29" s="642"/>
      <c r="CF29" s="619" t="s">
        <v>66</v>
      </c>
      <c r="CG29" s="620"/>
      <c r="CH29" s="620"/>
      <c r="CI29" s="620"/>
      <c r="CJ29" s="620"/>
      <c r="CK29" s="620"/>
      <c r="CL29" s="620"/>
      <c r="CM29" s="620"/>
      <c r="CN29" s="620"/>
      <c r="CO29" s="620"/>
      <c r="CP29" s="620"/>
      <c r="CQ29" s="621"/>
      <c r="CR29" s="622">
        <v>714827</v>
      </c>
      <c r="CS29" s="635"/>
      <c r="CT29" s="635"/>
      <c r="CU29" s="635"/>
      <c r="CV29" s="635"/>
      <c r="CW29" s="635"/>
      <c r="CX29" s="635"/>
      <c r="CY29" s="636"/>
      <c r="CZ29" s="625">
        <v>10.3</v>
      </c>
      <c r="DA29" s="637"/>
      <c r="DB29" s="637"/>
      <c r="DC29" s="638"/>
      <c r="DD29" s="628">
        <v>663395</v>
      </c>
      <c r="DE29" s="635"/>
      <c r="DF29" s="635"/>
      <c r="DG29" s="635"/>
      <c r="DH29" s="635"/>
      <c r="DI29" s="635"/>
      <c r="DJ29" s="635"/>
      <c r="DK29" s="636"/>
      <c r="DL29" s="628">
        <v>663395</v>
      </c>
      <c r="DM29" s="635"/>
      <c r="DN29" s="635"/>
      <c r="DO29" s="635"/>
      <c r="DP29" s="635"/>
      <c r="DQ29" s="635"/>
      <c r="DR29" s="635"/>
      <c r="DS29" s="635"/>
      <c r="DT29" s="635"/>
      <c r="DU29" s="635"/>
      <c r="DV29" s="636"/>
      <c r="DW29" s="625">
        <v>18.3</v>
      </c>
      <c r="DX29" s="637"/>
      <c r="DY29" s="637"/>
      <c r="DZ29" s="637"/>
      <c r="EA29" s="637"/>
      <c r="EB29" s="637"/>
      <c r="EC29" s="649"/>
    </row>
    <row r="30" spans="2:133" ht="11.25" customHeight="1" x14ac:dyDescent="0.2">
      <c r="B30" s="619" t="s">
        <v>293</v>
      </c>
      <c r="C30" s="620"/>
      <c r="D30" s="620"/>
      <c r="E30" s="620"/>
      <c r="F30" s="620"/>
      <c r="G30" s="620"/>
      <c r="H30" s="620"/>
      <c r="I30" s="620"/>
      <c r="J30" s="620"/>
      <c r="K30" s="620"/>
      <c r="L30" s="620"/>
      <c r="M30" s="620"/>
      <c r="N30" s="620"/>
      <c r="O30" s="620"/>
      <c r="P30" s="620"/>
      <c r="Q30" s="621"/>
      <c r="R30" s="622">
        <v>1204623</v>
      </c>
      <c r="S30" s="623"/>
      <c r="T30" s="623"/>
      <c r="U30" s="623"/>
      <c r="V30" s="623"/>
      <c r="W30" s="623"/>
      <c r="X30" s="623"/>
      <c r="Y30" s="624"/>
      <c r="Z30" s="660">
        <v>16.100000000000001</v>
      </c>
      <c r="AA30" s="660"/>
      <c r="AB30" s="660"/>
      <c r="AC30" s="660"/>
      <c r="AD30" s="661" t="s">
        <v>121</v>
      </c>
      <c r="AE30" s="661"/>
      <c r="AF30" s="661"/>
      <c r="AG30" s="661"/>
      <c r="AH30" s="661"/>
      <c r="AI30" s="661"/>
      <c r="AJ30" s="661"/>
      <c r="AK30" s="661"/>
      <c r="AL30" s="625" t="s">
        <v>121</v>
      </c>
      <c r="AM30" s="626"/>
      <c r="AN30" s="626"/>
      <c r="AO30" s="662"/>
      <c r="AP30" s="674" t="s">
        <v>211</v>
      </c>
      <c r="AQ30" s="675"/>
      <c r="AR30" s="675"/>
      <c r="AS30" s="675"/>
      <c r="AT30" s="675"/>
      <c r="AU30" s="675"/>
      <c r="AV30" s="675"/>
      <c r="AW30" s="675"/>
      <c r="AX30" s="675"/>
      <c r="AY30" s="675"/>
      <c r="AZ30" s="675"/>
      <c r="BA30" s="675"/>
      <c r="BB30" s="675"/>
      <c r="BC30" s="675"/>
      <c r="BD30" s="675"/>
      <c r="BE30" s="675"/>
      <c r="BF30" s="676"/>
      <c r="BG30" s="674" t="s">
        <v>294</v>
      </c>
      <c r="BH30" s="694"/>
      <c r="BI30" s="694"/>
      <c r="BJ30" s="694"/>
      <c r="BK30" s="694"/>
      <c r="BL30" s="694"/>
      <c r="BM30" s="694"/>
      <c r="BN30" s="694"/>
      <c r="BO30" s="694"/>
      <c r="BP30" s="694"/>
      <c r="BQ30" s="695"/>
      <c r="BR30" s="674" t="s">
        <v>295</v>
      </c>
      <c r="BS30" s="694"/>
      <c r="BT30" s="694"/>
      <c r="BU30" s="694"/>
      <c r="BV30" s="694"/>
      <c r="BW30" s="694"/>
      <c r="BX30" s="694"/>
      <c r="BY30" s="694"/>
      <c r="BZ30" s="694"/>
      <c r="CA30" s="694"/>
      <c r="CB30" s="695"/>
      <c r="CD30" s="643"/>
      <c r="CE30" s="644"/>
      <c r="CF30" s="619" t="s">
        <v>296</v>
      </c>
      <c r="CG30" s="620"/>
      <c r="CH30" s="620"/>
      <c r="CI30" s="620"/>
      <c r="CJ30" s="620"/>
      <c r="CK30" s="620"/>
      <c r="CL30" s="620"/>
      <c r="CM30" s="620"/>
      <c r="CN30" s="620"/>
      <c r="CO30" s="620"/>
      <c r="CP30" s="620"/>
      <c r="CQ30" s="621"/>
      <c r="CR30" s="622">
        <v>672673</v>
      </c>
      <c r="CS30" s="623"/>
      <c r="CT30" s="623"/>
      <c r="CU30" s="623"/>
      <c r="CV30" s="623"/>
      <c r="CW30" s="623"/>
      <c r="CX30" s="623"/>
      <c r="CY30" s="624"/>
      <c r="CZ30" s="625">
        <v>9.6999999999999993</v>
      </c>
      <c r="DA30" s="637"/>
      <c r="DB30" s="637"/>
      <c r="DC30" s="638"/>
      <c r="DD30" s="628">
        <v>621481</v>
      </c>
      <c r="DE30" s="623"/>
      <c r="DF30" s="623"/>
      <c r="DG30" s="623"/>
      <c r="DH30" s="623"/>
      <c r="DI30" s="623"/>
      <c r="DJ30" s="623"/>
      <c r="DK30" s="624"/>
      <c r="DL30" s="628">
        <v>621481</v>
      </c>
      <c r="DM30" s="623"/>
      <c r="DN30" s="623"/>
      <c r="DO30" s="623"/>
      <c r="DP30" s="623"/>
      <c r="DQ30" s="623"/>
      <c r="DR30" s="623"/>
      <c r="DS30" s="623"/>
      <c r="DT30" s="623"/>
      <c r="DU30" s="623"/>
      <c r="DV30" s="624"/>
      <c r="DW30" s="625">
        <v>17.2</v>
      </c>
      <c r="DX30" s="637"/>
      <c r="DY30" s="637"/>
      <c r="DZ30" s="637"/>
      <c r="EA30" s="637"/>
      <c r="EB30" s="637"/>
      <c r="EC30" s="649"/>
    </row>
    <row r="31" spans="2:133" ht="11.25" customHeight="1" x14ac:dyDescent="0.2">
      <c r="B31" s="697" t="s">
        <v>297</v>
      </c>
      <c r="C31" s="698"/>
      <c r="D31" s="698"/>
      <c r="E31" s="698"/>
      <c r="F31" s="698"/>
      <c r="G31" s="698"/>
      <c r="H31" s="698"/>
      <c r="I31" s="698"/>
      <c r="J31" s="698"/>
      <c r="K31" s="698"/>
      <c r="L31" s="698"/>
      <c r="M31" s="698"/>
      <c r="N31" s="698"/>
      <c r="O31" s="698"/>
      <c r="P31" s="698"/>
      <c r="Q31" s="699"/>
      <c r="R31" s="622" t="s">
        <v>121</v>
      </c>
      <c r="S31" s="623"/>
      <c r="T31" s="623"/>
      <c r="U31" s="623"/>
      <c r="V31" s="623"/>
      <c r="W31" s="623"/>
      <c r="X31" s="623"/>
      <c r="Y31" s="624"/>
      <c r="Z31" s="660" t="s">
        <v>121</v>
      </c>
      <c r="AA31" s="660"/>
      <c r="AB31" s="660"/>
      <c r="AC31" s="660"/>
      <c r="AD31" s="661" t="s">
        <v>121</v>
      </c>
      <c r="AE31" s="661"/>
      <c r="AF31" s="661"/>
      <c r="AG31" s="661"/>
      <c r="AH31" s="661"/>
      <c r="AI31" s="661"/>
      <c r="AJ31" s="661"/>
      <c r="AK31" s="661"/>
      <c r="AL31" s="625" t="s">
        <v>121</v>
      </c>
      <c r="AM31" s="626"/>
      <c r="AN31" s="626"/>
      <c r="AO31" s="662"/>
      <c r="AP31" s="688" t="s">
        <v>298</v>
      </c>
      <c r="AQ31" s="689"/>
      <c r="AR31" s="689"/>
      <c r="AS31" s="689"/>
      <c r="AT31" s="690" t="s">
        <v>299</v>
      </c>
      <c r="AU31" s="200"/>
      <c r="AV31" s="200"/>
      <c r="AW31" s="200"/>
      <c r="AX31" s="680" t="s">
        <v>177</v>
      </c>
      <c r="AY31" s="681"/>
      <c r="AZ31" s="681"/>
      <c r="BA31" s="681"/>
      <c r="BB31" s="681"/>
      <c r="BC31" s="681"/>
      <c r="BD31" s="681"/>
      <c r="BE31" s="681"/>
      <c r="BF31" s="682"/>
      <c r="BG31" s="684">
        <v>99.5</v>
      </c>
      <c r="BH31" s="685"/>
      <c r="BI31" s="685"/>
      <c r="BJ31" s="685"/>
      <c r="BK31" s="685"/>
      <c r="BL31" s="685"/>
      <c r="BM31" s="686">
        <v>98.9</v>
      </c>
      <c r="BN31" s="685"/>
      <c r="BO31" s="685"/>
      <c r="BP31" s="685"/>
      <c r="BQ31" s="687"/>
      <c r="BR31" s="684">
        <v>99.6</v>
      </c>
      <c r="BS31" s="685"/>
      <c r="BT31" s="685"/>
      <c r="BU31" s="685"/>
      <c r="BV31" s="685"/>
      <c r="BW31" s="685"/>
      <c r="BX31" s="686">
        <v>99</v>
      </c>
      <c r="BY31" s="685"/>
      <c r="BZ31" s="685"/>
      <c r="CA31" s="685"/>
      <c r="CB31" s="687"/>
      <c r="CD31" s="643"/>
      <c r="CE31" s="644"/>
      <c r="CF31" s="619" t="s">
        <v>300</v>
      </c>
      <c r="CG31" s="620"/>
      <c r="CH31" s="620"/>
      <c r="CI31" s="620"/>
      <c r="CJ31" s="620"/>
      <c r="CK31" s="620"/>
      <c r="CL31" s="620"/>
      <c r="CM31" s="620"/>
      <c r="CN31" s="620"/>
      <c r="CO31" s="620"/>
      <c r="CP31" s="620"/>
      <c r="CQ31" s="621"/>
      <c r="CR31" s="622">
        <v>42154</v>
      </c>
      <c r="CS31" s="635"/>
      <c r="CT31" s="635"/>
      <c r="CU31" s="635"/>
      <c r="CV31" s="635"/>
      <c r="CW31" s="635"/>
      <c r="CX31" s="635"/>
      <c r="CY31" s="636"/>
      <c r="CZ31" s="625">
        <v>0.6</v>
      </c>
      <c r="DA31" s="637"/>
      <c r="DB31" s="637"/>
      <c r="DC31" s="638"/>
      <c r="DD31" s="628">
        <v>41914</v>
      </c>
      <c r="DE31" s="635"/>
      <c r="DF31" s="635"/>
      <c r="DG31" s="635"/>
      <c r="DH31" s="635"/>
      <c r="DI31" s="635"/>
      <c r="DJ31" s="635"/>
      <c r="DK31" s="636"/>
      <c r="DL31" s="628">
        <v>41914</v>
      </c>
      <c r="DM31" s="635"/>
      <c r="DN31" s="635"/>
      <c r="DO31" s="635"/>
      <c r="DP31" s="635"/>
      <c r="DQ31" s="635"/>
      <c r="DR31" s="635"/>
      <c r="DS31" s="635"/>
      <c r="DT31" s="635"/>
      <c r="DU31" s="635"/>
      <c r="DV31" s="636"/>
      <c r="DW31" s="625">
        <v>1.2</v>
      </c>
      <c r="DX31" s="637"/>
      <c r="DY31" s="637"/>
      <c r="DZ31" s="637"/>
      <c r="EA31" s="637"/>
      <c r="EB31" s="637"/>
      <c r="EC31" s="649"/>
    </row>
    <row r="32" spans="2:133" ht="11.25" customHeight="1" x14ac:dyDescent="0.2">
      <c r="B32" s="619" t="s">
        <v>301</v>
      </c>
      <c r="C32" s="620"/>
      <c r="D32" s="620"/>
      <c r="E32" s="620"/>
      <c r="F32" s="620"/>
      <c r="G32" s="620"/>
      <c r="H32" s="620"/>
      <c r="I32" s="620"/>
      <c r="J32" s="620"/>
      <c r="K32" s="620"/>
      <c r="L32" s="620"/>
      <c r="M32" s="620"/>
      <c r="N32" s="620"/>
      <c r="O32" s="620"/>
      <c r="P32" s="620"/>
      <c r="Q32" s="621"/>
      <c r="R32" s="622">
        <v>463534</v>
      </c>
      <c r="S32" s="623"/>
      <c r="T32" s="623"/>
      <c r="U32" s="623"/>
      <c r="V32" s="623"/>
      <c r="W32" s="623"/>
      <c r="X32" s="623"/>
      <c r="Y32" s="624"/>
      <c r="Z32" s="660">
        <v>6.2</v>
      </c>
      <c r="AA32" s="660"/>
      <c r="AB32" s="660"/>
      <c r="AC32" s="660"/>
      <c r="AD32" s="661" t="s">
        <v>121</v>
      </c>
      <c r="AE32" s="661"/>
      <c r="AF32" s="661"/>
      <c r="AG32" s="661"/>
      <c r="AH32" s="661"/>
      <c r="AI32" s="661"/>
      <c r="AJ32" s="661"/>
      <c r="AK32" s="661"/>
      <c r="AL32" s="625" t="s">
        <v>121</v>
      </c>
      <c r="AM32" s="626"/>
      <c r="AN32" s="626"/>
      <c r="AO32" s="662"/>
      <c r="AP32" s="663"/>
      <c r="AQ32" s="664"/>
      <c r="AR32" s="664"/>
      <c r="AS32" s="664"/>
      <c r="AT32" s="691"/>
      <c r="AU32" s="196" t="s">
        <v>302</v>
      </c>
      <c r="AX32" s="619" t="s">
        <v>303</v>
      </c>
      <c r="AY32" s="620"/>
      <c r="AZ32" s="620"/>
      <c r="BA32" s="620"/>
      <c r="BB32" s="620"/>
      <c r="BC32" s="620"/>
      <c r="BD32" s="620"/>
      <c r="BE32" s="620"/>
      <c r="BF32" s="621"/>
      <c r="BG32" s="693">
        <v>99.2</v>
      </c>
      <c r="BH32" s="635"/>
      <c r="BI32" s="635"/>
      <c r="BJ32" s="635"/>
      <c r="BK32" s="635"/>
      <c r="BL32" s="635"/>
      <c r="BM32" s="626">
        <v>98.2</v>
      </c>
      <c r="BN32" s="635"/>
      <c r="BO32" s="635"/>
      <c r="BP32" s="635"/>
      <c r="BQ32" s="658"/>
      <c r="BR32" s="693">
        <v>99.4</v>
      </c>
      <c r="BS32" s="635"/>
      <c r="BT32" s="635"/>
      <c r="BU32" s="635"/>
      <c r="BV32" s="635"/>
      <c r="BW32" s="635"/>
      <c r="BX32" s="626">
        <v>98.6</v>
      </c>
      <c r="BY32" s="635"/>
      <c r="BZ32" s="635"/>
      <c r="CA32" s="635"/>
      <c r="CB32" s="658"/>
      <c r="CD32" s="645"/>
      <c r="CE32" s="646"/>
      <c r="CF32" s="619" t="s">
        <v>304</v>
      </c>
      <c r="CG32" s="620"/>
      <c r="CH32" s="620"/>
      <c r="CI32" s="620"/>
      <c r="CJ32" s="620"/>
      <c r="CK32" s="620"/>
      <c r="CL32" s="620"/>
      <c r="CM32" s="620"/>
      <c r="CN32" s="620"/>
      <c r="CO32" s="620"/>
      <c r="CP32" s="620"/>
      <c r="CQ32" s="621"/>
      <c r="CR32" s="622" t="s">
        <v>121</v>
      </c>
      <c r="CS32" s="623"/>
      <c r="CT32" s="623"/>
      <c r="CU32" s="623"/>
      <c r="CV32" s="623"/>
      <c r="CW32" s="623"/>
      <c r="CX32" s="623"/>
      <c r="CY32" s="624"/>
      <c r="CZ32" s="625" t="s">
        <v>121</v>
      </c>
      <c r="DA32" s="637"/>
      <c r="DB32" s="637"/>
      <c r="DC32" s="638"/>
      <c r="DD32" s="628" t="s">
        <v>121</v>
      </c>
      <c r="DE32" s="623"/>
      <c r="DF32" s="623"/>
      <c r="DG32" s="623"/>
      <c r="DH32" s="623"/>
      <c r="DI32" s="623"/>
      <c r="DJ32" s="623"/>
      <c r="DK32" s="624"/>
      <c r="DL32" s="628" t="s">
        <v>121</v>
      </c>
      <c r="DM32" s="623"/>
      <c r="DN32" s="623"/>
      <c r="DO32" s="623"/>
      <c r="DP32" s="623"/>
      <c r="DQ32" s="623"/>
      <c r="DR32" s="623"/>
      <c r="DS32" s="623"/>
      <c r="DT32" s="623"/>
      <c r="DU32" s="623"/>
      <c r="DV32" s="624"/>
      <c r="DW32" s="625" t="s">
        <v>121</v>
      </c>
      <c r="DX32" s="637"/>
      <c r="DY32" s="637"/>
      <c r="DZ32" s="637"/>
      <c r="EA32" s="637"/>
      <c r="EB32" s="637"/>
      <c r="EC32" s="649"/>
    </row>
    <row r="33" spans="2:133" ht="11.25" customHeight="1" x14ac:dyDescent="0.2">
      <c r="B33" s="619" t="s">
        <v>305</v>
      </c>
      <c r="C33" s="620"/>
      <c r="D33" s="620"/>
      <c r="E33" s="620"/>
      <c r="F33" s="620"/>
      <c r="G33" s="620"/>
      <c r="H33" s="620"/>
      <c r="I33" s="620"/>
      <c r="J33" s="620"/>
      <c r="K33" s="620"/>
      <c r="L33" s="620"/>
      <c r="M33" s="620"/>
      <c r="N33" s="620"/>
      <c r="O33" s="620"/>
      <c r="P33" s="620"/>
      <c r="Q33" s="621"/>
      <c r="R33" s="622">
        <v>6761</v>
      </c>
      <c r="S33" s="623"/>
      <c r="T33" s="623"/>
      <c r="U33" s="623"/>
      <c r="V33" s="623"/>
      <c r="W33" s="623"/>
      <c r="X33" s="623"/>
      <c r="Y33" s="624"/>
      <c r="Z33" s="660">
        <v>0.1</v>
      </c>
      <c r="AA33" s="660"/>
      <c r="AB33" s="660"/>
      <c r="AC33" s="660"/>
      <c r="AD33" s="661">
        <v>2727</v>
      </c>
      <c r="AE33" s="661"/>
      <c r="AF33" s="661"/>
      <c r="AG33" s="661"/>
      <c r="AH33" s="661"/>
      <c r="AI33" s="661"/>
      <c r="AJ33" s="661"/>
      <c r="AK33" s="661"/>
      <c r="AL33" s="625">
        <v>0.1</v>
      </c>
      <c r="AM33" s="626"/>
      <c r="AN33" s="626"/>
      <c r="AO33" s="662"/>
      <c r="AP33" s="665"/>
      <c r="AQ33" s="666"/>
      <c r="AR33" s="666"/>
      <c r="AS33" s="666"/>
      <c r="AT33" s="692"/>
      <c r="AU33" s="201"/>
      <c r="AV33" s="201"/>
      <c r="AW33" s="201"/>
      <c r="AX33" s="603" t="s">
        <v>306</v>
      </c>
      <c r="AY33" s="604"/>
      <c r="AZ33" s="604"/>
      <c r="BA33" s="604"/>
      <c r="BB33" s="604"/>
      <c r="BC33" s="604"/>
      <c r="BD33" s="604"/>
      <c r="BE33" s="604"/>
      <c r="BF33" s="605"/>
      <c r="BG33" s="683">
        <v>99.7</v>
      </c>
      <c r="BH33" s="607"/>
      <c r="BI33" s="607"/>
      <c r="BJ33" s="607"/>
      <c r="BK33" s="607"/>
      <c r="BL33" s="607"/>
      <c r="BM33" s="653">
        <v>99.2</v>
      </c>
      <c r="BN33" s="607"/>
      <c r="BO33" s="607"/>
      <c r="BP33" s="607"/>
      <c r="BQ33" s="670"/>
      <c r="BR33" s="683">
        <v>99.6</v>
      </c>
      <c r="BS33" s="607"/>
      <c r="BT33" s="607"/>
      <c r="BU33" s="607"/>
      <c r="BV33" s="607"/>
      <c r="BW33" s="607"/>
      <c r="BX33" s="653">
        <v>99.2</v>
      </c>
      <c r="BY33" s="607"/>
      <c r="BZ33" s="607"/>
      <c r="CA33" s="607"/>
      <c r="CB33" s="670"/>
      <c r="CD33" s="619" t="s">
        <v>307</v>
      </c>
      <c r="CE33" s="620"/>
      <c r="CF33" s="620"/>
      <c r="CG33" s="620"/>
      <c r="CH33" s="620"/>
      <c r="CI33" s="620"/>
      <c r="CJ33" s="620"/>
      <c r="CK33" s="620"/>
      <c r="CL33" s="620"/>
      <c r="CM33" s="620"/>
      <c r="CN33" s="620"/>
      <c r="CO33" s="620"/>
      <c r="CP33" s="620"/>
      <c r="CQ33" s="621"/>
      <c r="CR33" s="622">
        <v>2864422</v>
      </c>
      <c r="CS33" s="635"/>
      <c r="CT33" s="635"/>
      <c r="CU33" s="635"/>
      <c r="CV33" s="635"/>
      <c r="CW33" s="635"/>
      <c r="CX33" s="635"/>
      <c r="CY33" s="636"/>
      <c r="CZ33" s="625">
        <v>41.2</v>
      </c>
      <c r="DA33" s="637"/>
      <c r="DB33" s="637"/>
      <c r="DC33" s="638"/>
      <c r="DD33" s="628">
        <v>1815550</v>
      </c>
      <c r="DE33" s="635"/>
      <c r="DF33" s="635"/>
      <c r="DG33" s="635"/>
      <c r="DH33" s="635"/>
      <c r="DI33" s="635"/>
      <c r="DJ33" s="635"/>
      <c r="DK33" s="636"/>
      <c r="DL33" s="628">
        <v>1536537</v>
      </c>
      <c r="DM33" s="635"/>
      <c r="DN33" s="635"/>
      <c r="DO33" s="635"/>
      <c r="DP33" s="635"/>
      <c r="DQ33" s="635"/>
      <c r="DR33" s="635"/>
      <c r="DS33" s="635"/>
      <c r="DT33" s="635"/>
      <c r="DU33" s="635"/>
      <c r="DV33" s="636"/>
      <c r="DW33" s="625">
        <v>42.5</v>
      </c>
      <c r="DX33" s="637"/>
      <c r="DY33" s="637"/>
      <c r="DZ33" s="637"/>
      <c r="EA33" s="637"/>
      <c r="EB33" s="637"/>
      <c r="EC33" s="649"/>
    </row>
    <row r="34" spans="2:133" ht="11.25" customHeight="1" x14ac:dyDescent="0.2">
      <c r="B34" s="619" t="s">
        <v>308</v>
      </c>
      <c r="C34" s="620"/>
      <c r="D34" s="620"/>
      <c r="E34" s="620"/>
      <c r="F34" s="620"/>
      <c r="G34" s="620"/>
      <c r="H34" s="620"/>
      <c r="I34" s="620"/>
      <c r="J34" s="620"/>
      <c r="K34" s="620"/>
      <c r="L34" s="620"/>
      <c r="M34" s="620"/>
      <c r="N34" s="620"/>
      <c r="O34" s="620"/>
      <c r="P34" s="620"/>
      <c r="Q34" s="621"/>
      <c r="R34" s="622">
        <v>517240</v>
      </c>
      <c r="S34" s="623"/>
      <c r="T34" s="623"/>
      <c r="U34" s="623"/>
      <c r="V34" s="623"/>
      <c r="W34" s="623"/>
      <c r="X34" s="623"/>
      <c r="Y34" s="624"/>
      <c r="Z34" s="660">
        <v>6.9</v>
      </c>
      <c r="AA34" s="660"/>
      <c r="AB34" s="660"/>
      <c r="AC34" s="660"/>
      <c r="AD34" s="661" t="s">
        <v>121</v>
      </c>
      <c r="AE34" s="661"/>
      <c r="AF34" s="661"/>
      <c r="AG34" s="661"/>
      <c r="AH34" s="661"/>
      <c r="AI34" s="661"/>
      <c r="AJ34" s="661"/>
      <c r="AK34" s="661"/>
      <c r="AL34" s="625" t="s">
        <v>121</v>
      </c>
      <c r="AM34" s="626"/>
      <c r="AN34" s="626"/>
      <c r="AO34" s="662"/>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19" t="s">
        <v>309</v>
      </c>
      <c r="CE34" s="620"/>
      <c r="CF34" s="620"/>
      <c r="CG34" s="620"/>
      <c r="CH34" s="620"/>
      <c r="CI34" s="620"/>
      <c r="CJ34" s="620"/>
      <c r="CK34" s="620"/>
      <c r="CL34" s="620"/>
      <c r="CM34" s="620"/>
      <c r="CN34" s="620"/>
      <c r="CO34" s="620"/>
      <c r="CP34" s="620"/>
      <c r="CQ34" s="621"/>
      <c r="CR34" s="622">
        <v>950771</v>
      </c>
      <c r="CS34" s="623"/>
      <c r="CT34" s="623"/>
      <c r="CU34" s="623"/>
      <c r="CV34" s="623"/>
      <c r="CW34" s="623"/>
      <c r="CX34" s="623"/>
      <c r="CY34" s="624"/>
      <c r="CZ34" s="625">
        <v>13.7</v>
      </c>
      <c r="DA34" s="637"/>
      <c r="DB34" s="637"/>
      <c r="DC34" s="638"/>
      <c r="DD34" s="628">
        <v>675511</v>
      </c>
      <c r="DE34" s="623"/>
      <c r="DF34" s="623"/>
      <c r="DG34" s="623"/>
      <c r="DH34" s="623"/>
      <c r="DI34" s="623"/>
      <c r="DJ34" s="623"/>
      <c r="DK34" s="624"/>
      <c r="DL34" s="628">
        <v>592860</v>
      </c>
      <c r="DM34" s="623"/>
      <c r="DN34" s="623"/>
      <c r="DO34" s="623"/>
      <c r="DP34" s="623"/>
      <c r="DQ34" s="623"/>
      <c r="DR34" s="623"/>
      <c r="DS34" s="623"/>
      <c r="DT34" s="623"/>
      <c r="DU34" s="623"/>
      <c r="DV34" s="624"/>
      <c r="DW34" s="625">
        <v>16.399999999999999</v>
      </c>
      <c r="DX34" s="637"/>
      <c r="DY34" s="637"/>
      <c r="DZ34" s="637"/>
      <c r="EA34" s="637"/>
      <c r="EB34" s="637"/>
      <c r="EC34" s="649"/>
    </row>
    <row r="35" spans="2:133" ht="11.25" customHeight="1" x14ac:dyDescent="0.2">
      <c r="B35" s="619" t="s">
        <v>310</v>
      </c>
      <c r="C35" s="620"/>
      <c r="D35" s="620"/>
      <c r="E35" s="620"/>
      <c r="F35" s="620"/>
      <c r="G35" s="620"/>
      <c r="H35" s="620"/>
      <c r="I35" s="620"/>
      <c r="J35" s="620"/>
      <c r="K35" s="620"/>
      <c r="L35" s="620"/>
      <c r="M35" s="620"/>
      <c r="N35" s="620"/>
      <c r="O35" s="620"/>
      <c r="P35" s="620"/>
      <c r="Q35" s="621"/>
      <c r="R35" s="622">
        <v>674514</v>
      </c>
      <c r="S35" s="623"/>
      <c r="T35" s="623"/>
      <c r="U35" s="623"/>
      <c r="V35" s="623"/>
      <c r="W35" s="623"/>
      <c r="X35" s="623"/>
      <c r="Y35" s="624"/>
      <c r="Z35" s="660">
        <v>9</v>
      </c>
      <c r="AA35" s="660"/>
      <c r="AB35" s="660"/>
      <c r="AC35" s="660"/>
      <c r="AD35" s="661" t="s">
        <v>121</v>
      </c>
      <c r="AE35" s="661"/>
      <c r="AF35" s="661"/>
      <c r="AG35" s="661"/>
      <c r="AH35" s="661"/>
      <c r="AI35" s="661"/>
      <c r="AJ35" s="661"/>
      <c r="AK35" s="661"/>
      <c r="AL35" s="625" t="s">
        <v>121</v>
      </c>
      <c r="AM35" s="626"/>
      <c r="AN35" s="626"/>
      <c r="AO35" s="662"/>
      <c r="AP35" s="204"/>
      <c r="AQ35" s="674" t="s">
        <v>311</v>
      </c>
      <c r="AR35" s="675"/>
      <c r="AS35" s="675"/>
      <c r="AT35" s="675"/>
      <c r="AU35" s="675"/>
      <c r="AV35" s="675"/>
      <c r="AW35" s="675"/>
      <c r="AX35" s="675"/>
      <c r="AY35" s="675"/>
      <c r="AZ35" s="675"/>
      <c r="BA35" s="675"/>
      <c r="BB35" s="675"/>
      <c r="BC35" s="675"/>
      <c r="BD35" s="675"/>
      <c r="BE35" s="675"/>
      <c r="BF35" s="676"/>
      <c r="BG35" s="674" t="s">
        <v>312</v>
      </c>
      <c r="BH35" s="675"/>
      <c r="BI35" s="675"/>
      <c r="BJ35" s="675"/>
      <c r="BK35" s="675"/>
      <c r="BL35" s="675"/>
      <c r="BM35" s="675"/>
      <c r="BN35" s="675"/>
      <c r="BO35" s="675"/>
      <c r="BP35" s="675"/>
      <c r="BQ35" s="675"/>
      <c r="BR35" s="675"/>
      <c r="BS35" s="675"/>
      <c r="BT35" s="675"/>
      <c r="BU35" s="675"/>
      <c r="BV35" s="675"/>
      <c r="BW35" s="675"/>
      <c r="BX35" s="675"/>
      <c r="BY35" s="675"/>
      <c r="BZ35" s="675"/>
      <c r="CA35" s="675"/>
      <c r="CB35" s="676"/>
      <c r="CD35" s="619" t="s">
        <v>313</v>
      </c>
      <c r="CE35" s="620"/>
      <c r="CF35" s="620"/>
      <c r="CG35" s="620"/>
      <c r="CH35" s="620"/>
      <c r="CI35" s="620"/>
      <c r="CJ35" s="620"/>
      <c r="CK35" s="620"/>
      <c r="CL35" s="620"/>
      <c r="CM35" s="620"/>
      <c r="CN35" s="620"/>
      <c r="CO35" s="620"/>
      <c r="CP35" s="620"/>
      <c r="CQ35" s="621"/>
      <c r="CR35" s="622">
        <v>112777</v>
      </c>
      <c r="CS35" s="635"/>
      <c r="CT35" s="635"/>
      <c r="CU35" s="635"/>
      <c r="CV35" s="635"/>
      <c r="CW35" s="635"/>
      <c r="CX35" s="635"/>
      <c r="CY35" s="636"/>
      <c r="CZ35" s="625">
        <v>1.6</v>
      </c>
      <c r="DA35" s="637"/>
      <c r="DB35" s="637"/>
      <c r="DC35" s="638"/>
      <c r="DD35" s="628">
        <v>58647</v>
      </c>
      <c r="DE35" s="635"/>
      <c r="DF35" s="635"/>
      <c r="DG35" s="635"/>
      <c r="DH35" s="635"/>
      <c r="DI35" s="635"/>
      <c r="DJ35" s="635"/>
      <c r="DK35" s="636"/>
      <c r="DL35" s="628">
        <v>33010</v>
      </c>
      <c r="DM35" s="635"/>
      <c r="DN35" s="635"/>
      <c r="DO35" s="635"/>
      <c r="DP35" s="635"/>
      <c r="DQ35" s="635"/>
      <c r="DR35" s="635"/>
      <c r="DS35" s="635"/>
      <c r="DT35" s="635"/>
      <c r="DU35" s="635"/>
      <c r="DV35" s="636"/>
      <c r="DW35" s="625">
        <v>0.9</v>
      </c>
      <c r="DX35" s="637"/>
      <c r="DY35" s="637"/>
      <c r="DZ35" s="637"/>
      <c r="EA35" s="637"/>
      <c r="EB35" s="637"/>
      <c r="EC35" s="649"/>
    </row>
    <row r="36" spans="2:133" ht="11.25" customHeight="1" x14ac:dyDescent="0.2">
      <c r="B36" s="619" t="s">
        <v>314</v>
      </c>
      <c r="C36" s="620"/>
      <c r="D36" s="620"/>
      <c r="E36" s="620"/>
      <c r="F36" s="620"/>
      <c r="G36" s="620"/>
      <c r="H36" s="620"/>
      <c r="I36" s="620"/>
      <c r="J36" s="620"/>
      <c r="K36" s="620"/>
      <c r="L36" s="620"/>
      <c r="M36" s="620"/>
      <c r="N36" s="620"/>
      <c r="O36" s="620"/>
      <c r="P36" s="620"/>
      <c r="Q36" s="621"/>
      <c r="R36" s="622">
        <v>172498</v>
      </c>
      <c r="S36" s="623"/>
      <c r="T36" s="623"/>
      <c r="U36" s="623"/>
      <c r="V36" s="623"/>
      <c r="W36" s="623"/>
      <c r="X36" s="623"/>
      <c r="Y36" s="624"/>
      <c r="Z36" s="660">
        <v>2.2999999999999998</v>
      </c>
      <c r="AA36" s="660"/>
      <c r="AB36" s="660"/>
      <c r="AC36" s="660"/>
      <c r="AD36" s="661" t="s">
        <v>121</v>
      </c>
      <c r="AE36" s="661"/>
      <c r="AF36" s="661"/>
      <c r="AG36" s="661"/>
      <c r="AH36" s="661"/>
      <c r="AI36" s="661"/>
      <c r="AJ36" s="661"/>
      <c r="AK36" s="661"/>
      <c r="AL36" s="625" t="s">
        <v>121</v>
      </c>
      <c r="AM36" s="626"/>
      <c r="AN36" s="626"/>
      <c r="AO36" s="662"/>
      <c r="AP36" s="204"/>
      <c r="AQ36" s="671" t="s">
        <v>315</v>
      </c>
      <c r="AR36" s="672"/>
      <c r="AS36" s="672"/>
      <c r="AT36" s="672"/>
      <c r="AU36" s="672"/>
      <c r="AV36" s="672"/>
      <c r="AW36" s="672"/>
      <c r="AX36" s="672"/>
      <c r="AY36" s="673"/>
      <c r="AZ36" s="677">
        <v>622737</v>
      </c>
      <c r="BA36" s="678"/>
      <c r="BB36" s="678"/>
      <c r="BC36" s="678"/>
      <c r="BD36" s="678"/>
      <c r="BE36" s="678"/>
      <c r="BF36" s="679"/>
      <c r="BG36" s="680" t="s">
        <v>316</v>
      </c>
      <c r="BH36" s="681"/>
      <c r="BI36" s="681"/>
      <c r="BJ36" s="681"/>
      <c r="BK36" s="681"/>
      <c r="BL36" s="681"/>
      <c r="BM36" s="681"/>
      <c r="BN36" s="681"/>
      <c r="BO36" s="681"/>
      <c r="BP36" s="681"/>
      <c r="BQ36" s="681"/>
      <c r="BR36" s="681"/>
      <c r="BS36" s="681"/>
      <c r="BT36" s="681"/>
      <c r="BU36" s="682"/>
      <c r="BV36" s="677">
        <v>14166</v>
      </c>
      <c r="BW36" s="678"/>
      <c r="BX36" s="678"/>
      <c r="BY36" s="678"/>
      <c r="BZ36" s="678"/>
      <c r="CA36" s="678"/>
      <c r="CB36" s="679"/>
      <c r="CD36" s="619" t="s">
        <v>317</v>
      </c>
      <c r="CE36" s="620"/>
      <c r="CF36" s="620"/>
      <c r="CG36" s="620"/>
      <c r="CH36" s="620"/>
      <c r="CI36" s="620"/>
      <c r="CJ36" s="620"/>
      <c r="CK36" s="620"/>
      <c r="CL36" s="620"/>
      <c r="CM36" s="620"/>
      <c r="CN36" s="620"/>
      <c r="CO36" s="620"/>
      <c r="CP36" s="620"/>
      <c r="CQ36" s="621"/>
      <c r="CR36" s="622">
        <v>831830</v>
      </c>
      <c r="CS36" s="623"/>
      <c r="CT36" s="623"/>
      <c r="CU36" s="623"/>
      <c r="CV36" s="623"/>
      <c r="CW36" s="623"/>
      <c r="CX36" s="623"/>
      <c r="CY36" s="624"/>
      <c r="CZ36" s="625">
        <v>12</v>
      </c>
      <c r="DA36" s="637"/>
      <c r="DB36" s="637"/>
      <c r="DC36" s="638"/>
      <c r="DD36" s="628">
        <v>693489</v>
      </c>
      <c r="DE36" s="623"/>
      <c r="DF36" s="623"/>
      <c r="DG36" s="623"/>
      <c r="DH36" s="623"/>
      <c r="DI36" s="623"/>
      <c r="DJ36" s="623"/>
      <c r="DK36" s="624"/>
      <c r="DL36" s="628">
        <v>550134</v>
      </c>
      <c r="DM36" s="623"/>
      <c r="DN36" s="623"/>
      <c r="DO36" s="623"/>
      <c r="DP36" s="623"/>
      <c r="DQ36" s="623"/>
      <c r="DR36" s="623"/>
      <c r="DS36" s="623"/>
      <c r="DT36" s="623"/>
      <c r="DU36" s="623"/>
      <c r="DV36" s="624"/>
      <c r="DW36" s="625">
        <v>15.2</v>
      </c>
      <c r="DX36" s="637"/>
      <c r="DY36" s="637"/>
      <c r="DZ36" s="637"/>
      <c r="EA36" s="637"/>
      <c r="EB36" s="637"/>
      <c r="EC36" s="649"/>
    </row>
    <row r="37" spans="2:133" ht="11.25" customHeight="1" x14ac:dyDescent="0.2">
      <c r="B37" s="619" t="s">
        <v>318</v>
      </c>
      <c r="C37" s="620"/>
      <c r="D37" s="620"/>
      <c r="E37" s="620"/>
      <c r="F37" s="620"/>
      <c r="G37" s="620"/>
      <c r="H37" s="620"/>
      <c r="I37" s="620"/>
      <c r="J37" s="620"/>
      <c r="K37" s="620"/>
      <c r="L37" s="620"/>
      <c r="M37" s="620"/>
      <c r="N37" s="620"/>
      <c r="O37" s="620"/>
      <c r="P37" s="620"/>
      <c r="Q37" s="621"/>
      <c r="R37" s="622">
        <v>125720</v>
      </c>
      <c r="S37" s="623"/>
      <c r="T37" s="623"/>
      <c r="U37" s="623"/>
      <c r="V37" s="623"/>
      <c r="W37" s="623"/>
      <c r="X37" s="623"/>
      <c r="Y37" s="624"/>
      <c r="Z37" s="660">
        <v>1.7</v>
      </c>
      <c r="AA37" s="660"/>
      <c r="AB37" s="660"/>
      <c r="AC37" s="660"/>
      <c r="AD37" s="661">
        <v>568</v>
      </c>
      <c r="AE37" s="661"/>
      <c r="AF37" s="661"/>
      <c r="AG37" s="661"/>
      <c r="AH37" s="661"/>
      <c r="AI37" s="661"/>
      <c r="AJ37" s="661"/>
      <c r="AK37" s="661"/>
      <c r="AL37" s="625">
        <v>0</v>
      </c>
      <c r="AM37" s="626"/>
      <c r="AN37" s="626"/>
      <c r="AO37" s="662"/>
      <c r="AQ37" s="655" t="s">
        <v>319</v>
      </c>
      <c r="AR37" s="656"/>
      <c r="AS37" s="656"/>
      <c r="AT37" s="656"/>
      <c r="AU37" s="656"/>
      <c r="AV37" s="656"/>
      <c r="AW37" s="656"/>
      <c r="AX37" s="656"/>
      <c r="AY37" s="657"/>
      <c r="AZ37" s="622">
        <v>218388</v>
      </c>
      <c r="BA37" s="623"/>
      <c r="BB37" s="623"/>
      <c r="BC37" s="623"/>
      <c r="BD37" s="635"/>
      <c r="BE37" s="635"/>
      <c r="BF37" s="658"/>
      <c r="BG37" s="619" t="s">
        <v>320</v>
      </c>
      <c r="BH37" s="620"/>
      <c r="BI37" s="620"/>
      <c r="BJ37" s="620"/>
      <c r="BK37" s="620"/>
      <c r="BL37" s="620"/>
      <c r="BM37" s="620"/>
      <c r="BN37" s="620"/>
      <c r="BO37" s="620"/>
      <c r="BP37" s="620"/>
      <c r="BQ37" s="620"/>
      <c r="BR37" s="620"/>
      <c r="BS37" s="620"/>
      <c r="BT37" s="620"/>
      <c r="BU37" s="621"/>
      <c r="BV37" s="622">
        <v>11380</v>
      </c>
      <c r="BW37" s="623"/>
      <c r="BX37" s="623"/>
      <c r="BY37" s="623"/>
      <c r="BZ37" s="623"/>
      <c r="CA37" s="623"/>
      <c r="CB37" s="659"/>
      <c r="CD37" s="619" t="s">
        <v>321</v>
      </c>
      <c r="CE37" s="620"/>
      <c r="CF37" s="620"/>
      <c r="CG37" s="620"/>
      <c r="CH37" s="620"/>
      <c r="CI37" s="620"/>
      <c r="CJ37" s="620"/>
      <c r="CK37" s="620"/>
      <c r="CL37" s="620"/>
      <c r="CM37" s="620"/>
      <c r="CN37" s="620"/>
      <c r="CO37" s="620"/>
      <c r="CP37" s="620"/>
      <c r="CQ37" s="621"/>
      <c r="CR37" s="622">
        <v>327236</v>
      </c>
      <c r="CS37" s="635"/>
      <c r="CT37" s="635"/>
      <c r="CU37" s="635"/>
      <c r="CV37" s="635"/>
      <c r="CW37" s="635"/>
      <c r="CX37" s="635"/>
      <c r="CY37" s="636"/>
      <c r="CZ37" s="625">
        <v>4.7</v>
      </c>
      <c r="DA37" s="637"/>
      <c r="DB37" s="637"/>
      <c r="DC37" s="638"/>
      <c r="DD37" s="628">
        <v>284544</v>
      </c>
      <c r="DE37" s="635"/>
      <c r="DF37" s="635"/>
      <c r="DG37" s="635"/>
      <c r="DH37" s="635"/>
      <c r="DI37" s="635"/>
      <c r="DJ37" s="635"/>
      <c r="DK37" s="636"/>
      <c r="DL37" s="628">
        <v>239512</v>
      </c>
      <c r="DM37" s="635"/>
      <c r="DN37" s="635"/>
      <c r="DO37" s="635"/>
      <c r="DP37" s="635"/>
      <c r="DQ37" s="635"/>
      <c r="DR37" s="635"/>
      <c r="DS37" s="635"/>
      <c r="DT37" s="635"/>
      <c r="DU37" s="635"/>
      <c r="DV37" s="636"/>
      <c r="DW37" s="625">
        <v>6.6</v>
      </c>
      <c r="DX37" s="637"/>
      <c r="DY37" s="637"/>
      <c r="DZ37" s="637"/>
      <c r="EA37" s="637"/>
      <c r="EB37" s="637"/>
      <c r="EC37" s="649"/>
    </row>
    <row r="38" spans="2:133" ht="11.25" customHeight="1" x14ac:dyDescent="0.2">
      <c r="B38" s="619" t="s">
        <v>322</v>
      </c>
      <c r="C38" s="620"/>
      <c r="D38" s="620"/>
      <c r="E38" s="620"/>
      <c r="F38" s="620"/>
      <c r="G38" s="620"/>
      <c r="H38" s="620"/>
      <c r="I38" s="620"/>
      <c r="J38" s="620"/>
      <c r="K38" s="620"/>
      <c r="L38" s="620"/>
      <c r="M38" s="620"/>
      <c r="N38" s="620"/>
      <c r="O38" s="620"/>
      <c r="P38" s="620"/>
      <c r="Q38" s="621"/>
      <c r="R38" s="622">
        <v>418938</v>
      </c>
      <c r="S38" s="623"/>
      <c r="T38" s="623"/>
      <c r="U38" s="623"/>
      <c r="V38" s="623"/>
      <c r="W38" s="623"/>
      <c r="X38" s="623"/>
      <c r="Y38" s="624"/>
      <c r="Z38" s="660">
        <v>5.6</v>
      </c>
      <c r="AA38" s="660"/>
      <c r="AB38" s="660"/>
      <c r="AC38" s="660"/>
      <c r="AD38" s="661" t="s">
        <v>121</v>
      </c>
      <c r="AE38" s="661"/>
      <c r="AF38" s="661"/>
      <c r="AG38" s="661"/>
      <c r="AH38" s="661"/>
      <c r="AI38" s="661"/>
      <c r="AJ38" s="661"/>
      <c r="AK38" s="661"/>
      <c r="AL38" s="625" t="s">
        <v>121</v>
      </c>
      <c r="AM38" s="626"/>
      <c r="AN38" s="626"/>
      <c r="AO38" s="662"/>
      <c r="AQ38" s="655" t="s">
        <v>323</v>
      </c>
      <c r="AR38" s="656"/>
      <c r="AS38" s="656"/>
      <c r="AT38" s="656"/>
      <c r="AU38" s="656"/>
      <c r="AV38" s="656"/>
      <c r="AW38" s="656"/>
      <c r="AX38" s="656"/>
      <c r="AY38" s="657"/>
      <c r="AZ38" s="622">
        <v>40313</v>
      </c>
      <c r="BA38" s="623"/>
      <c r="BB38" s="623"/>
      <c r="BC38" s="623"/>
      <c r="BD38" s="635"/>
      <c r="BE38" s="635"/>
      <c r="BF38" s="658"/>
      <c r="BG38" s="619" t="s">
        <v>324</v>
      </c>
      <c r="BH38" s="620"/>
      <c r="BI38" s="620"/>
      <c r="BJ38" s="620"/>
      <c r="BK38" s="620"/>
      <c r="BL38" s="620"/>
      <c r="BM38" s="620"/>
      <c r="BN38" s="620"/>
      <c r="BO38" s="620"/>
      <c r="BP38" s="620"/>
      <c r="BQ38" s="620"/>
      <c r="BR38" s="620"/>
      <c r="BS38" s="620"/>
      <c r="BT38" s="620"/>
      <c r="BU38" s="621"/>
      <c r="BV38" s="622">
        <v>1061</v>
      </c>
      <c r="BW38" s="623"/>
      <c r="BX38" s="623"/>
      <c r="BY38" s="623"/>
      <c r="BZ38" s="623"/>
      <c r="CA38" s="623"/>
      <c r="CB38" s="659"/>
      <c r="CD38" s="619" t="s">
        <v>325</v>
      </c>
      <c r="CE38" s="620"/>
      <c r="CF38" s="620"/>
      <c r="CG38" s="620"/>
      <c r="CH38" s="620"/>
      <c r="CI38" s="620"/>
      <c r="CJ38" s="620"/>
      <c r="CK38" s="620"/>
      <c r="CL38" s="620"/>
      <c r="CM38" s="620"/>
      <c r="CN38" s="620"/>
      <c r="CO38" s="620"/>
      <c r="CP38" s="620"/>
      <c r="CQ38" s="621"/>
      <c r="CR38" s="622">
        <v>364036</v>
      </c>
      <c r="CS38" s="623"/>
      <c r="CT38" s="623"/>
      <c r="CU38" s="623"/>
      <c r="CV38" s="623"/>
      <c r="CW38" s="623"/>
      <c r="CX38" s="623"/>
      <c r="CY38" s="624"/>
      <c r="CZ38" s="625">
        <v>5.2</v>
      </c>
      <c r="DA38" s="637"/>
      <c r="DB38" s="637"/>
      <c r="DC38" s="638"/>
      <c r="DD38" s="628">
        <v>299229</v>
      </c>
      <c r="DE38" s="623"/>
      <c r="DF38" s="623"/>
      <c r="DG38" s="623"/>
      <c r="DH38" s="623"/>
      <c r="DI38" s="623"/>
      <c r="DJ38" s="623"/>
      <c r="DK38" s="624"/>
      <c r="DL38" s="628">
        <v>294859</v>
      </c>
      <c r="DM38" s="623"/>
      <c r="DN38" s="623"/>
      <c r="DO38" s="623"/>
      <c r="DP38" s="623"/>
      <c r="DQ38" s="623"/>
      <c r="DR38" s="623"/>
      <c r="DS38" s="623"/>
      <c r="DT38" s="623"/>
      <c r="DU38" s="623"/>
      <c r="DV38" s="624"/>
      <c r="DW38" s="625">
        <v>8.1999999999999993</v>
      </c>
      <c r="DX38" s="637"/>
      <c r="DY38" s="637"/>
      <c r="DZ38" s="637"/>
      <c r="EA38" s="637"/>
      <c r="EB38" s="637"/>
      <c r="EC38" s="649"/>
    </row>
    <row r="39" spans="2:133" ht="11.25" customHeight="1" x14ac:dyDescent="0.2">
      <c r="B39" s="619" t="s">
        <v>326</v>
      </c>
      <c r="C39" s="620"/>
      <c r="D39" s="620"/>
      <c r="E39" s="620"/>
      <c r="F39" s="620"/>
      <c r="G39" s="620"/>
      <c r="H39" s="620"/>
      <c r="I39" s="620"/>
      <c r="J39" s="620"/>
      <c r="K39" s="620"/>
      <c r="L39" s="620"/>
      <c r="M39" s="620"/>
      <c r="N39" s="620"/>
      <c r="O39" s="620"/>
      <c r="P39" s="620"/>
      <c r="Q39" s="621"/>
      <c r="R39" s="622" t="s">
        <v>121</v>
      </c>
      <c r="S39" s="623"/>
      <c r="T39" s="623"/>
      <c r="U39" s="623"/>
      <c r="V39" s="623"/>
      <c r="W39" s="623"/>
      <c r="X39" s="623"/>
      <c r="Y39" s="624"/>
      <c r="Z39" s="660" t="s">
        <v>121</v>
      </c>
      <c r="AA39" s="660"/>
      <c r="AB39" s="660"/>
      <c r="AC39" s="660"/>
      <c r="AD39" s="661" t="s">
        <v>121</v>
      </c>
      <c r="AE39" s="661"/>
      <c r="AF39" s="661"/>
      <c r="AG39" s="661"/>
      <c r="AH39" s="661"/>
      <c r="AI39" s="661"/>
      <c r="AJ39" s="661"/>
      <c r="AK39" s="661"/>
      <c r="AL39" s="625" t="s">
        <v>121</v>
      </c>
      <c r="AM39" s="626"/>
      <c r="AN39" s="626"/>
      <c r="AO39" s="662"/>
      <c r="AQ39" s="655" t="s">
        <v>327</v>
      </c>
      <c r="AR39" s="656"/>
      <c r="AS39" s="656"/>
      <c r="AT39" s="656"/>
      <c r="AU39" s="656"/>
      <c r="AV39" s="656"/>
      <c r="AW39" s="656"/>
      <c r="AX39" s="656"/>
      <c r="AY39" s="657"/>
      <c r="AZ39" s="622" t="s">
        <v>121</v>
      </c>
      <c r="BA39" s="623"/>
      <c r="BB39" s="623"/>
      <c r="BC39" s="623"/>
      <c r="BD39" s="635"/>
      <c r="BE39" s="635"/>
      <c r="BF39" s="658"/>
      <c r="BG39" s="619" t="s">
        <v>328</v>
      </c>
      <c r="BH39" s="620"/>
      <c r="BI39" s="620"/>
      <c r="BJ39" s="620"/>
      <c r="BK39" s="620"/>
      <c r="BL39" s="620"/>
      <c r="BM39" s="620"/>
      <c r="BN39" s="620"/>
      <c r="BO39" s="620"/>
      <c r="BP39" s="620"/>
      <c r="BQ39" s="620"/>
      <c r="BR39" s="620"/>
      <c r="BS39" s="620"/>
      <c r="BT39" s="620"/>
      <c r="BU39" s="621"/>
      <c r="BV39" s="622">
        <v>1633</v>
      </c>
      <c r="BW39" s="623"/>
      <c r="BX39" s="623"/>
      <c r="BY39" s="623"/>
      <c r="BZ39" s="623"/>
      <c r="CA39" s="623"/>
      <c r="CB39" s="659"/>
      <c r="CD39" s="619" t="s">
        <v>329</v>
      </c>
      <c r="CE39" s="620"/>
      <c r="CF39" s="620"/>
      <c r="CG39" s="620"/>
      <c r="CH39" s="620"/>
      <c r="CI39" s="620"/>
      <c r="CJ39" s="620"/>
      <c r="CK39" s="620"/>
      <c r="CL39" s="620"/>
      <c r="CM39" s="620"/>
      <c r="CN39" s="620"/>
      <c r="CO39" s="620"/>
      <c r="CP39" s="620"/>
      <c r="CQ39" s="621"/>
      <c r="CR39" s="622">
        <v>539334</v>
      </c>
      <c r="CS39" s="635"/>
      <c r="CT39" s="635"/>
      <c r="CU39" s="635"/>
      <c r="CV39" s="635"/>
      <c r="CW39" s="635"/>
      <c r="CX39" s="635"/>
      <c r="CY39" s="636"/>
      <c r="CZ39" s="625">
        <v>7.8</v>
      </c>
      <c r="DA39" s="637"/>
      <c r="DB39" s="637"/>
      <c r="DC39" s="638"/>
      <c r="DD39" s="628">
        <v>23000</v>
      </c>
      <c r="DE39" s="635"/>
      <c r="DF39" s="635"/>
      <c r="DG39" s="635"/>
      <c r="DH39" s="635"/>
      <c r="DI39" s="635"/>
      <c r="DJ39" s="635"/>
      <c r="DK39" s="636"/>
      <c r="DL39" s="628" t="s">
        <v>121</v>
      </c>
      <c r="DM39" s="635"/>
      <c r="DN39" s="635"/>
      <c r="DO39" s="635"/>
      <c r="DP39" s="635"/>
      <c r="DQ39" s="635"/>
      <c r="DR39" s="635"/>
      <c r="DS39" s="635"/>
      <c r="DT39" s="635"/>
      <c r="DU39" s="635"/>
      <c r="DV39" s="636"/>
      <c r="DW39" s="625" t="s">
        <v>121</v>
      </c>
      <c r="DX39" s="637"/>
      <c r="DY39" s="637"/>
      <c r="DZ39" s="637"/>
      <c r="EA39" s="637"/>
      <c r="EB39" s="637"/>
      <c r="EC39" s="649"/>
    </row>
    <row r="40" spans="2:133" ht="11.25" customHeight="1" x14ac:dyDescent="0.2">
      <c r="B40" s="619" t="s">
        <v>330</v>
      </c>
      <c r="C40" s="620"/>
      <c r="D40" s="620"/>
      <c r="E40" s="620"/>
      <c r="F40" s="620"/>
      <c r="G40" s="620"/>
      <c r="H40" s="620"/>
      <c r="I40" s="620"/>
      <c r="J40" s="620"/>
      <c r="K40" s="620"/>
      <c r="L40" s="620"/>
      <c r="M40" s="620"/>
      <c r="N40" s="620"/>
      <c r="O40" s="620"/>
      <c r="P40" s="620"/>
      <c r="Q40" s="621"/>
      <c r="R40" s="622">
        <v>16038</v>
      </c>
      <c r="S40" s="623"/>
      <c r="T40" s="623"/>
      <c r="U40" s="623"/>
      <c r="V40" s="623"/>
      <c r="W40" s="623"/>
      <c r="X40" s="623"/>
      <c r="Y40" s="624"/>
      <c r="Z40" s="660">
        <v>0.2</v>
      </c>
      <c r="AA40" s="660"/>
      <c r="AB40" s="660"/>
      <c r="AC40" s="660"/>
      <c r="AD40" s="661" t="s">
        <v>121</v>
      </c>
      <c r="AE40" s="661"/>
      <c r="AF40" s="661"/>
      <c r="AG40" s="661"/>
      <c r="AH40" s="661"/>
      <c r="AI40" s="661"/>
      <c r="AJ40" s="661"/>
      <c r="AK40" s="661"/>
      <c r="AL40" s="625" t="s">
        <v>121</v>
      </c>
      <c r="AM40" s="626"/>
      <c r="AN40" s="626"/>
      <c r="AO40" s="662"/>
      <c r="AQ40" s="655" t="s">
        <v>331</v>
      </c>
      <c r="AR40" s="656"/>
      <c r="AS40" s="656"/>
      <c r="AT40" s="656"/>
      <c r="AU40" s="656"/>
      <c r="AV40" s="656"/>
      <c r="AW40" s="656"/>
      <c r="AX40" s="656"/>
      <c r="AY40" s="657"/>
      <c r="AZ40" s="622" t="s">
        <v>121</v>
      </c>
      <c r="BA40" s="623"/>
      <c r="BB40" s="623"/>
      <c r="BC40" s="623"/>
      <c r="BD40" s="635"/>
      <c r="BE40" s="635"/>
      <c r="BF40" s="658"/>
      <c r="BG40" s="663" t="s">
        <v>332</v>
      </c>
      <c r="BH40" s="664"/>
      <c r="BI40" s="664"/>
      <c r="BJ40" s="664"/>
      <c r="BK40" s="664"/>
      <c r="BL40" s="205"/>
      <c r="BM40" s="620" t="s">
        <v>333</v>
      </c>
      <c r="BN40" s="620"/>
      <c r="BO40" s="620"/>
      <c r="BP40" s="620"/>
      <c r="BQ40" s="620"/>
      <c r="BR40" s="620"/>
      <c r="BS40" s="620"/>
      <c r="BT40" s="620"/>
      <c r="BU40" s="621"/>
      <c r="BV40" s="622">
        <v>121</v>
      </c>
      <c r="BW40" s="623"/>
      <c r="BX40" s="623"/>
      <c r="BY40" s="623"/>
      <c r="BZ40" s="623"/>
      <c r="CA40" s="623"/>
      <c r="CB40" s="659"/>
      <c r="CD40" s="619" t="s">
        <v>334</v>
      </c>
      <c r="CE40" s="620"/>
      <c r="CF40" s="620"/>
      <c r="CG40" s="620"/>
      <c r="CH40" s="620"/>
      <c r="CI40" s="620"/>
      <c r="CJ40" s="620"/>
      <c r="CK40" s="620"/>
      <c r="CL40" s="620"/>
      <c r="CM40" s="620"/>
      <c r="CN40" s="620"/>
      <c r="CO40" s="620"/>
      <c r="CP40" s="620"/>
      <c r="CQ40" s="621"/>
      <c r="CR40" s="622">
        <v>65674</v>
      </c>
      <c r="CS40" s="623"/>
      <c r="CT40" s="623"/>
      <c r="CU40" s="623"/>
      <c r="CV40" s="623"/>
      <c r="CW40" s="623"/>
      <c r="CX40" s="623"/>
      <c r="CY40" s="624"/>
      <c r="CZ40" s="625">
        <v>0.9</v>
      </c>
      <c r="DA40" s="637"/>
      <c r="DB40" s="637"/>
      <c r="DC40" s="638"/>
      <c r="DD40" s="628">
        <v>65674</v>
      </c>
      <c r="DE40" s="623"/>
      <c r="DF40" s="623"/>
      <c r="DG40" s="623"/>
      <c r="DH40" s="623"/>
      <c r="DI40" s="623"/>
      <c r="DJ40" s="623"/>
      <c r="DK40" s="624"/>
      <c r="DL40" s="628">
        <v>65674</v>
      </c>
      <c r="DM40" s="623"/>
      <c r="DN40" s="623"/>
      <c r="DO40" s="623"/>
      <c r="DP40" s="623"/>
      <c r="DQ40" s="623"/>
      <c r="DR40" s="623"/>
      <c r="DS40" s="623"/>
      <c r="DT40" s="623"/>
      <c r="DU40" s="623"/>
      <c r="DV40" s="624"/>
      <c r="DW40" s="625">
        <v>1.8</v>
      </c>
      <c r="DX40" s="637"/>
      <c r="DY40" s="637"/>
      <c r="DZ40" s="637"/>
      <c r="EA40" s="637"/>
      <c r="EB40" s="637"/>
      <c r="EC40" s="649"/>
    </row>
    <row r="41" spans="2:133" ht="11.25" customHeight="1" x14ac:dyDescent="0.2">
      <c r="B41" s="603" t="s">
        <v>335</v>
      </c>
      <c r="C41" s="604"/>
      <c r="D41" s="604"/>
      <c r="E41" s="604"/>
      <c r="F41" s="604"/>
      <c r="G41" s="604"/>
      <c r="H41" s="604"/>
      <c r="I41" s="604"/>
      <c r="J41" s="604"/>
      <c r="K41" s="604"/>
      <c r="L41" s="604"/>
      <c r="M41" s="604"/>
      <c r="N41" s="604"/>
      <c r="O41" s="604"/>
      <c r="P41" s="604"/>
      <c r="Q41" s="605"/>
      <c r="R41" s="606">
        <v>7500459</v>
      </c>
      <c r="S41" s="647"/>
      <c r="T41" s="647"/>
      <c r="U41" s="647"/>
      <c r="V41" s="647"/>
      <c r="W41" s="647"/>
      <c r="X41" s="647"/>
      <c r="Y41" s="650"/>
      <c r="Z41" s="651">
        <v>100</v>
      </c>
      <c r="AA41" s="651"/>
      <c r="AB41" s="651"/>
      <c r="AC41" s="651"/>
      <c r="AD41" s="652">
        <v>3600099</v>
      </c>
      <c r="AE41" s="652"/>
      <c r="AF41" s="652"/>
      <c r="AG41" s="652"/>
      <c r="AH41" s="652"/>
      <c r="AI41" s="652"/>
      <c r="AJ41" s="652"/>
      <c r="AK41" s="652"/>
      <c r="AL41" s="609">
        <v>100</v>
      </c>
      <c r="AM41" s="653"/>
      <c r="AN41" s="653"/>
      <c r="AO41" s="654"/>
      <c r="AQ41" s="655" t="s">
        <v>336</v>
      </c>
      <c r="AR41" s="656"/>
      <c r="AS41" s="656"/>
      <c r="AT41" s="656"/>
      <c r="AU41" s="656"/>
      <c r="AV41" s="656"/>
      <c r="AW41" s="656"/>
      <c r="AX41" s="656"/>
      <c r="AY41" s="657"/>
      <c r="AZ41" s="622">
        <v>62950</v>
      </c>
      <c r="BA41" s="623"/>
      <c r="BB41" s="623"/>
      <c r="BC41" s="623"/>
      <c r="BD41" s="635"/>
      <c r="BE41" s="635"/>
      <c r="BF41" s="658"/>
      <c r="BG41" s="663"/>
      <c r="BH41" s="664"/>
      <c r="BI41" s="664"/>
      <c r="BJ41" s="664"/>
      <c r="BK41" s="664"/>
      <c r="BL41" s="205"/>
      <c r="BM41" s="620" t="s">
        <v>337</v>
      </c>
      <c r="BN41" s="620"/>
      <c r="BO41" s="620"/>
      <c r="BP41" s="620"/>
      <c r="BQ41" s="620"/>
      <c r="BR41" s="620"/>
      <c r="BS41" s="620"/>
      <c r="BT41" s="620"/>
      <c r="BU41" s="621"/>
      <c r="BV41" s="622" t="s">
        <v>121</v>
      </c>
      <c r="BW41" s="623"/>
      <c r="BX41" s="623"/>
      <c r="BY41" s="623"/>
      <c r="BZ41" s="623"/>
      <c r="CA41" s="623"/>
      <c r="CB41" s="659"/>
      <c r="CD41" s="619" t="s">
        <v>338</v>
      </c>
      <c r="CE41" s="620"/>
      <c r="CF41" s="620"/>
      <c r="CG41" s="620"/>
      <c r="CH41" s="620"/>
      <c r="CI41" s="620"/>
      <c r="CJ41" s="620"/>
      <c r="CK41" s="620"/>
      <c r="CL41" s="620"/>
      <c r="CM41" s="620"/>
      <c r="CN41" s="620"/>
      <c r="CO41" s="620"/>
      <c r="CP41" s="620"/>
      <c r="CQ41" s="621"/>
      <c r="CR41" s="622" t="s">
        <v>121</v>
      </c>
      <c r="CS41" s="635"/>
      <c r="CT41" s="635"/>
      <c r="CU41" s="635"/>
      <c r="CV41" s="635"/>
      <c r="CW41" s="635"/>
      <c r="CX41" s="635"/>
      <c r="CY41" s="636"/>
      <c r="CZ41" s="625" t="s">
        <v>121</v>
      </c>
      <c r="DA41" s="637"/>
      <c r="DB41" s="637"/>
      <c r="DC41" s="638"/>
      <c r="DD41" s="628" t="s">
        <v>121</v>
      </c>
      <c r="DE41" s="635"/>
      <c r="DF41" s="635"/>
      <c r="DG41" s="635"/>
      <c r="DH41" s="635"/>
      <c r="DI41" s="635"/>
      <c r="DJ41" s="635"/>
      <c r="DK41" s="636"/>
      <c r="DL41" s="629"/>
      <c r="DM41" s="630"/>
      <c r="DN41" s="630"/>
      <c r="DO41" s="630"/>
      <c r="DP41" s="630"/>
      <c r="DQ41" s="630"/>
      <c r="DR41" s="630"/>
      <c r="DS41" s="630"/>
      <c r="DT41" s="630"/>
      <c r="DU41" s="630"/>
      <c r="DV41" s="631"/>
      <c r="DW41" s="632"/>
      <c r="DX41" s="633"/>
      <c r="DY41" s="633"/>
      <c r="DZ41" s="633"/>
      <c r="EA41" s="633"/>
      <c r="EB41" s="633"/>
      <c r="EC41" s="634"/>
    </row>
    <row r="42" spans="2:133" ht="11.25" customHeight="1" x14ac:dyDescent="0.2">
      <c r="AQ42" s="667" t="s">
        <v>339</v>
      </c>
      <c r="AR42" s="668"/>
      <c r="AS42" s="668"/>
      <c r="AT42" s="668"/>
      <c r="AU42" s="668"/>
      <c r="AV42" s="668"/>
      <c r="AW42" s="668"/>
      <c r="AX42" s="668"/>
      <c r="AY42" s="669"/>
      <c r="AZ42" s="606">
        <v>301086</v>
      </c>
      <c r="BA42" s="647"/>
      <c r="BB42" s="647"/>
      <c r="BC42" s="647"/>
      <c r="BD42" s="607"/>
      <c r="BE42" s="607"/>
      <c r="BF42" s="670"/>
      <c r="BG42" s="665"/>
      <c r="BH42" s="666"/>
      <c r="BI42" s="666"/>
      <c r="BJ42" s="666"/>
      <c r="BK42" s="666"/>
      <c r="BL42" s="206"/>
      <c r="BM42" s="604" t="s">
        <v>340</v>
      </c>
      <c r="BN42" s="604"/>
      <c r="BO42" s="604"/>
      <c r="BP42" s="604"/>
      <c r="BQ42" s="604"/>
      <c r="BR42" s="604"/>
      <c r="BS42" s="604"/>
      <c r="BT42" s="604"/>
      <c r="BU42" s="605"/>
      <c r="BV42" s="606">
        <v>380</v>
      </c>
      <c r="BW42" s="647"/>
      <c r="BX42" s="647"/>
      <c r="BY42" s="647"/>
      <c r="BZ42" s="647"/>
      <c r="CA42" s="647"/>
      <c r="CB42" s="648"/>
      <c r="CD42" s="619" t="s">
        <v>341</v>
      </c>
      <c r="CE42" s="620"/>
      <c r="CF42" s="620"/>
      <c r="CG42" s="620"/>
      <c r="CH42" s="620"/>
      <c r="CI42" s="620"/>
      <c r="CJ42" s="620"/>
      <c r="CK42" s="620"/>
      <c r="CL42" s="620"/>
      <c r="CM42" s="620"/>
      <c r="CN42" s="620"/>
      <c r="CO42" s="620"/>
      <c r="CP42" s="620"/>
      <c r="CQ42" s="621"/>
      <c r="CR42" s="622">
        <v>948041</v>
      </c>
      <c r="CS42" s="635"/>
      <c r="CT42" s="635"/>
      <c r="CU42" s="635"/>
      <c r="CV42" s="635"/>
      <c r="CW42" s="635"/>
      <c r="CX42" s="635"/>
      <c r="CY42" s="636"/>
      <c r="CZ42" s="625">
        <v>13.7</v>
      </c>
      <c r="DA42" s="637"/>
      <c r="DB42" s="637"/>
      <c r="DC42" s="638"/>
      <c r="DD42" s="628">
        <v>375581</v>
      </c>
      <c r="DE42" s="635"/>
      <c r="DF42" s="635"/>
      <c r="DG42" s="635"/>
      <c r="DH42" s="635"/>
      <c r="DI42" s="635"/>
      <c r="DJ42" s="635"/>
      <c r="DK42" s="636"/>
      <c r="DL42" s="629"/>
      <c r="DM42" s="630"/>
      <c r="DN42" s="630"/>
      <c r="DO42" s="630"/>
      <c r="DP42" s="630"/>
      <c r="DQ42" s="630"/>
      <c r="DR42" s="630"/>
      <c r="DS42" s="630"/>
      <c r="DT42" s="630"/>
      <c r="DU42" s="630"/>
      <c r="DV42" s="631"/>
      <c r="DW42" s="632"/>
      <c r="DX42" s="633"/>
      <c r="DY42" s="633"/>
      <c r="DZ42" s="633"/>
      <c r="EA42" s="633"/>
      <c r="EB42" s="633"/>
      <c r="EC42" s="634"/>
    </row>
    <row r="43" spans="2:133" ht="11.25" customHeight="1" x14ac:dyDescent="0.2">
      <c r="B43" s="196" t="s">
        <v>342</v>
      </c>
      <c r="CD43" s="619" t="s">
        <v>343</v>
      </c>
      <c r="CE43" s="620"/>
      <c r="CF43" s="620"/>
      <c r="CG43" s="620"/>
      <c r="CH43" s="620"/>
      <c r="CI43" s="620"/>
      <c r="CJ43" s="620"/>
      <c r="CK43" s="620"/>
      <c r="CL43" s="620"/>
      <c r="CM43" s="620"/>
      <c r="CN43" s="620"/>
      <c r="CO43" s="620"/>
      <c r="CP43" s="620"/>
      <c r="CQ43" s="621"/>
      <c r="CR43" s="622">
        <v>23928</v>
      </c>
      <c r="CS43" s="635"/>
      <c r="CT43" s="635"/>
      <c r="CU43" s="635"/>
      <c r="CV43" s="635"/>
      <c r="CW43" s="635"/>
      <c r="CX43" s="635"/>
      <c r="CY43" s="636"/>
      <c r="CZ43" s="625">
        <v>0.3</v>
      </c>
      <c r="DA43" s="637"/>
      <c r="DB43" s="637"/>
      <c r="DC43" s="638"/>
      <c r="DD43" s="628">
        <v>23928</v>
      </c>
      <c r="DE43" s="635"/>
      <c r="DF43" s="635"/>
      <c r="DG43" s="635"/>
      <c r="DH43" s="635"/>
      <c r="DI43" s="635"/>
      <c r="DJ43" s="635"/>
      <c r="DK43" s="636"/>
      <c r="DL43" s="629"/>
      <c r="DM43" s="630"/>
      <c r="DN43" s="630"/>
      <c r="DO43" s="630"/>
      <c r="DP43" s="630"/>
      <c r="DQ43" s="630"/>
      <c r="DR43" s="630"/>
      <c r="DS43" s="630"/>
      <c r="DT43" s="630"/>
      <c r="DU43" s="630"/>
      <c r="DV43" s="631"/>
      <c r="DW43" s="632"/>
      <c r="DX43" s="633"/>
      <c r="DY43" s="633"/>
      <c r="DZ43" s="633"/>
      <c r="EA43" s="633"/>
      <c r="EB43" s="633"/>
      <c r="EC43" s="634"/>
    </row>
    <row r="44" spans="2:133" ht="11.25" customHeight="1" x14ac:dyDescent="0.2">
      <c r="B44" s="639" t="s">
        <v>344</v>
      </c>
      <c r="C44" s="639"/>
      <c r="D44" s="639"/>
      <c r="E44" s="639"/>
      <c r="F44" s="639"/>
      <c r="G44" s="639"/>
      <c r="H44" s="639"/>
      <c r="I44" s="639"/>
      <c r="J44" s="639"/>
      <c r="K44" s="639"/>
      <c r="L44" s="639"/>
      <c r="M44" s="639"/>
      <c r="N44" s="639"/>
      <c r="O44" s="639"/>
      <c r="P44" s="639"/>
      <c r="Q44" s="639"/>
      <c r="R44" s="639"/>
      <c r="S44" s="639"/>
      <c r="T44" s="639"/>
      <c r="U44" s="639"/>
      <c r="V44" s="639"/>
      <c r="W44" s="639"/>
      <c r="X44" s="639"/>
      <c r="Y44" s="639"/>
      <c r="Z44" s="639"/>
      <c r="AA44" s="639"/>
      <c r="AB44" s="639"/>
      <c r="AC44" s="639"/>
      <c r="AD44" s="639"/>
      <c r="AE44" s="639"/>
      <c r="AF44" s="639"/>
      <c r="AG44" s="639"/>
      <c r="AH44" s="639"/>
      <c r="AI44" s="639"/>
      <c r="AJ44" s="639"/>
      <c r="AK44" s="639"/>
      <c r="AL44" s="639"/>
      <c r="AM44" s="639"/>
      <c r="AN44" s="639"/>
      <c r="AO44" s="639"/>
      <c r="AP44" s="639"/>
      <c r="AQ44" s="639"/>
      <c r="AR44" s="639"/>
      <c r="AS44" s="639"/>
      <c r="AT44" s="639"/>
      <c r="AU44" s="639"/>
      <c r="AV44" s="639"/>
      <c r="AW44" s="639"/>
      <c r="AX44" s="639"/>
      <c r="AY44" s="639"/>
      <c r="AZ44" s="639"/>
      <c r="BA44" s="639"/>
      <c r="BB44" s="639"/>
      <c r="BC44" s="639"/>
      <c r="BD44" s="639"/>
      <c r="BE44" s="639"/>
      <c r="BF44" s="639"/>
      <c r="BG44" s="639"/>
      <c r="BH44" s="639"/>
      <c r="BI44" s="639"/>
      <c r="BJ44" s="639"/>
      <c r="BK44" s="639"/>
      <c r="BL44" s="639"/>
      <c r="BM44" s="639"/>
      <c r="BN44" s="639"/>
      <c r="BO44" s="639"/>
      <c r="BP44" s="639"/>
      <c r="BQ44" s="639"/>
      <c r="BR44" s="639"/>
      <c r="BS44" s="639"/>
      <c r="BT44" s="639"/>
      <c r="BU44" s="639"/>
      <c r="BV44" s="639"/>
      <c r="BW44" s="639"/>
      <c r="BX44" s="639"/>
      <c r="BY44" s="639"/>
      <c r="BZ44" s="639"/>
      <c r="CA44" s="639"/>
      <c r="CB44" s="639"/>
      <c r="CC44" s="640"/>
      <c r="CD44" s="641" t="s">
        <v>292</v>
      </c>
      <c r="CE44" s="642"/>
      <c r="CF44" s="619" t="s">
        <v>345</v>
      </c>
      <c r="CG44" s="620"/>
      <c r="CH44" s="620"/>
      <c r="CI44" s="620"/>
      <c r="CJ44" s="620"/>
      <c r="CK44" s="620"/>
      <c r="CL44" s="620"/>
      <c r="CM44" s="620"/>
      <c r="CN44" s="620"/>
      <c r="CO44" s="620"/>
      <c r="CP44" s="620"/>
      <c r="CQ44" s="621"/>
      <c r="CR44" s="622">
        <v>948041</v>
      </c>
      <c r="CS44" s="623"/>
      <c r="CT44" s="623"/>
      <c r="CU44" s="623"/>
      <c r="CV44" s="623"/>
      <c r="CW44" s="623"/>
      <c r="CX44" s="623"/>
      <c r="CY44" s="624"/>
      <c r="CZ44" s="625">
        <v>13.7</v>
      </c>
      <c r="DA44" s="626"/>
      <c r="DB44" s="626"/>
      <c r="DC44" s="627"/>
      <c r="DD44" s="628">
        <v>375581</v>
      </c>
      <c r="DE44" s="623"/>
      <c r="DF44" s="623"/>
      <c r="DG44" s="623"/>
      <c r="DH44" s="623"/>
      <c r="DI44" s="623"/>
      <c r="DJ44" s="623"/>
      <c r="DK44" s="624"/>
      <c r="DL44" s="629"/>
      <c r="DM44" s="630"/>
      <c r="DN44" s="630"/>
      <c r="DO44" s="630"/>
      <c r="DP44" s="630"/>
      <c r="DQ44" s="630"/>
      <c r="DR44" s="630"/>
      <c r="DS44" s="630"/>
      <c r="DT44" s="630"/>
      <c r="DU44" s="630"/>
      <c r="DV44" s="631"/>
      <c r="DW44" s="632"/>
      <c r="DX44" s="633"/>
      <c r="DY44" s="633"/>
      <c r="DZ44" s="633"/>
      <c r="EA44" s="633"/>
      <c r="EB44" s="633"/>
      <c r="EC44" s="634"/>
    </row>
    <row r="45" spans="2:133" ht="11.25" customHeight="1" x14ac:dyDescent="0.2">
      <c r="B45" s="639" t="s">
        <v>346</v>
      </c>
      <c r="C45" s="639"/>
      <c r="D45" s="639"/>
      <c r="E45" s="639"/>
      <c r="F45" s="639"/>
      <c r="G45" s="639"/>
      <c r="H45" s="639"/>
      <c r="I45" s="639"/>
      <c r="J45" s="639"/>
      <c r="K45" s="639"/>
      <c r="L45" s="639"/>
      <c r="M45" s="639"/>
      <c r="N45" s="639"/>
      <c r="O45" s="639"/>
      <c r="P45" s="639"/>
      <c r="Q45" s="639"/>
      <c r="R45" s="639"/>
      <c r="S45" s="639"/>
      <c r="T45" s="639"/>
      <c r="U45" s="639"/>
      <c r="V45" s="639"/>
      <c r="W45" s="639"/>
      <c r="X45" s="639"/>
      <c r="Y45" s="639"/>
      <c r="Z45" s="639"/>
      <c r="AA45" s="639"/>
      <c r="AB45" s="639"/>
      <c r="AC45" s="639"/>
      <c r="AD45" s="639"/>
      <c r="AE45" s="639"/>
      <c r="AF45" s="639"/>
      <c r="AG45" s="639"/>
      <c r="AH45" s="639"/>
      <c r="AI45" s="639"/>
      <c r="AJ45" s="639"/>
      <c r="AK45" s="639"/>
      <c r="AL45" s="639"/>
      <c r="AM45" s="639"/>
      <c r="AN45" s="639"/>
      <c r="AO45" s="639"/>
      <c r="AP45" s="639"/>
      <c r="AQ45" s="639"/>
      <c r="AR45" s="639"/>
      <c r="AS45" s="639"/>
      <c r="AT45" s="639"/>
      <c r="AU45" s="639"/>
      <c r="AV45" s="639"/>
      <c r="AW45" s="639"/>
      <c r="AX45" s="639"/>
      <c r="AY45" s="639"/>
      <c r="AZ45" s="639"/>
      <c r="BA45" s="639"/>
      <c r="BB45" s="639"/>
      <c r="BC45" s="639"/>
      <c r="BD45" s="639"/>
      <c r="BE45" s="639"/>
      <c r="BF45" s="639"/>
      <c r="BG45" s="639"/>
      <c r="BH45" s="639"/>
      <c r="BI45" s="639"/>
      <c r="BJ45" s="639"/>
      <c r="BK45" s="639"/>
      <c r="BL45" s="639"/>
      <c r="BM45" s="639"/>
      <c r="BN45" s="639"/>
      <c r="BO45" s="639"/>
      <c r="BP45" s="639"/>
      <c r="BQ45" s="639"/>
      <c r="BR45" s="639"/>
      <c r="BS45" s="639"/>
      <c r="BT45" s="639"/>
      <c r="BU45" s="639"/>
      <c r="BV45" s="639"/>
      <c r="BW45" s="639"/>
      <c r="BX45" s="639"/>
      <c r="BY45" s="639"/>
      <c r="BZ45" s="639"/>
      <c r="CA45" s="639"/>
      <c r="CB45" s="639"/>
      <c r="CC45" s="640"/>
      <c r="CD45" s="643"/>
      <c r="CE45" s="644"/>
      <c r="CF45" s="619" t="s">
        <v>347</v>
      </c>
      <c r="CG45" s="620"/>
      <c r="CH45" s="620"/>
      <c r="CI45" s="620"/>
      <c r="CJ45" s="620"/>
      <c r="CK45" s="620"/>
      <c r="CL45" s="620"/>
      <c r="CM45" s="620"/>
      <c r="CN45" s="620"/>
      <c r="CO45" s="620"/>
      <c r="CP45" s="620"/>
      <c r="CQ45" s="621"/>
      <c r="CR45" s="622">
        <v>217808</v>
      </c>
      <c r="CS45" s="635"/>
      <c r="CT45" s="635"/>
      <c r="CU45" s="635"/>
      <c r="CV45" s="635"/>
      <c r="CW45" s="635"/>
      <c r="CX45" s="635"/>
      <c r="CY45" s="636"/>
      <c r="CZ45" s="625">
        <v>3.1</v>
      </c>
      <c r="DA45" s="637"/>
      <c r="DB45" s="637"/>
      <c r="DC45" s="638"/>
      <c r="DD45" s="628">
        <v>36390</v>
      </c>
      <c r="DE45" s="635"/>
      <c r="DF45" s="635"/>
      <c r="DG45" s="635"/>
      <c r="DH45" s="635"/>
      <c r="DI45" s="635"/>
      <c r="DJ45" s="635"/>
      <c r="DK45" s="636"/>
      <c r="DL45" s="629"/>
      <c r="DM45" s="630"/>
      <c r="DN45" s="630"/>
      <c r="DO45" s="630"/>
      <c r="DP45" s="630"/>
      <c r="DQ45" s="630"/>
      <c r="DR45" s="630"/>
      <c r="DS45" s="630"/>
      <c r="DT45" s="630"/>
      <c r="DU45" s="630"/>
      <c r="DV45" s="631"/>
      <c r="DW45" s="632"/>
      <c r="DX45" s="633"/>
      <c r="DY45" s="633"/>
      <c r="DZ45" s="633"/>
      <c r="EA45" s="633"/>
      <c r="EB45" s="633"/>
      <c r="EC45" s="634"/>
    </row>
    <row r="46" spans="2:133" ht="11.25" customHeight="1" x14ac:dyDescent="0.2">
      <c r="B46" s="207"/>
      <c r="CD46" s="643"/>
      <c r="CE46" s="644"/>
      <c r="CF46" s="619" t="s">
        <v>348</v>
      </c>
      <c r="CG46" s="620"/>
      <c r="CH46" s="620"/>
      <c r="CI46" s="620"/>
      <c r="CJ46" s="620"/>
      <c r="CK46" s="620"/>
      <c r="CL46" s="620"/>
      <c r="CM46" s="620"/>
      <c r="CN46" s="620"/>
      <c r="CO46" s="620"/>
      <c r="CP46" s="620"/>
      <c r="CQ46" s="621"/>
      <c r="CR46" s="622">
        <v>724605</v>
      </c>
      <c r="CS46" s="623"/>
      <c r="CT46" s="623"/>
      <c r="CU46" s="623"/>
      <c r="CV46" s="623"/>
      <c r="CW46" s="623"/>
      <c r="CX46" s="623"/>
      <c r="CY46" s="624"/>
      <c r="CZ46" s="625">
        <v>10.4</v>
      </c>
      <c r="DA46" s="626"/>
      <c r="DB46" s="626"/>
      <c r="DC46" s="627"/>
      <c r="DD46" s="628">
        <v>333563</v>
      </c>
      <c r="DE46" s="623"/>
      <c r="DF46" s="623"/>
      <c r="DG46" s="623"/>
      <c r="DH46" s="623"/>
      <c r="DI46" s="623"/>
      <c r="DJ46" s="623"/>
      <c r="DK46" s="624"/>
      <c r="DL46" s="629"/>
      <c r="DM46" s="630"/>
      <c r="DN46" s="630"/>
      <c r="DO46" s="630"/>
      <c r="DP46" s="630"/>
      <c r="DQ46" s="630"/>
      <c r="DR46" s="630"/>
      <c r="DS46" s="630"/>
      <c r="DT46" s="630"/>
      <c r="DU46" s="630"/>
      <c r="DV46" s="631"/>
      <c r="DW46" s="632"/>
      <c r="DX46" s="633"/>
      <c r="DY46" s="633"/>
      <c r="DZ46" s="633"/>
      <c r="EA46" s="633"/>
      <c r="EB46" s="633"/>
      <c r="EC46" s="634"/>
    </row>
    <row r="47" spans="2:133" ht="11.25" customHeight="1" x14ac:dyDescent="0.2">
      <c r="B47" s="207"/>
      <c r="CD47" s="643"/>
      <c r="CE47" s="644"/>
      <c r="CF47" s="619" t="s">
        <v>349</v>
      </c>
      <c r="CG47" s="620"/>
      <c r="CH47" s="620"/>
      <c r="CI47" s="620"/>
      <c r="CJ47" s="620"/>
      <c r="CK47" s="620"/>
      <c r="CL47" s="620"/>
      <c r="CM47" s="620"/>
      <c r="CN47" s="620"/>
      <c r="CO47" s="620"/>
      <c r="CP47" s="620"/>
      <c r="CQ47" s="621"/>
      <c r="CR47" s="622" t="s">
        <v>121</v>
      </c>
      <c r="CS47" s="635"/>
      <c r="CT47" s="635"/>
      <c r="CU47" s="635"/>
      <c r="CV47" s="635"/>
      <c r="CW47" s="635"/>
      <c r="CX47" s="635"/>
      <c r="CY47" s="636"/>
      <c r="CZ47" s="625" t="s">
        <v>121</v>
      </c>
      <c r="DA47" s="637"/>
      <c r="DB47" s="637"/>
      <c r="DC47" s="638"/>
      <c r="DD47" s="628" t="s">
        <v>121</v>
      </c>
      <c r="DE47" s="635"/>
      <c r="DF47" s="635"/>
      <c r="DG47" s="635"/>
      <c r="DH47" s="635"/>
      <c r="DI47" s="635"/>
      <c r="DJ47" s="635"/>
      <c r="DK47" s="636"/>
      <c r="DL47" s="629"/>
      <c r="DM47" s="630"/>
      <c r="DN47" s="630"/>
      <c r="DO47" s="630"/>
      <c r="DP47" s="630"/>
      <c r="DQ47" s="630"/>
      <c r="DR47" s="630"/>
      <c r="DS47" s="630"/>
      <c r="DT47" s="630"/>
      <c r="DU47" s="630"/>
      <c r="DV47" s="631"/>
      <c r="DW47" s="632"/>
      <c r="DX47" s="633"/>
      <c r="DY47" s="633"/>
      <c r="DZ47" s="633"/>
      <c r="EA47" s="633"/>
      <c r="EB47" s="633"/>
      <c r="EC47" s="634"/>
    </row>
    <row r="48" spans="2:133" ht="11" x14ac:dyDescent="0.2">
      <c r="B48" s="207"/>
      <c r="CD48" s="645"/>
      <c r="CE48" s="646"/>
      <c r="CF48" s="619" t="s">
        <v>350</v>
      </c>
      <c r="CG48" s="620"/>
      <c r="CH48" s="620"/>
      <c r="CI48" s="620"/>
      <c r="CJ48" s="620"/>
      <c r="CK48" s="620"/>
      <c r="CL48" s="620"/>
      <c r="CM48" s="620"/>
      <c r="CN48" s="620"/>
      <c r="CO48" s="620"/>
      <c r="CP48" s="620"/>
      <c r="CQ48" s="621"/>
      <c r="CR48" s="622" t="s">
        <v>121</v>
      </c>
      <c r="CS48" s="623"/>
      <c r="CT48" s="623"/>
      <c r="CU48" s="623"/>
      <c r="CV48" s="623"/>
      <c r="CW48" s="623"/>
      <c r="CX48" s="623"/>
      <c r="CY48" s="624"/>
      <c r="CZ48" s="625" t="s">
        <v>121</v>
      </c>
      <c r="DA48" s="626"/>
      <c r="DB48" s="626"/>
      <c r="DC48" s="627"/>
      <c r="DD48" s="628" t="s">
        <v>121</v>
      </c>
      <c r="DE48" s="623"/>
      <c r="DF48" s="623"/>
      <c r="DG48" s="623"/>
      <c r="DH48" s="623"/>
      <c r="DI48" s="623"/>
      <c r="DJ48" s="623"/>
      <c r="DK48" s="624"/>
      <c r="DL48" s="629"/>
      <c r="DM48" s="630"/>
      <c r="DN48" s="630"/>
      <c r="DO48" s="630"/>
      <c r="DP48" s="630"/>
      <c r="DQ48" s="630"/>
      <c r="DR48" s="630"/>
      <c r="DS48" s="630"/>
      <c r="DT48" s="630"/>
      <c r="DU48" s="630"/>
      <c r="DV48" s="631"/>
      <c r="DW48" s="632"/>
      <c r="DX48" s="633"/>
      <c r="DY48" s="633"/>
      <c r="DZ48" s="633"/>
      <c r="EA48" s="633"/>
      <c r="EB48" s="633"/>
      <c r="EC48" s="634"/>
    </row>
    <row r="49" spans="2:133" ht="11.25" customHeight="1" x14ac:dyDescent="0.2">
      <c r="B49" s="207"/>
      <c r="CD49" s="603" t="s">
        <v>351</v>
      </c>
      <c r="CE49" s="604"/>
      <c r="CF49" s="604"/>
      <c r="CG49" s="604"/>
      <c r="CH49" s="604"/>
      <c r="CI49" s="604"/>
      <c r="CJ49" s="604"/>
      <c r="CK49" s="604"/>
      <c r="CL49" s="604"/>
      <c r="CM49" s="604"/>
      <c r="CN49" s="604"/>
      <c r="CO49" s="604"/>
      <c r="CP49" s="604"/>
      <c r="CQ49" s="605"/>
      <c r="CR49" s="606">
        <v>6945050</v>
      </c>
      <c r="CS49" s="607"/>
      <c r="CT49" s="607"/>
      <c r="CU49" s="607"/>
      <c r="CV49" s="607"/>
      <c r="CW49" s="607"/>
      <c r="CX49" s="607"/>
      <c r="CY49" s="608"/>
      <c r="CZ49" s="609">
        <v>100</v>
      </c>
      <c r="DA49" s="610"/>
      <c r="DB49" s="610"/>
      <c r="DC49" s="611"/>
      <c r="DD49" s="612">
        <v>4046940</v>
      </c>
      <c r="DE49" s="607"/>
      <c r="DF49" s="607"/>
      <c r="DG49" s="607"/>
      <c r="DH49" s="607"/>
      <c r="DI49" s="607"/>
      <c r="DJ49" s="607"/>
      <c r="DK49" s="608"/>
      <c r="DL49" s="613"/>
      <c r="DM49" s="614"/>
      <c r="DN49" s="614"/>
      <c r="DO49" s="614"/>
      <c r="DP49" s="614"/>
      <c r="DQ49" s="614"/>
      <c r="DR49" s="614"/>
      <c r="DS49" s="614"/>
      <c r="DT49" s="614"/>
      <c r="DU49" s="614"/>
      <c r="DV49" s="615"/>
      <c r="DW49" s="616"/>
      <c r="DX49" s="617"/>
      <c r="DY49" s="617"/>
      <c r="DZ49" s="617"/>
      <c r="EA49" s="617"/>
      <c r="EB49" s="617"/>
      <c r="EC49" s="618"/>
    </row>
  </sheetData>
  <sheetProtection algorithmName="SHA-512" hashValue="fhvq0U2D0hzpIiT8ubx/CoWs4y6TvKoDsAgLmcyYBAkIata2U8A5Gqym6dTYXuhJ2y2Nkx/C4wyBhDHn1DhrlQ==" saltValue="rc8WV7+TQzC/yMzQqA1Up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Z75" sqref="AZ75:BD75"/>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91" t="s">
        <v>352</v>
      </c>
      <c r="B2" s="1091"/>
      <c r="C2" s="1091"/>
      <c r="D2" s="1091"/>
      <c r="E2" s="1091"/>
      <c r="F2" s="1091"/>
      <c r="G2" s="1091"/>
      <c r="H2" s="1091"/>
      <c r="I2" s="1091"/>
      <c r="J2" s="1091"/>
      <c r="K2" s="1091"/>
      <c r="L2" s="1091"/>
      <c r="M2" s="1091"/>
      <c r="N2" s="1091"/>
      <c r="O2" s="1091"/>
      <c r="P2" s="1091"/>
      <c r="Q2" s="1091"/>
      <c r="R2" s="1091"/>
      <c r="S2" s="1091"/>
      <c r="T2" s="1091"/>
      <c r="U2" s="1091"/>
      <c r="V2" s="1091"/>
      <c r="W2" s="1091"/>
      <c r="X2" s="1091"/>
      <c r="Y2" s="1091"/>
      <c r="Z2" s="1091"/>
      <c r="AA2" s="1091"/>
      <c r="AB2" s="1091"/>
      <c r="AC2" s="1091"/>
      <c r="AD2" s="1091"/>
      <c r="AE2" s="1091"/>
      <c r="AF2" s="1091"/>
      <c r="AG2" s="1091"/>
      <c r="AH2" s="1091"/>
      <c r="AI2" s="1091"/>
      <c r="AJ2" s="1091"/>
      <c r="AK2" s="1091"/>
      <c r="AL2" s="1091"/>
      <c r="AM2" s="1091"/>
      <c r="AN2" s="1091"/>
      <c r="AO2" s="1091"/>
      <c r="AP2" s="1091"/>
      <c r="AQ2" s="1091"/>
      <c r="AR2" s="1091"/>
      <c r="AS2" s="1091"/>
      <c r="AT2" s="1091"/>
      <c r="AU2" s="1091"/>
      <c r="AV2" s="1091"/>
      <c r="AW2" s="1091"/>
      <c r="AX2" s="1091"/>
      <c r="AY2" s="1091"/>
      <c r="AZ2" s="1091"/>
      <c r="BA2" s="1091"/>
      <c r="BB2" s="1091"/>
      <c r="BC2" s="1091"/>
      <c r="BD2" s="1091"/>
      <c r="BE2" s="1091"/>
      <c r="BF2" s="1091"/>
      <c r="BG2" s="1091"/>
      <c r="BH2" s="1091"/>
      <c r="BI2" s="1091"/>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92" t="s">
        <v>353</v>
      </c>
      <c r="DK2" s="1093"/>
      <c r="DL2" s="1093"/>
      <c r="DM2" s="1093"/>
      <c r="DN2" s="1093"/>
      <c r="DO2" s="1094"/>
      <c r="DP2" s="210"/>
      <c r="DQ2" s="1092" t="s">
        <v>354</v>
      </c>
      <c r="DR2" s="1093"/>
      <c r="DS2" s="1093"/>
      <c r="DT2" s="1093"/>
      <c r="DU2" s="1093"/>
      <c r="DV2" s="1093"/>
      <c r="DW2" s="1093"/>
      <c r="DX2" s="1093"/>
      <c r="DY2" s="1093"/>
      <c r="DZ2" s="1094"/>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60" t="s">
        <v>355</v>
      </c>
      <c r="B4" s="1060"/>
      <c r="C4" s="1060"/>
      <c r="D4" s="1060"/>
      <c r="E4" s="1060"/>
      <c r="F4" s="1060"/>
      <c r="G4" s="1060"/>
      <c r="H4" s="1060"/>
      <c r="I4" s="1060"/>
      <c r="J4" s="1060"/>
      <c r="K4" s="1060"/>
      <c r="L4" s="1060"/>
      <c r="M4" s="1060"/>
      <c r="N4" s="1060"/>
      <c r="O4" s="1060"/>
      <c r="P4" s="1060"/>
      <c r="Q4" s="1060"/>
      <c r="R4" s="1060"/>
      <c r="S4" s="1060"/>
      <c r="T4" s="1060"/>
      <c r="U4" s="1060"/>
      <c r="V4" s="1060"/>
      <c r="W4" s="1060"/>
      <c r="X4" s="1060"/>
      <c r="Y4" s="1060"/>
      <c r="Z4" s="1060"/>
      <c r="AA4" s="1060"/>
      <c r="AB4" s="1060"/>
      <c r="AC4" s="1060"/>
      <c r="AD4" s="1060"/>
      <c r="AE4" s="1060"/>
      <c r="AF4" s="1060"/>
      <c r="AG4" s="1060"/>
      <c r="AH4" s="1060"/>
      <c r="AI4" s="1060"/>
      <c r="AJ4" s="1060"/>
      <c r="AK4" s="1060"/>
      <c r="AL4" s="1060"/>
      <c r="AM4" s="1060"/>
      <c r="AN4" s="1060"/>
      <c r="AO4" s="1060"/>
      <c r="AP4" s="1060"/>
      <c r="AQ4" s="1060"/>
      <c r="AR4" s="1060"/>
      <c r="AS4" s="1060"/>
      <c r="AT4" s="1060"/>
      <c r="AU4" s="1060"/>
      <c r="AV4" s="1060"/>
      <c r="AW4" s="1060"/>
      <c r="AX4" s="1060"/>
      <c r="AY4" s="1060"/>
      <c r="AZ4" s="214"/>
      <c r="BA4" s="214"/>
      <c r="BB4" s="214"/>
      <c r="BC4" s="214"/>
      <c r="BD4" s="214"/>
      <c r="BE4" s="215"/>
      <c r="BF4" s="215"/>
      <c r="BG4" s="215"/>
      <c r="BH4" s="215"/>
      <c r="BI4" s="215"/>
      <c r="BJ4" s="215"/>
      <c r="BK4" s="215"/>
      <c r="BL4" s="215"/>
      <c r="BM4" s="215"/>
      <c r="BN4" s="215"/>
      <c r="BO4" s="215"/>
      <c r="BP4" s="215"/>
      <c r="BQ4" s="731" t="s">
        <v>356</v>
      </c>
      <c r="BR4" s="731"/>
      <c r="BS4" s="731"/>
      <c r="BT4" s="731"/>
      <c r="BU4" s="731"/>
      <c r="BV4" s="731"/>
      <c r="BW4" s="731"/>
      <c r="BX4" s="731"/>
      <c r="BY4" s="731"/>
      <c r="BZ4" s="731"/>
      <c r="CA4" s="731"/>
      <c r="CB4" s="731"/>
      <c r="CC4" s="731"/>
      <c r="CD4" s="731"/>
      <c r="CE4" s="731"/>
      <c r="CF4" s="731"/>
      <c r="CG4" s="731"/>
      <c r="CH4" s="731"/>
      <c r="CI4" s="731"/>
      <c r="CJ4" s="731"/>
      <c r="CK4" s="731"/>
      <c r="CL4" s="731"/>
      <c r="CM4" s="731"/>
      <c r="CN4" s="731"/>
      <c r="CO4" s="731"/>
      <c r="CP4" s="731"/>
      <c r="CQ4" s="731"/>
      <c r="CR4" s="731"/>
      <c r="CS4" s="731"/>
      <c r="CT4" s="731"/>
      <c r="CU4" s="731"/>
      <c r="CV4" s="731"/>
      <c r="CW4" s="731"/>
      <c r="CX4" s="731"/>
      <c r="CY4" s="731"/>
      <c r="CZ4" s="731"/>
      <c r="DA4" s="731"/>
      <c r="DB4" s="731"/>
      <c r="DC4" s="731"/>
      <c r="DD4" s="731"/>
      <c r="DE4" s="731"/>
      <c r="DF4" s="731"/>
      <c r="DG4" s="731"/>
      <c r="DH4" s="731"/>
      <c r="DI4" s="731"/>
      <c r="DJ4" s="731"/>
      <c r="DK4" s="731"/>
      <c r="DL4" s="731"/>
      <c r="DM4" s="731"/>
      <c r="DN4" s="731"/>
      <c r="DO4" s="731"/>
      <c r="DP4" s="731"/>
      <c r="DQ4" s="731"/>
      <c r="DR4" s="731"/>
      <c r="DS4" s="731"/>
      <c r="DT4" s="731"/>
      <c r="DU4" s="731"/>
      <c r="DV4" s="731"/>
      <c r="DW4" s="731"/>
      <c r="DX4" s="731"/>
      <c r="DY4" s="731"/>
      <c r="DZ4" s="731"/>
      <c r="EA4" s="216"/>
    </row>
    <row r="5" spans="1:131" s="217" customFormat="1" ht="26.25" customHeight="1" x14ac:dyDescent="0.2">
      <c r="A5" s="996" t="s">
        <v>357</v>
      </c>
      <c r="B5" s="997"/>
      <c r="C5" s="997"/>
      <c r="D5" s="997"/>
      <c r="E5" s="997"/>
      <c r="F5" s="997"/>
      <c r="G5" s="997"/>
      <c r="H5" s="997"/>
      <c r="I5" s="997"/>
      <c r="J5" s="997"/>
      <c r="K5" s="997"/>
      <c r="L5" s="997"/>
      <c r="M5" s="997"/>
      <c r="N5" s="997"/>
      <c r="O5" s="997"/>
      <c r="P5" s="998"/>
      <c r="Q5" s="1002" t="s">
        <v>358</v>
      </c>
      <c r="R5" s="1003"/>
      <c r="S5" s="1003"/>
      <c r="T5" s="1003"/>
      <c r="U5" s="1004"/>
      <c r="V5" s="1002" t="s">
        <v>359</v>
      </c>
      <c r="W5" s="1003"/>
      <c r="X5" s="1003"/>
      <c r="Y5" s="1003"/>
      <c r="Z5" s="1004"/>
      <c r="AA5" s="1002" t="s">
        <v>360</v>
      </c>
      <c r="AB5" s="1003"/>
      <c r="AC5" s="1003"/>
      <c r="AD5" s="1003"/>
      <c r="AE5" s="1003"/>
      <c r="AF5" s="1095" t="s">
        <v>361</v>
      </c>
      <c r="AG5" s="1003"/>
      <c r="AH5" s="1003"/>
      <c r="AI5" s="1003"/>
      <c r="AJ5" s="1016"/>
      <c r="AK5" s="1003" t="s">
        <v>362</v>
      </c>
      <c r="AL5" s="1003"/>
      <c r="AM5" s="1003"/>
      <c r="AN5" s="1003"/>
      <c r="AO5" s="1004"/>
      <c r="AP5" s="1002" t="s">
        <v>363</v>
      </c>
      <c r="AQ5" s="1003"/>
      <c r="AR5" s="1003"/>
      <c r="AS5" s="1003"/>
      <c r="AT5" s="1004"/>
      <c r="AU5" s="1002" t="s">
        <v>364</v>
      </c>
      <c r="AV5" s="1003"/>
      <c r="AW5" s="1003"/>
      <c r="AX5" s="1003"/>
      <c r="AY5" s="1016"/>
      <c r="AZ5" s="214"/>
      <c r="BA5" s="214"/>
      <c r="BB5" s="214"/>
      <c r="BC5" s="214"/>
      <c r="BD5" s="214"/>
      <c r="BE5" s="215"/>
      <c r="BF5" s="215"/>
      <c r="BG5" s="215"/>
      <c r="BH5" s="215"/>
      <c r="BI5" s="215"/>
      <c r="BJ5" s="215"/>
      <c r="BK5" s="215"/>
      <c r="BL5" s="215"/>
      <c r="BM5" s="215"/>
      <c r="BN5" s="215"/>
      <c r="BO5" s="215"/>
      <c r="BP5" s="215"/>
      <c r="BQ5" s="996" t="s">
        <v>365</v>
      </c>
      <c r="BR5" s="997"/>
      <c r="BS5" s="997"/>
      <c r="BT5" s="997"/>
      <c r="BU5" s="997"/>
      <c r="BV5" s="997"/>
      <c r="BW5" s="997"/>
      <c r="BX5" s="997"/>
      <c r="BY5" s="997"/>
      <c r="BZ5" s="997"/>
      <c r="CA5" s="997"/>
      <c r="CB5" s="997"/>
      <c r="CC5" s="997"/>
      <c r="CD5" s="997"/>
      <c r="CE5" s="997"/>
      <c r="CF5" s="997"/>
      <c r="CG5" s="998"/>
      <c r="CH5" s="1002" t="s">
        <v>366</v>
      </c>
      <c r="CI5" s="1003"/>
      <c r="CJ5" s="1003"/>
      <c r="CK5" s="1003"/>
      <c r="CL5" s="1004"/>
      <c r="CM5" s="1002" t="s">
        <v>367</v>
      </c>
      <c r="CN5" s="1003"/>
      <c r="CO5" s="1003"/>
      <c r="CP5" s="1003"/>
      <c r="CQ5" s="1004"/>
      <c r="CR5" s="1002" t="s">
        <v>368</v>
      </c>
      <c r="CS5" s="1003"/>
      <c r="CT5" s="1003"/>
      <c r="CU5" s="1003"/>
      <c r="CV5" s="1004"/>
      <c r="CW5" s="1002" t="s">
        <v>369</v>
      </c>
      <c r="CX5" s="1003"/>
      <c r="CY5" s="1003"/>
      <c r="CZ5" s="1003"/>
      <c r="DA5" s="1004"/>
      <c r="DB5" s="1002" t="s">
        <v>370</v>
      </c>
      <c r="DC5" s="1003"/>
      <c r="DD5" s="1003"/>
      <c r="DE5" s="1003"/>
      <c r="DF5" s="1004"/>
      <c r="DG5" s="1085" t="s">
        <v>371</v>
      </c>
      <c r="DH5" s="1086"/>
      <c r="DI5" s="1086"/>
      <c r="DJ5" s="1086"/>
      <c r="DK5" s="1087"/>
      <c r="DL5" s="1085" t="s">
        <v>372</v>
      </c>
      <c r="DM5" s="1086"/>
      <c r="DN5" s="1086"/>
      <c r="DO5" s="1086"/>
      <c r="DP5" s="1087"/>
      <c r="DQ5" s="1002" t="s">
        <v>373</v>
      </c>
      <c r="DR5" s="1003"/>
      <c r="DS5" s="1003"/>
      <c r="DT5" s="1003"/>
      <c r="DU5" s="1004"/>
      <c r="DV5" s="1002" t="s">
        <v>364</v>
      </c>
      <c r="DW5" s="1003"/>
      <c r="DX5" s="1003"/>
      <c r="DY5" s="1003"/>
      <c r="DZ5" s="1016"/>
      <c r="EA5" s="216"/>
    </row>
    <row r="6" spans="1:131" s="217" customFormat="1" ht="26.25" customHeight="1" thickBot="1" x14ac:dyDescent="0.25">
      <c r="A6" s="999"/>
      <c r="B6" s="1000"/>
      <c r="C6" s="1000"/>
      <c r="D6" s="1000"/>
      <c r="E6" s="1000"/>
      <c r="F6" s="1000"/>
      <c r="G6" s="1000"/>
      <c r="H6" s="1000"/>
      <c r="I6" s="1000"/>
      <c r="J6" s="1000"/>
      <c r="K6" s="1000"/>
      <c r="L6" s="1000"/>
      <c r="M6" s="1000"/>
      <c r="N6" s="1000"/>
      <c r="O6" s="1000"/>
      <c r="P6" s="1001"/>
      <c r="Q6" s="1005"/>
      <c r="R6" s="1006"/>
      <c r="S6" s="1006"/>
      <c r="T6" s="1006"/>
      <c r="U6" s="1007"/>
      <c r="V6" s="1005"/>
      <c r="W6" s="1006"/>
      <c r="X6" s="1006"/>
      <c r="Y6" s="1006"/>
      <c r="Z6" s="1007"/>
      <c r="AA6" s="1005"/>
      <c r="AB6" s="1006"/>
      <c r="AC6" s="1006"/>
      <c r="AD6" s="1006"/>
      <c r="AE6" s="1006"/>
      <c r="AF6" s="1096"/>
      <c r="AG6" s="1006"/>
      <c r="AH6" s="1006"/>
      <c r="AI6" s="1006"/>
      <c r="AJ6" s="1017"/>
      <c r="AK6" s="1006"/>
      <c r="AL6" s="1006"/>
      <c r="AM6" s="1006"/>
      <c r="AN6" s="1006"/>
      <c r="AO6" s="1007"/>
      <c r="AP6" s="1005"/>
      <c r="AQ6" s="1006"/>
      <c r="AR6" s="1006"/>
      <c r="AS6" s="1006"/>
      <c r="AT6" s="1007"/>
      <c r="AU6" s="1005"/>
      <c r="AV6" s="1006"/>
      <c r="AW6" s="1006"/>
      <c r="AX6" s="1006"/>
      <c r="AY6" s="1017"/>
      <c r="AZ6" s="214"/>
      <c r="BA6" s="214"/>
      <c r="BB6" s="214"/>
      <c r="BC6" s="214"/>
      <c r="BD6" s="214"/>
      <c r="BE6" s="215"/>
      <c r="BF6" s="215"/>
      <c r="BG6" s="215"/>
      <c r="BH6" s="215"/>
      <c r="BI6" s="215"/>
      <c r="BJ6" s="215"/>
      <c r="BK6" s="215"/>
      <c r="BL6" s="215"/>
      <c r="BM6" s="215"/>
      <c r="BN6" s="215"/>
      <c r="BO6" s="215"/>
      <c r="BP6" s="215"/>
      <c r="BQ6" s="999"/>
      <c r="BR6" s="1000"/>
      <c r="BS6" s="1000"/>
      <c r="BT6" s="1000"/>
      <c r="BU6" s="1000"/>
      <c r="BV6" s="1000"/>
      <c r="BW6" s="1000"/>
      <c r="BX6" s="1000"/>
      <c r="BY6" s="1000"/>
      <c r="BZ6" s="1000"/>
      <c r="CA6" s="1000"/>
      <c r="CB6" s="1000"/>
      <c r="CC6" s="1000"/>
      <c r="CD6" s="1000"/>
      <c r="CE6" s="1000"/>
      <c r="CF6" s="1000"/>
      <c r="CG6" s="1001"/>
      <c r="CH6" s="1005"/>
      <c r="CI6" s="1006"/>
      <c r="CJ6" s="1006"/>
      <c r="CK6" s="1006"/>
      <c r="CL6" s="1007"/>
      <c r="CM6" s="1005"/>
      <c r="CN6" s="1006"/>
      <c r="CO6" s="1006"/>
      <c r="CP6" s="1006"/>
      <c r="CQ6" s="1007"/>
      <c r="CR6" s="1005"/>
      <c r="CS6" s="1006"/>
      <c r="CT6" s="1006"/>
      <c r="CU6" s="1006"/>
      <c r="CV6" s="1007"/>
      <c r="CW6" s="1005"/>
      <c r="CX6" s="1006"/>
      <c r="CY6" s="1006"/>
      <c r="CZ6" s="1006"/>
      <c r="DA6" s="1007"/>
      <c r="DB6" s="1005"/>
      <c r="DC6" s="1006"/>
      <c r="DD6" s="1006"/>
      <c r="DE6" s="1006"/>
      <c r="DF6" s="1007"/>
      <c r="DG6" s="1088"/>
      <c r="DH6" s="1089"/>
      <c r="DI6" s="1089"/>
      <c r="DJ6" s="1089"/>
      <c r="DK6" s="1090"/>
      <c r="DL6" s="1088"/>
      <c r="DM6" s="1089"/>
      <c r="DN6" s="1089"/>
      <c r="DO6" s="1089"/>
      <c r="DP6" s="1090"/>
      <c r="DQ6" s="1005"/>
      <c r="DR6" s="1006"/>
      <c r="DS6" s="1006"/>
      <c r="DT6" s="1006"/>
      <c r="DU6" s="1007"/>
      <c r="DV6" s="1005"/>
      <c r="DW6" s="1006"/>
      <c r="DX6" s="1006"/>
      <c r="DY6" s="1006"/>
      <c r="DZ6" s="1017"/>
      <c r="EA6" s="216"/>
    </row>
    <row r="7" spans="1:131" s="217" customFormat="1" ht="26.25" customHeight="1" thickTop="1" x14ac:dyDescent="0.2">
      <c r="A7" s="218">
        <v>1</v>
      </c>
      <c r="B7" s="1048" t="s">
        <v>374</v>
      </c>
      <c r="C7" s="1049"/>
      <c r="D7" s="1049"/>
      <c r="E7" s="1049"/>
      <c r="F7" s="1049"/>
      <c r="G7" s="1049"/>
      <c r="H7" s="1049"/>
      <c r="I7" s="1049"/>
      <c r="J7" s="1049"/>
      <c r="K7" s="1049"/>
      <c r="L7" s="1049"/>
      <c r="M7" s="1049"/>
      <c r="N7" s="1049"/>
      <c r="O7" s="1049"/>
      <c r="P7" s="1050"/>
      <c r="Q7" s="1103">
        <v>7500</v>
      </c>
      <c r="R7" s="1104"/>
      <c r="S7" s="1104"/>
      <c r="T7" s="1104"/>
      <c r="U7" s="1104"/>
      <c r="V7" s="1104">
        <v>6945</v>
      </c>
      <c r="W7" s="1104"/>
      <c r="X7" s="1104"/>
      <c r="Y7" s="1104"/>
      <c r="Z7" s="1104"/>
      <c r="AA7" s="1104">
        <v>555</v>
      </c>
      <c r="AB7" s="1104"/>
      <c r="AC7" s="1104"/>
      <c r="AD7" s="1104"/>
      <c r="AE7" s="1105"/>
      <c r="AF7" s="1106">
        <v>38</v>
      </c>
      <c r="AG7" s="1107"/>
      <c r="AH7" s="1107"/>
      <c r="AI7" s="1107"/>
      <c r="AJ7" s="1108"/>
      <c r="AK7" s="1109">
        <v>675</v>
      </c>
      <c r="AL7" s="1110"/>
      <c r="AM7" s="1110"/>
      <c r="AN7" s="1110"/>
      <c r="AO7" s="1110"/>
      <c r="AP7" s="1110">
        <v>8099</v>
      </c>
      <c r="AQ7" s="1110"/>
      <c r="AR7" s="1110"/>
      <c r="AS7" s="1110"/>
      <c r="AT7" s="1110"/>
      <c r="AU7" s="1111"/>
      <c r="AV7" s="1111"/>
      <c r="AW7" s="1111"/>
      <c r="AX7" s="1111"/>
      <c r="AY7" s="1112"/>
      <c r="AZ7" s="214"/>
      <c r="BA7" s="214"/>
      <c r="BB7" s="214"/>
      <c r="BC7" s="214"/>
      <c r="BD7" s="214"/>
      <c r="BE7" s="215"/>
      <c r="BF7" s="215"/>
      <c r="BG7" s="215"/>
      <c r="BH7" s="215"/>
      <c r="BI7" s="215"/>
      <c r="BJ7" s="215"/>
      <c r="BK7" s="215"/>
      <c r="BL7" s="215"/>
      <c r="BM7" s="215"/>
      <c r="BN7" s="215"/>
      <c r="BO7" s="215"/>
      <c r="BP7" s="215"/>
      <c r="BQ7" s="218">
        <v>1</v>
      </c>
      <c r="BR7" s="219"/>
      <c r="BS7" s="1100"/>
      <c r="BT7" s="1101"/>
      <c r="BU7" s="1101"/>
      <c r="BV7" s="1101"/>
      <c r="BW7" s="1101"/>
      <c r="BX7" s="1101"/>
      <c r="BY7" s="1101"/>
      <c r="BZ7" s="1101"/>
      <c r="CA7" s="1101"/>
      <c r="CB7" s="1101"/>
      <c r="CC7" s="1101"/>
      <c r="CD7" s="1101"/>
      <c r="CE7" s="1101"/>
      <c r="CF7" s="1101"/>
      <c r="CG7" s="1113"/>
      <c r="CH7" s="1097"/>
      <c r="CI7" s="1098"/>
      <c r="CJ7" s="1098"/>
      <c r="CK7" s="1098"/>
      <c r="CL7" s="1099"/>
      <c r="CM7" s="1097"/>
      <c r="CN7" s="1098"/>
      <c r="CO7" s="1098"/>
      <c r="CP7" s="1098"/>
      <c r="CQ7" s="1099"/>
      <c r="CR7" s="1097"/>
      <c r="CS7" s="1098"/>
      <c r="CT7" s="1098"/>
      <c r="CU7" s="1098"/>
      <c r="CV7" s="1099"/>
      <c r="CW7" s="1097"/>
      <c r="CX7" s="1098"/>
      <c r="CY7" s="1098"/>
      <c r="CZ7" s="1098"/>
      <c r="DA7" s="1099"/>
      <c r="DB7" s="1097"/>
      <c r="DC7" s="1098"/>
      <c r="DD7" s="1098"/>
      <c r="DE7" s="1098"/>
      <c r="DF7" s="1099"/>
      <c r="DG7" s="1097"/>
      <c r="DH7" s="1098"/>
      <c r="DI7" s="1098"/>
      <c r="DJ7" s="1098"/>
      <c r="DK7" s="1099"/>
      <c r="DL7" s="1097"/>
      <c r="DM7" s="1098"/>
      <c r="DN7" s="1098"/>
      <c r="DO7" s="1098"/>
      <c r="DP7" s="1099"/>
      <c r="DQ7" s="1097"/>
      <c r="DR7" s="1098"/>
      <c r="DS7" s="1098"/>
      <c r="DT7" s="1098"/>
      <c r="DU7" s="1099"/>
      <c r="DV7" s="1100"/>
      <c r="DW7" s="1101"/>
      <c r="DX7" s="1101"/>
      <c r="DY7" s="1101"/>
      <c r="DZ7" s="1102"/>
      <c r="EA7" s="216"/>
    </row>
    <row r="8" spans="1:131" s="217" customFormat="1" ht="26.25" customHeight="1" x14ac:dyDescent="0.2">
      <c r="A8" s="220">
        <v>2</v>
      </c>
      <c r="B8" s="1031" t="s">
        <v>375</v>
      </c>
      <c r="C8" s="1032"/>
      <c r="D8" s="1032"/>
      <c r="E8" s="1032"/>
      <c r="F8" s="1032"/>
      <c r="G8" s="1032"/>
      <c r="H8" s="1032"/>
      <c r="I8" s="1032"/>
      <c r="J8" s="1032"/>
      <c r="K8" s="1032"/>
      <c r="L8" s="1032"/>
      <c r="M8" s="1032"/>
      <c r="N8" s="1032"/>
      <c r="O8" s="1032"/>
      <c r="P8" s="1033"/>
      <c r="Q8" s="1039">
        <v>1</v>
      </c>
      <c r="R8" s="1040"/>
      <c r="S8" s="1040"/>
      <c r="T8" s="1040"/>
      <c r="U8" s="1040"/>
      <c r="V8" s="1040"/>
      <c r="W8" s="1040"/>
      <c r="X8" s="1040"/>
      <c r="Y8" s="1040"/>
      <c r="Z8" s="1040"/>
      <c r="AA8" s="1040">
        <v>1</v>
      </c>
      <c r="AB8" s="1040"/>
      <c r="AC8" s="1040"/>
      <c r="AD8" s="1040"/>
      <c r="AE8" s="1041"/>
      <c r="AF8" s="1036">
        <v>1</v>
      </c>
      <c r="AG8" s="1037"/>
      <c r="AH8" s="1037"/>
      <c r="AI8" s="1037"/>
      <c r="AJ8" s="1038"/>
      <c r="AK8" s="1081"/>
      <c r="AL8" s="1082"/>
      <c r="AM8" s="1082"/>
      <c r="AN8" s="1082"/>
      <c r="AO8" s="1082"/>
      <c r="AP8" s="1082"/>
      <c r="AQ8" s="1082"/>
      <c r="AR8" s="1082"/>
      <c r="AS8" s="1082"/>
      <c r="AT8" s="1082"/>
      <c r="AU8" s="1083"/>
      <c r="AV8" s="1083"/>
      <c r="AW8" s="1083"/>
      <c r="AX8" s="1083"/>
      <c r="AY8" s="1084"/>
      <c r="AZ8" s="214"/>
      <c r="BA8" s="214"/>
      <c r="BB8" s="214"/>
      <c r="BC8" s="214"/>
      <c r="BD8" s="214"/>
      <c r="BE8" s="215"/>
      <c r="BF8" s="215"/>
      <c r="BG8" s="215"/>
      <c r="BH8" s="215"/>
      <c r="BI8" s="215"/>
      <c r="BJ8" s="215"/>
      <c r="BK8" s="215"/>
      <c r="BL8" s="215"/>
      <c r="BM8" s="215"/>
      <c r="BN8" s="215"/>
      <c r="BO8" s="215"/>
      <c r="BP8" s="215"/>
      <c r="BQ8" s="220">
        <v>2</v>
      </c>
      <c r="BR8" s="221"/>
      <c r="BS8" s="993"/>
      <c r="BT8" s="994"/>
      <c r="BU8" s="994"/>
      <c r="BV8" s="994"/>
      <c r="BW8" s="994"/>
      <c r="BX8" s="994"/>
      <c r="BY8" s="994"/>
      <c r="BZ8" s="994"/>
      <c r="CA8" s="994"/>
      <c r="CB8" s="994"/>
      <c r="CC8" s="994"/>
      <c r="CD8" s="994"/>
      <c r="CE8" s="994"/>
      <c r="CF8" s="994"/>
      <c r="CG8" s="1015"/>
      <c r="CH8" s="990"/>
      <c r="CI8" s="991"/>
      <c r="CJ8" s="991"/>
      <c r="CK8" s="991"/>
      <c r="CL8" s="992"/>
      <c r="CM8" s="990"/>
      <c r="CN8" s="991"/>
      <c r="CO8" s="991"/>
      <c r="CP8" s="991"/>
      <c r="CQ8" s="992"/>
      <c r="CR8" s="990"/>
      <c r="CS8" s="991"/>
      <c r="CT8" s="991"/>
      <c r="CU8" s="991"/>
      <c r="CV8" s="992"/>
      <c r="CW8" s="990"/>
      <c r="CX8" s="991"/>
      <c r="CY8" s="991"/>
      <c r="CZ8" s="991"/>
      <c r="DA8" s="992"/>
      <c r="DB8" s="990"/>
      <c r="DC8" s="991"/>
      <c r="DD8" s="991"/>
      <c r="DE8" s="991"/>
      <c r="DF8" s="992"/>
      <c r="DG8" s="990"/>
      <c r="DH8" s="991"/>
      <c r="DI8" s="991"/>
      <c r="DJ8" s="991"/>
      <c r="DK8" s="992"/>
      <c r="DL8" s="990"/>
      <c r="DM8" s="991"/>
      <c r="DN8" s="991"/>
      <c r="DO8" s="991"/>
      <c r="DP8" s="992"/>
      <c r="DQ8" s="990"/>
      <c r="DR8" s="991"/>
      <c r="DS8" s="991"/>
      <c r="DT8" s="991"/>
      <c r="DU8" s="992"/>
      <c r="DV8" s="993"/>
      <c r="DW8" s="994"/>
      <c r="DX8" s="994"/>
      <c r="DY8" s="994"/>
      <c r="DZ8" s="995"/>
      <c r="EA8" s="216"/>
    </row>
    <row r="9" spans="1:131" s="217" customFormat="1" ht="26.25" customHeight="1" x14ac:dyDescent="0.2">
      <c r="A9" s="220">
        <v>3</v>
      </c>
      <c r="B9" s="1031"/>
      <c r="C9" s="1032"/>
      <c r="D9" s="1032"/>
      <c r="E9" s="1032"/>
      <c r="F9" s="1032"/>
      <c r="G9" s="1032"/>
      <c r="H9" s="1032"/>
      <c r="I9" s="1032"/>
      <c r="J9" s="1032"/>
      <c r="K9" s="1032"/>
      <c r="L9" s="1032"/>
      <c r="M9" s="1032"/>
      <c r="N9" s="1032"/>
      <c r="O9" s="1032"/>
      <c r="P9" s="1033"/>
      <c r="Q9" s="1039"/>
      <c r="R9" s="1040"/>
      <c r="S9" s="1040"/>
      <c r="T9" s="1040"/>
      <c r="U9" s="1040"/>
      <c r="V9" s="1040"/>
      <c r="W9" s="1040"/>
      <c r="X9" s="1040"/>
      <c r="Y9" s="1040"/>
      <c r="Z9" s="1040"/>
      <c r="AA9" s="1040"/>
      <c r="AB9" s="1040"/>
      <c r="AC9" s="1040"/>
      <c r="AD9" s="1040"/>
      <c r="AE9" s="1041"/>
      <c r="AF9" s="1036"/>
      <c r="AG9" s="1037"/>
      <c r="AH9" s="1037"/>
      <c r="AI9" s="1037"/>
      <c r="AJ9" s="1038"/>
      <c r="AK9" s="1081"/>
      <c r="AL9" s="1082"/>
      <c r="AM9" s="1082"/>
      <c r="AN9" s="1082"/>
      <c r="AO9" s="1082"/>
      <c r="AP9" s="1082"/>
      <c r="AQ9" s="1082"/>
      <c r="AR9" s="1082"/>
      <c r="AS9" s="1082"/>
      <c r="AT9" s="1082"/>
      <c r="AU9" s="1083"/>
      <c r="AV9" s="1083"/>
      <c r="AW9" s="1083"/>
      <c r="AX9" s="1083"/>
      <c r="AY9" s="1084"/>
      <c r="AZ9" s="214"/>
      <c r="BA9" s="214"/>
      <c r="BB9" s="214"/>
      <c r="BC9" s="214"/>
      <c r="BD9" s="214"/>
      <c r="BE9" s="215"/>
      <c r="BF9" s="215"/>
      <c r="BG9" s="215"/>
      <c r="BH9" s="215"/>
      <c r="BI9" s="215"/>
      <c r="BJ9" s="215"/>
      <c r="BK9" s="215"/>
      <c r="BL9" s="215"/>
      <c r="BM9" s="215"/>
      <c r="BN9" s="215"/>
      <c r="BO9" s="215"/>
      <c r="BP9" s="215"/>
      <c r="BQ9" s="220">
        <v>3</v>
      </c>
      <c r="BR9" s="221"/>
      <c r="BS9" s="993"/>
      <c r="BT9" s="994"/>
      <c r="BU9" s="994"/>
      <c r="BV9" s="994"/>
      <c r="BW9" s="994"/>
      <c r="BX9" s="994"/>
      <c r="BY9" s="994"/>
      <c r="BZ9" s="994"/>
      <c r="CA9" s="994"/>
      <c r="CB9" s="994"/>
      <c r="CC9" s="994"/>
      <c r="CD9" s="994"/>
      <c r="CE9" s="994"/>
      <c r="CF9" s="994"/>
      <c r="CG9" s="1015"/>
      <c r="CH9" s="990"/>
      <c r="CI9" s="991"/>
      <c r="CJ9" s="991"/>
      <c r="CK9" s="991"/>
      <c r="CL9" s="992"/>
      <c r="CM9" s="990"/>
      <c r="CN9" s="991"/>
      <c r="CO9" s="991"/>
      <c r="CP9" s="991"/>
      <c r="CQ9" s="992"/>
      <c r="CR9" s="990"/>
      <c r="CS9" s="991"/>
      <c r="CT9" s="991"/>
      <c r="CU9" s="991"/>
      <c r="CV9" s="992"/>
      <c r="CW9" s="990"/>
      <c r="CX9" s="991"/>
      <c r="CY9" s="991"/>
      <c r="CZ9" s="991"/>
      <c r="DA9" s="992"/>
      <c r="DB9" s="990"/>
      <c r="DC9" s="991"/>
      <c r="DD9" s="991"/>
      <c r="DE9" s="991"/>
      <c r="DF9" s="992"/>
      <c r="DG9" s="990"/>
      <c r="DH9" s="991"/>
      <c r="DI9" s="991"/>
      <c r="DJ9" s="991"/>
      <c r="DK9" s="992"/>
      <c r="DL9" s="990"/>
      <c r="DM9" s="991"/>
      <c r="DN9" s="991"/>
      <c r="DO9" s="991"/>
      <c r="DP9" s="992"/>
      <c r="DQ9" s="990"/>
      <c r="DR9" s="991"/>
      <c r="DS9" s="991"/>
      <c r="DT9" s="991"/>
      <c r="DU9" s="992"/>
      <c r="DV9" s="993"/>
      <c r="DW9" s="994"/>
      <c r="DX9" s="994"/>
      <c r="DY9" s="994"/>
      <c r="DZ9" s="995"/>
      <c r="EA9" s="216"/>
    </row>
    <row r="10" spans="1:131" s="217" customFormat="1" ht="26.25" customHeight="1" x14ac:dyDescent="0.2">
      <c r="A10" s="220">
        <v>4</v>
      </c>
      <c r="B10" s="1031"/>
      <c r="C10" s="1032"/>
      <c r="D10" s="1032"/>
      <c r="E10" s="1032"/>
      <c r="F10" s="1032"/>
      <c r="G10" s="1032"/>
      <c r="H10" s="1032"/>
      <c r="I10" s="1032"/>
      <c r="J10" s="1032"/>
      <c r="K10" s="1032"/>
      <c r="L10" s="1032"/>
      <c r="M10" s="1032"/>
      <c r="N10" s="1032"/>
      <c r="O10" s="1032"/>
      <c r="P10" s="1033"/>
      <c r="Q10" s="1039"/>
      <c r="R10" s="1040"/>
      <c r="S10" s="1040"/>
      <c r="T10" s="1040"/>
      <c r="U10" s="1040"/>
      <c r="V10" s="1040"/>
      <c r="W10" s="1040"/>
      <c r="X10" s="1040"/>
      <c r="Y10" s="1040"/>
      <c r="Z10" s="1040"/>
      <c r="AA10" s="1040"/>
      <c r="AB10" s="1040"/>
      <c r="AC10" s="1040"/>
      <c r="AD10" s="1040"/>
      <c r="AE10" s="1041"/>
      <c r="AF10" s="1036"/>
      <c r="AG10" s="1037"/>
      <c r="AH10" s="1037"/>
      <c r="AI10" s="1037"/>
      <c r="AJ10" s="1038"/>
      <c r="AK10" s="1081"/>
      <c r="AL10" s="1082"/>
      <c r="AM10" s="1082"/>
      <c r="AN10" s="1082"/>
      <c r="AO10" s="1082"/>
      <c r="AP10" s="1082"/>
      <c r="AQ10" s="1082"/>
      <c r="AR10" s="1082"/>
      <c r="AS10" s="1082"/>
      <c r="AT10" s="1082"/>
      <c r="AU10" s="1083"/>
      <c r="AV10" s="1083"/>
      <c r="AW10" s="1083"/>
      <c r="AX10" s="1083"/>
      <c r="AY10" s="1084"/>
      <c r="AZ10" s="214"/>
      <c r="BA10" s="214"/>
      <c r="BB10" s="214"/>
      <c r="BC10" s="214"/>
      <c r="BD10" s="214"/>
      <c r="BE10" s="215"/>
      <c r="BF10" s="215"/>
      <c r="BG10" s="215"/>
      <c r="BH10" s="215"/>
      <c r="BI10" s="215"/>
      <c r="BJ10" s="215"/>
      <c r="BK10" s="215"/>
      <c r="BL10" s="215"/>
      <c r="BM10" s="215"/>
      <c r="BN10" s="215"/>
      <c r="BO10" s="215"/>
      <c r="BP10" s="215"/>
      <c r="BQ10" s="220">
        <v>4</v>
      </c>
      <c r="BR10" s="221"/>
      <c r="BS10" s="993"/>
      <c r="BT10" s="994"/>
      <c r="BU10" s="994"/>
      <c r="BV10" s="994"/>
      <c r="BW10" s="994"/>
      <c r="BX10" s="994"/>
      <c r="BY10" s="994"/>
      <c r="BZ10" s="994"/>
      <c r="CA10" s="994"/>
      <c r="CB10" s="994"/>
      <c r="CC10" s="994"/>
      <c r="CD10" s="994"/>
      <c r="CE10" s="994"/>
      <c r="CF10" s="994"/>
      <c r="CG10" s="1015"/>
      <c r="CH10" s="990"/>
      <c r="CI10" s="991"/>
      <c r="CJ10" s="991"/>
      <c r="CK10" s="991"/>
      <c r="CL10" s="992"/>
      <c r="CM10" s="990"/>
      <c r="CN10" s="991"/>
      <c r="CO10" s="991"/>
      <c r="CP10" s="991"/>
      <c r="CQ10" s="992"/>
      <c r="CR10" s="990"/>
      <c r="CS10" s="991"/>
      <c r="CT10" s="991"/>
      <c r="CU10" s="991"/>
      <c r="CV10" s="992"/>
      <c r="CW10" s="990"/>
      <c r="CX10" s="991"/>
      <c r="CY10" s="991"/>
      <c r="CZ10" s="991"/>
      <c r="DA10" s="992"/>
      <c r="DB10" s="990"/>
      <c r="DC10" s="991"/>
      <c r="DD10" s="991"/>
      <c r="DE10" s="991"/>
      <c r="DF10" s="992"/>
      <c r="DG10" s="990"/>
      <c r="DH10" s="991"/>
      <c r="DI10" s="991"/>
      <c r="DJ10" s="991"/>
      <c r="DK10" s="992"/>
      <c r="DL10" s="990"/>
      <c r="DM10" s="991"/>
      <c r="DN10" s="991"/>
      <c r="DO10" s="991"/>
      <c r="DP10" s="992"/>
      <c r="DQ10" s="990"/>
      <c r="DR10" s="991"/>
      <c r="DS10" s="991"/>
      <c r="DT10" s="991"/>
      <c r="DU10" s="992"/>
      <c r="DV10" s="993"/>
      <c r="DW10" s="994"/>
      <c r="DX10" s="994"/>
      <c r="DY10" s="994"/>
      <c r="DZ10" s="995"/>
      <c r="EA10" s="216"/>
    </row>
    <row r="11" spans="1:131" s="217" customFormat="1" ht="26.25" customHeight="1" x14ac:dyDescent="0.2">
      <c r="A11" s="220">
        <v>5</v>
      </c>
      <c r="B11" s="1031"/>
      <c r="C11" s="1032"/>
      <c r="D11" s="1032"/>
      <c r="E11" s="1032"/>
      <c r="F11" s="1032"/>
      <c r="G11" s="1032"/>
      <c r="H11" s="1032"/>
      <c r="I11" s="1032"/>
      <c r="J11" s="1032"/>
      <c r="K11" s="1032"/>
      <c r="L11" s="1032"/>
      <c r="M11" s="1032"/>
      <c r="N11" s="1032"/>
      <c r="O11" s="1032"/>
      <c r="P11" s="1033"/>
      <c r="Q11" s="1039"/>
      <c r="R11" s="1040"/>
      <c r="S11" s="1040"/>
      <c r="T11" s="1040"/>
      <c r="U11" s="1040"/>
      <c r="V11" s="1040"/>
      <c r="W11" s="1040"/>
      <c r="X11" s="1040"/>
      <c r="Y11" s="1040"/>
      <c r="Z11" s="1040"/>
      <c r="AA11" s="1040"/>
      <c r="AB11" s="1040"/>
      <c r="AC11" s="1040"/>
      <c r="AD11" s="1040"/>
      <c r="AE11" s="1041"/>
      <c r="AF11" s="1036"/>
      <c r="AG11" s="1037"/>
      <c r="AH11" s="1037"/>
      <c r="AI11" s="1037"/>
      <c r="AJ11" s="1038"/>
      <c r="AK11" s="1081"/>
      <c r="AL11" s="1082"/>
      <c r="AM11" s="1082"/>
      <c r="AN11" s="1082"/>
      <c r="AO11" s="1082"/>
      <c r="AP11" s="1082"/>
      <c r="AQ11" s="1082"/>
      <c r="AR11" s="1082"/>
      <c r="AS11" s="1082"/>
      <c r="AT11" s="1082"/>
      <c r="AU11" s="1083"/>
      <c r="AV11" s="1083"/>
      <c r="AW11" s="1083"/>
      <c r="AX11" s="1083"/>
      <c r="AY11" s="1084"/>
      <c r="AZ11" s="214"/>
      <c r="BA11" s="214"/>
      <c r="BB11" s="214"/>
      <c r="BC11" s="214"/>
      <c r="BD11" s="214"/>
      <c r="BE11" s="215"/>
      <c r="BF11" s="215"/>
      <c r="BG11" s="215"/>
      <c r="BH11" s="215"/>
      <c r="BI11" s="215"/>
      <c r="BJ11" s="215"/>
      <c r="BK11" s="215"/>
      <c r="BL11" s="215"/>
      <c r="BM11" s="215"/>
      <c r="BN11" s="215"/>
      <c r="BO11" s="215"/>
      <c r="BP11" s="215"/>
      <c r="BQ11" s="220">
        <v>5</v>
      </c>
      <c r="BR11" s="221"/>
      <c r="BS11" s="993"/>
      <c r="BT11" s="994"/>
      <c r="BU11" s="994"/>
      <c r="BV11" s="994"/>
      <c r="BW11" s="994"/>
      <c r="BX11" s="994"/>
      <c r="BY11" s="994"/>
      <c r="BZ11" s="994"/>
      <c r="CA11" s="994"/>
      <c r="CB11" s="994"/>
      <c r="CC11" s="994"/>
      <c r="CD11" s="994"/>
      <c r="CE11" s="994"/>
      <c r="CF11" s="994"/>
      <c r="CG11" s="1015"/>
      <c r="CH11" s="990"/>
      <c r="CI11" s="991"/>
      <c r="CJ11" s="991"/>
      <c r="CK11" s="991"/>
      <c r="CL11" s="992"/>
      <c r="CM11" s="990"/>
      <c r="CN11" s="991"/>
      <c r="CO11" s="991"/>
      <c r="CP11" s="991"/>
      <c r="CQ11" s="992"/>
      <c r="CR11" s="990"/>
      <c r="CS11" s="991"/>
      <c r="CT11" s="991"/>
      <c r="CU11" s="991"/>
      <c r="CV11" s="992"/>
      <c r="CW11" s="990"/>
      <c r="CX11" s="991"/>
      <c r="CY11" s="991"/>
      <c r="CZ11" s="991"/>
      <c r="DA11" s="992"/>
      <c r="DB11" s="990"/>
      <c r="DC11" s="991"/>
      <c r="DD11" s="991"/>
      <c r="DE11" s="991"/>
      <c r="DF11" s="992"/>
      <c r="DG11" s="990"/>
      <c r="DH11" s="991"/>
      <c r="DI11" s="991"/>
      <c r="DJ11" s="991"/>
      <c r="DK11" s="992"/>
      <c r="DL11" s="990"/>
      <c r="DM11" s="991"/>
      <c r="DN11" s="991"/>
      <c r="DO11" s="991"/>
      <c r="DP11" s="992"/>
      <c r="DQ11" s="990"/>
      <c r="DR11" s="991"/>
      <c r="DS11" s="991"/>
      <c r="DT11" s="991"/>
      <c r="DU11" s="992"/>
      <c r="DV11" s="993"/>
      <c r="DW11" s="994"/>
      <c r="DX11" s="994"/>
      <c r="DY11" s="994"/>
      <c r="DZ11" s="995"/>
      <c r="EA11" s="216"/>
    </row>
    <row r="12" spans="1:131" s="217" customFormat="1" ht="26.25" customHeight="1" x14ac:dyDescent="0.2">
      <c r="A12" s="220">
        <v>6</v>
      </c>
      <c r="B12" s="1031"/>
      <c r="C12" s="1032"/>
      <c r="D12" s="1032"/>
      <c r="E12" s="1032"/>
      <c r="F12" s="1032"/>
      <c r="G12" s="1032"/>
      <c r="H12" s="1032"/>
      <c r="I12" s="1032"/>
      <c r="J12" s="1032"/>
      <c r="K12" s="1032"/>
      <c r="L12" s="1032"/>
      <c r="M12" s="1032"/>
      <c r="N12" s="1032"/>
      <c r="O12" s="1032"/>
      <c r="P12" s="1033"/>
      <c r="Q12" s="1039"/>
      <c r="R12" s="1040"/>
      <c r="S12" s="1040"/>
      <c r="T12" s="1040"/>
      <c r="U12" s="1040"/>
      <c r="V12" s="1040"/>
      <c r="W12" s="1040"/>
      <c r="X12" s="1040"/>
      <c r="Y12" s="1040"/>
      <c r="Z12" s="1040"/>
      <c r="AA12" s="1040"/>
      <c r="AB12" s="1040"/>
      <c r="AC12" s="1040"/>
      <c r="AD12" s="1040"/>
      <c r="AE12" s="1041"/>
      <c r="AF12" s="1036"/>
      <c r="AG12" s="1037"/>
      <c r="AH12" s="1037"/>
      <c r="AI12" s="1037"/>
      <c r="AJ12" s="1038"/>
      <c r="AK12" s="1081"/>
      <c r="AL12" s="1082"/>
      <c r="AM12" s="1082"/>
      <c r="AN12" s="1082"/>
      <c r="AO12" s="1082"/>
      <c r="AP12" s="1082"/>
      <c r="AQ12" s="1082"/>
      <c r="AR12" s="1082"/>
      <c r="AS12" s="1082"/>
      <c r="AT12" s="1082"/>
      <c r="AU12" s="1083"/>
      <c r="AV12" s="1083"/>
      <c r="AW12" s="1083"/>
      <c r="AX12" s="1083"/>
      <c r="AY12" s="1084"/>
      <c r="AZ12" s="214"/>
      <c r="BA12" s="214"/>
      <c r="BB12" s="214"/>
      <c r="BC12" s="214"/>
      <c r="BD12" s="214"/>
      <c r="BE12" s="215"/>
      <c r="BF12" s="215"/>
      <c r="BG12" s="215"/>
      <c r="BH12" s="215"/>
      <c r="BI12" s="215"/>
      <c r="BJ12" s="215"/>
      <c r="BK12" s="215"/>
      <c r="BL12" s="215"/>
      <c r="BM12" s="215"/>
      <c r="BN12" s="215"/>
      <c r="BO12" s="215"/>
      <c r="BP12" s="215"/>
      <c r="BQ12" s="220">
        <v>6</v>
      </c>
      <c r="BR12" s="221"/>
      <c r="BS12" s="993"/>
      <c r="BT12" s="994"/>
      <c r="BU12" s="994"/>
      <c r="BV12" s="994"/>
      <c r="BW12" s="994"/>
      <c r="BX12" s="994"/>
      <c r="BY12" s="994"/>
      <c r="BZ12" s="994"/>
      <c r="CA12" s="994"/>
      <c r="CB12" s="994"/>
      <c r="CC12" s="994"/>
      <c r="CD12" s="994"/>
      <c r="CE12" s="994"/>
      <c r="CF12" s="994"/>
      <c r="CG12" s="1015"/>
      <c r="CH12" s="990"/>
      <c r="CI12" s="991"/>
      <c r="CJ12" s="991"/>
      <c r="CK12" s="991"/>
      <c r="CL12" s="992"/>
      <c r="CM12" s="990"/>
      <c r="CN12" s="991"/>
      <c r="CO12" s="991"/>
      <c r="CP12" s="991"/>
      <c r="CQ12" s="992"/>
      <c r="CR12" s="990"/>
      <c r="CS12" s="991"/>
      <c r="CT12" s="991"/>
      <c r="CU12" s="991"/>
      <c r="CV12" s="992"/>
      <c r="CW12" s="990"/>
      <c r="CX12" s="991"/>
      <c r="CY12" s="991"/>
      <c r="CZ12" s="991"/>
      <c r="DA12" s="992"/>
      <c r="DB12" s="990"/>
      <c r="DC12" s="991"/>
      <c r="DD12" s="991"/>
      <c r="DE12" s="991"/>
      <c r="DF12" s="992"/>
      <c r="DG12" s="990"/>
      <c r="DH12" s="991"/>
      <c r="DI12" s="991"/>
      <c r="DJ12" s="991"/>
      <c r="DK12" s="992"/>
      <c r="DL12" s="990"/>
      <c r="DM12" s="991"/>
      <c r="DN12" s="991"/>
      <c r="DO12" s="991"/>
      <c r="DP12" s="992"/>
      <c r="DQ12" s="990"/>
      <c r="DR12" s="991"/>
      <c r="DS12" s="991"/>
      <c r="DT12" s="991"/>
      <c r="DU12" s="992"/>
      <c r="DV12" s="993"/>
      <c r="DW12" s="994"/>
      <c r="DX12" s="994"/>
      <c r="DY12" s="994"/>
      <c r="DZ12" s="995"/>
      <c r="EA12" s="216"/>
    </row>
    <row r="13" spans="1:131" s="217" customFormat="1" ht="26.25" customHeight="1" x14ac:dyDescent="0.2">
      <c r="A13" s="220">
        <v>7</v>
      </c>
      <c r="B13" s="1031"/>
      <c r="C13" s="1032"/>
      <c r="D13" s="1032"/>
      <c r="E13" s="1032"/>
      <c r="F13" s="1032"/>
      <c r="G13" s="1032"/>
      <c r="H13" s="1032"/>
      <c r="I13" s="1032"/>
      <c r="J13" s="1032"/>
      <c r="K13" s="1032"/>
      <c r="L13" s="1032"/>
      <c r="M13" s="1032"/>
      <c r="N13" s="1032"/>
      <c r="O13" s="1032"/>
      <c r="P13" s="1033"/>
      <c r="Q13" s="1039"/>
      <c r="R13" s="1040"/>
      <c r="S13" s="1040"/>
      <c r="T13" s="1040"/>
      <c r="U13" s="1040"/>
      <c r="V13" s="1040"/>
      <c r="W13" s="1040"/>
      <c r="X13" s="1040"/>
      <c r="Y13" s="1040"/>
      <c r="Z13" s="1040"/>
      <c r="AA13" s="1040"/>
      <c r="AB13" s="1040"/>
      <c r="AC13" s="1040"/>
      <c r="AD13" s="1040"/>
      <c r="AE13" s="1041"/>
      <c r="AF13" s="1036"/>
      <c r="AG13" s="1037"/>
      <c r="AH13" s="1037"/>
      <c r="AI13" s="1037"/>
      <c r="AJ13" s="1038"/>
      <c r="AK13" s="1081"/>
      <c r="AL13" s="1082"/>
      <c r="AM13" s="1082"/>
      <c r="AN13" s="1082"/>
      <c r="AO13" s="1082"/>
      <c r="AP13" s="1082"/>
      <c r="AQ13" s="1082"/>
      <c r="AR13" s="1082"/>
      <c r="AS13" s="1082"/>
      <c r="AT13" s="1082"/>
      <c r="AU13" s="1083"/>
      <c r="AV13" s="1083"/>
      <c r="AW13" s="1083"/>
      <c r="AX13" s="1083"/>
      <c r="AY13" s="1084"/>
      <c r="AZ13" s="214"/>
      <c r="BA13" s="214"/>
      <c r="BB13" s="214"/>
      <c r="BC13" s="214"/>
      <c r="BD13" s="214"/>
      <c r="BE13" s="215"/>
      <c r="BF13" s="215"/>
      <c r="BG13" s="215"/>
      <c r="BH13" s="215"/>
      <c r="BI13" s="215"/>
      <c r="BJ13" s="215"/>
      <c r="BK13" s="215"/>
      <c r="BL13" s="215"/>
      <c r="BM13" s="215"/>
      <c r="BN13" s="215"/>
      <c r="BO13" s="215"/>
      <c r="BP13" s="215"/>
      <c r="BQ13" s="220">
        <v>7</v>
      </c>
      <c r="BR13" s="221"/>
      <c r="BS13" s="993"/>
      <c r="BT13" s="994"/>
      <c r="BU13" s="994"/>
      <c r="BV13" s="994"/>
      <c r="BW13" s="994"/>
      <c r="BX13" s="994"/>
      <c r="BY13" s="994"/>
      <c r="BZ13" s="994"/>
      <c r="CA13" s="994"/>
      <c r="CB13" s="994"/>
      <c r="CC13" s="994"/>
      <c r="CD13" s="994"/>
      <c r="CE13" s="994"/>
      <c r="CF13" s="994"/>
      <c r="CG13" s="1015"/>
      <c r="CH13" s="990"/>
      <c r="CI13" s="991"/>
      <c r="CJ13" s="991"/>
      <c r="CK13" s="991"/>
      <c r="CL13" s="992"/>
      <c r="CM13" s="990"/>
      <c r="CN13" s="991"/>
      <c r="CO13" s="991"/>
      <c r="CP13" s="991"/>
      <c r="CQ13" s="992"/>
      <c r="CR13" s="990"/>
      <c r="CS13" s="991"/>
      <c r="CT13" s="991"/>
      <c r="CU13" s="991"/>
      <c r="CV13" s="992"/>
      <c r="CW13" s="990"/>
      <c r="CX13" s="991"/>
      <c r="CY13" s="991"/>
      <c r="CZ13" s="991"/>
      <c r="DA13" s="992"/>
      <c r="DB13" s="990"/>
      <c r="DC13" s="991"/>
      <c r="DD13" s="991"/>
      <c r="DE13" s="991"/>
      <c r="DF13" s="992"/>
      <c r="DG13" s="990"/>
      <c r="DH13" s="991"/>
      <c r="DI13" s="991"/>
      <c r="DJ13" s="991"/>
      <c r="DK13" s="992"/>
      <c r="DL13" s="990"/>
      <c r="DM13" s="991"/>
      <c r="DN13" s="991"/>
      <c r="DO13" s="991"/>
      <c r="DP13" s="992"/>
      <c r="DQ13" s="990"/>
      <c r="DR13" s="991"/>
      <c r="DS13" s="991"/>
      <c r="DT13" s="991"/>
      <c r="DU13" s="992"/>
      <c r="DV13" s="993"/>
      <c r="DW13" s="994"/>
      <c r="DX13" s="994"/>
      <c r="DY13" s="994"/>
      <c r="DZ13" s="995"/>
      <c r="EA13" s="216"/>
    </row>
    <row r="14" spans="1:131" s="217" customFormat="1" ht="26.25" customHeight="1" x14ac:dyDescent="0.2">
      <c r="A14" s="220">
        <v>8</v>
      </c>
      <c r="B14" s="1031"/>
      <c r="C14" s="1032"/>
      <c r="D14" s="1032"/>
      <c r="E14" s="1032"/>
      <c r="F14" s="1032"/>
      <c r="G14" s="1032"/>
      <c r="H14" s="1032"/>
      <c r="I14" s="1032"/>
      <c r="J14" s="1032"/>
      <c r="K14" s="1032"/>
      <c r="L14" s="1032"/>
      <c r="M14" s="1032"/>
      <c r="N14" s="1032"/>
      <c r="O14" s="1032"/>
      <c r="P14" s="1033"/>
      <c r="Q14" s="1039"/>
      <c r="R14" s="1040"/>
      <c r="S14" s="1040"/>
      <c r="T14" s="1040"/>
      <c r="U14" s="1040"/>
      <c r="V14" s="1040"/>
      <c r="W14" s="1040"/>
      <c r="X14" s="1040"/>
      <c r="Y14" s="1040"/>
      <c r="Z14" s="1040"/>
      <c r="AA14" s="1040"/>
      <c r="AB14" s="1040"/>
      <c r="AC14" s="1040"/>
      <c r="AD14" s="1040"/>
      <c r="AE14" s="1041"/>
      <c r="AF14" s="1036"/>
      <c r="AG14" s="1037"/>
      <c r="AH14" s="1037"/>
      <c r="AI14" s="1037"/>
      <c r="AJ14" s="1038"/>
      <c r="AK14" s="1081"/>
      <c r="AL14" s="1082"/>
      <c r="AM14" s="1082"/>
      <c r="AN14" s="1082"/>
      <c r="AO14" s="1082"/>
      <c r="AP14" s="1082"/>
      <c r="AQ14" s="1082"/>
      <c r="AR14" s="1082"/>
      <c r="AS14" s="1082"/>
      <c r="AT14" s="1082"/>
      <c r="AU14" s="1083"/>
      <c r="AV14" s="1083"/>
      <c r="AW14" s="1083"/>
      <c r="AX14" s="1083"/>
      <c r="AY14" s="1084"/>
      <c r="AZ14" s="214"/>
      <c r="BA14" s="214"/>
      <c r="BB14" s="214"/>
      <c r="BC14" s="214"/>
      <c r="BD14" s="214"/>
      <c r="BE14" s="215"/>
      <c r="BF14" s="215"/>
      <c r="BG14" s="215"/>
      <c r="BH14" s="215"/>
      <c r="BI14" s="215"/>
      <c r="BJ14" s="215"/>
      <c r="BK14" s="215"/>
      <c r="BL14" s="215"/>
      <c r="BM14" s="215"/>
      <c r="BN14" s="215"/>
      <c r="BO14" s="215"/>
      <c r="BP14" s="215"/>
      <c r="BQ14" s="220">
        <v>8</v>
      </c>
      <c r="BR14" s="221"/>
      <c r="BS14" s="993"/>
      <c r="BT14" s="994"/>
      <c r="BU14" s="994"/>
      <c r="BV14" s="994"/>
      <c r="BW14" s="994"/>
      <c r="BX14" s="994"/>
      <c r="BY14" s="994"/>
      <c r="BZ14" s="994"/>
      <c r="CA14" s="994"/>
      <c r="CB14" s="994"/>
      <c r="CC14" s="994"/>
      <c r="CD14" s="994"/>
      <c r="CE14" s="994"/>
      <c r="CF14" s="994"/>
      <c r="CG14" s="1015"/>
      <c r="CH14" s="990"/>
      <c r="CI14" s="991"/>
      <c r="CJ14" s="991"/>
      <c r="CK14" s="991"/>
      <c r="CL14" s="992"/>
      <c r="CM14" s="990"/>
      <c r="CN14" s="991"/>
      <c r="CO14" s="991"/>
      <c r="CP14" s="991"/>
      <c r="CQ14" s="992"/>
      <c r="CR14" s="990"/>
      <c r="CS14" s="991"/>
      <c r="CT14" s="991"/>
      <c r="CU14" s="991"/>
      <c r="CV14" s="992"/>
      <c r="CW14" s="990"/>
      <c r="CX14" s="991"/>
      <c r="CY14" s="991"/>
      <c r="CZ14" s="991"/>
      <c r="DA14" s="992"/>
      <c r="DB14" s="990"/>
      <c r="DC14" s="991"/>
      <c r="DD14" s="991"/>
      <c r="DE14" s="991"/>
      <c r="DF14" s="992"/>
      <c r="DG14" s="990"/>
      <c r="DH14" s="991"/>
      <c r="DI14" s="991"/>
      <c r="DJ14" s="991"/>
      <c r="DK14" s="992"/>
      <c r="DL14" s="990"/>
      <c r="DM14" s="991"/>
      <c r="DN14" s="991"/>
      <c r="DO14" s="991"/>
      <c r="DP14" s="992"/>
      <c r="DQ14" s="990"/>
      <c r="DR14" s="991"/>
      <c r="DS14" s="991"/>
      <c r="DT14" s="991"/>
      <c r="DU14" s="992"/>
      <c r="DV14" s="993"/>
      <c r="DW14" s="994"/>
      <c r="DX14" s="994"/>
      <c r="DY14" s="994"/>
      <c r="DZ14" s="995"/>
      <c r="EA14" s="216"/>
    </row>
    <row r="15" spans="1:131" s="217" customFormat="1" ht="26.25" customHeight="1" x14ac:dyDescent="0.2">
      <c r="A15" s="220">
        <v>9</v>
      </c>
      <c r="B15" s="1031"/>
      <c r="C15" s="1032"/>
      <c r="D15" s="1032"/>
      <c r="E15" s="1032"/>
      <c r="F15" s="1032"/>
      <c r="G15" s="1032"/>
      <c r="H15" s="1032"/>
      <c r="I15" s="1032"/>
      <c r="J15" s="1032"/>
      <c r="K15" s="1032"/>
      <c r="L15" s="1032"/>
      <c r="M15" s="1032"/>
      <c r="N15" s="1032"/>
      <c r="O15" s="1032"/>
      <c r="P15" s="1033"/>
      <c r="Q15" s="1039"/>
      <c r="R15" s="1040"/>
      <c r="S15" s="1040"/>
      <c r="T15" s="1040"/>
      <c r="U15" s="1040"/>
      <c r="V15" s="1040"/>
      <c r="W15" s="1040"/>
      <c r="X15" s="1040"/>
      <c r="Y15" s="1040"/>
      <c r="Z15" s="1040"/>
      <c r="AA15" s="1040"/>
      <c r="AB15" s="1040"/>
      <c r="AC15" s="1040"/>
      <c r="AD15" s="1040"/>
      <c r="AE15" s="1041"/>
      <c r="AF15" s="1036"/>
      <c r="AG15" s="1037"/>
      <c r="AH15" s="1037"/>
      <c r="AI15" s="1037"/>
      <c r="AJ15" s="1038"/>
      <c r="AK15" s="1081"/>
      <c r="AL15" s="1082"/>
      <c r="AM15" s="1082"/>
      <c r="AN15" s="1082"/>
      <c r="AO15" s="1082"/>
      <c r="AP15" s="1082"/>
      <c r="AQ15" s="1082"/>
      <c r="AR15" s="1082"/>
      <c r="AS15" s="1082"/>
      <c r="AT15" s="1082"/>
      <c r="AU15" s="1083"/>
      <c r="AV15" s="1083"/>
      <c r="AW15" s="1083"/>
      <c r="AX15" s="1083"/>
      <c r="AY15" s="1084"/>
      <c r="AZ15" s="214"/>
      <c r="BA15" s="214"/>
      <c r="BB15" s="214"/>
      <c r="BC15" s="214"/>
      <c r="BD15" s="214"/>
      <c r="BE15" s="215"/>
      <c r="BF15" s="215"/>
      <c r="BG15" s="215"/>
      <c r="BH15" s="215"/>
      <c r="BI15" s="215"/>
      <c r="BJ15" s="215"/>
      <c r="BK15" s="215"/>
      <c r="BL15" s="215"/>
      <c r="BM15" s="215"/>
      <c r="BN15" s="215"/>
      <c r="BO15" s="215"/>
      <c r="BP15" s="215"/>
      <c r="BQ15" s="220">
        <v>9</v>
      </c>
      <c r="BR15" s="221"/>
      <c r="BS15" s="993"/>
      <c r="BT15" s="994"/>
      <c r="BU15" s="994"/>
      <c r="BV15" s="994"/>
      <c r="BW15" s="994"/>
      <c r="BX15" s="994"/>
      <c r="BY15" s="994"/>
      <c r="BZ15" s="994"/>
      <c r="CA15" s="994"/>
      <c r="CB15" s="994"/>
      <c r="CC15" s="994"/>
      <c r="CD15" s="994"/>
      <c r="CE15" s="994"/>
      <c r="CF15" s="994"/>
      <c r="CG15" s="1015"/>
      <c r="CH15" s="990"/>
      <c r="CI15" s="991"/>
      <c r="CJ15" s="991"/>
      <c r="CK15" s="991"/>
      <c r="CL15" s="992"/>
      <c r="CM15" s="990"/>
      <c r="CN15" s="991"/>
      <c r="CO15" s="991"/>
      <c r="CP15" s="991"/>
      <c r="CQ15" s="992"/>
      <c r="CR15" s="990"/>
      <c r="CS15" s="991"/>
      <c r="CT15" s="991"/>
      <c r="CU15" s="991"/>
      <c r="CV15" s="992"/>
      <c r="CW15" s="990"/>
      <c r="CX15" s="991"/>
      <c r="CY15" s="991"/>
      <c r="CZ15" s="991"/>
      <c r="DA15" s="992"/>
      <c r="DB15" s="990"/>
      <c r="DC15" s="991"/>
      <c r="DD15" s="991"/>
      <c r="DE15" s="991"/>
      <c r="DF15" s="992"/>
      <c r="DG15" s="990"/>
      <c r="DH15" s="991"/>
      <c r="DI15" s="991"/>
      <c r="DJ15" s="991"/>
      <c r="DK15" s="992"/>
      <c r="DL15" s="990"/>
      <c r="DM15" s="991"/>
      <c r="DN15" s="991"/>
      <c r="DO15" s="991"/>
      <c r="DP15" s="992"/>
      <c r="DQ15" s="990"/>
      <c r="DR15" s="991"/>
      <c r="DS15" s="991"/>
      <c r="DT15" s="991"/>
      <c r="DU15" s="992"/>
      <c r="DV15" s="993"/>
      <c r="DW15" s="994"/>
      <c r="DX15" s="994"/>
      <c r="DY15" s="994"/>
      <c r="DZ15" s="995"/>
      <c r="EA15" s="216"/>
    </row>
    <row r="16" spans="1:131" s="217" customFormat="1" ht="26.25" customHeight="1" x14ac:dyDescent="0.2">
      <c r="A16" s="220">
        <v>10</v>
      </c>
      <c r="B16" s="1031"/>
      <c r="C16" s="1032"/>
      <c r="D16" s="1032"/>
      <c r="E16" s="1032"/>
      <c r="F16" s="1032"/>
      <c r="G16" s="1032"/>
      <c r="H16" s="1032"/>
      <c r="I16" s="1032"/>
      <c r="J16" s="1032"/>
      <c r="K16" s="1032"/>
      <c r="L16" s="1032"/>
      <c r="M16" s="1032"/>
      <c r="N16" s="1032"/>
      <c r="O16" s="1032"/>
      <c r="P16" s="1033"/>
      <c r="Q16" s="1039"/>
      <c r="R16" s="1040"/>
      <c r="S16" s="1040"/>
      <c r="T16" s="1040"/>
      <c r="U16" s="1040"/>
      <c r="V16" s="1040"/>
      <c r="W16" s="1040"/>
      <c r="X16" s="1040"/>
      <c r="Y16" s="1040"/>
      <c r="Z16" s="1040"/>
      <c r="AA16" s="1040"/>
      <c r="AB16" s="1040"/>
      <c r="AC16" s="1040"/>
      <c r="AD16" s="1040"/>
      <c r="AE16" s="1041"/>
      <c r="AF16" s="1036"/>
      <c r="AG16" s="1037"/>
      <c r="AH16" s="1037"/>
      <c r="AI16" s="1037"/>
      <c r="AJ16" s="1038"/>
      <c r="AK16" s="1081"/>
      <c r="AL16" s="1082"/>
      <c r="AM16" s="1082"/>
      <c r="AN16" s="1082"/>
      <c r="AO16" s="1082"/>
      <c r="AP16" s="1082"/>
      <c r="AQ16" s="1082"/>
      <c r="AR16" s="1082"/>
      <c r="AS16" s="1082"/>
      <c r="AT16" s="1082"/>
      <c r="AU16" s="1083"/>
      <c r="AV16" s="1083"/>
      <c r="AW16" s="1083"/>
      <c r="AX16" s="1083"/>
      <c r="AY16" s="1084"/>
      <c r="AZ16" s="214"/>
      <c r="BA16" s="214"/>
      <c r="BB16" s="214"/>
      <c r="BC16" s="214"/>
      <c r="BD16" s="214"/>
      <c r="BE16" s="215"/>
      <c r="BF16" s="215"/>
      <c r="BG16" s="215"/>
      <c r="BH16" s="215"/>
      <c r="BI16" s="215"/>
      <c r="BJ16" s="215"/>
      <c r="BK16" s="215"/>
      <c r="BL16" s="215"/>
      <c r="BM16" s="215"/>
      <c r="BN16" s="215"/>
      <c r="BO16" s="215"/>
      <c r="BP16" s="215"/>
      <c r="BQ16" s="220">
        <v>10</v>
      </c>
      <c r="BR16" s="221"/>
      <c r="BS16" s="993"/>
      <c r="BT16" s="994"/>
      <c r="BU16" s="994"/>
      <c r="BV16" s="994"/>
      <c r="BW16" s="994"/>
      <c r="BX16" s="994"/>
      <c r="BY16" s="994"/>
      <c r="BZ16" s="994"/>
      <c r="CA16" s="994"/>
      <c r="CB16" s="994"/>
      <c r="CC16" s="994"/>
      <c r="CD16" s="994"/>
      <c r="CE16" s="994"/>
      <c r="CF16" s="994"/>
      <c r="CG16" s="1015"/>
      <c r="CH16" s="990"/>
      <c r="CI16" s="991"/>
      <c r="CJ16" s="991"/>
      <c r="CK16" s="991"/>
      <c r="CL16" s="992"/>
      <c r="CM16" s="990"/>
      <c r="CN16" s="991"/>
      <c r="CO16" s="991"/>
      <c r="CP16" s="991"/>
      <c r="CQ16" s="992"/>
      <c r="CR16" s="990"/>
      <c r="CS16" s="991"/>
      <c r="CT16" s="991"/>
      <c r="CU16" s="991"/>
      <c r="CV16" s="992"/>
      <c r="CW16" s="990"/>
      <c r="CX16" s="991"/>
      <c r="CY16" s="991"/>
      <c r="CZ16" s="991"/>
      <c r="DA16" s="992"/>
      <c r="DB16" s="990"/>
      <c r="DC16" s="991"/>
      <c r="DD16" s="991"/>
      <c r="DE16" s="991"/>
      <c r="DF16" s="992"/>
      <c r="DG16" s="990"/>
      <c r="DH16" s="991"/>
      <c r="DI16" s="991"/>
      <c r="DJ16" s="991"/>
      <c r="DK16" s="992"/>
      <c r="DL16" s="990"/>
      <c r="DM16" s="991"/>
      <c r="DN16" s="991"/>
      <c r="DO16" s="991"/>
      <c r="DP16" s="992"/>
      <c r="DQ16" s="990"/>
      <c r="DR16" s="991"/>
      <c r="DS16" s="991"/>
      <c r="DT16" s="991"/>
      <c r="DU16" s="992"/>
      <c r="DV16" s="993"/>
      <c r="DW16" s="994"/>
      <c r="DX16" s="994"/>
      <c r="DY16" s="994"/>
      <c r="DZ16" s="995"/>
      <c r="EA16" s="216"/>
    </row>
    <row r="17" spans="1:131" s="217" customFormat="1" ht="26.25" customHeight="1" x14ac:dyDescent="0.2">
      <c r="A17" s="220">
        <v>11</v>
      </c>
      <c r="B17" s="1031"/>
      <c r="C17" s="1032"/>
      <c r="D17" s="1032"/>
      <c r="E17" s="1032"/>
      <c r="F17" s="1032"/>
      <c r="G17" s="1032"/>
      <c r="H17" s="1032"/>
      <c r="I17" s="1032"/>
      <c r="J17" s="1032"/>
      <c r="K17" s="1032"/>
      <c r="L17" s="1032"/>
      <c r="M17" s="1032"/>
      <c r="N17" s="1032"/>
      <c r="O17" s="1032"/>
      <c r="P17" s="1033"/>
      <c r="Q17" s="1039"/>
      <c r="R17" s="1040"/>
      <c r="S17" s="1040"/>
      <c r="T17" s="1040"/>
      <c r="U17" s="1040"/>
      <c r="V17" s="1040"/>
      <c r="W17" s="1040"/>
      <c r="X17" s="1040"/>
      <c r="Y17" s="1040"/>
      <c r="Z17" s="1040"/>
      <c r="AA17" s="1040"/>
      <c r="AB17" s="1040"/>
      <c r="AC17" s="1040"/>
      <c r="AD17" s="1040"/>
      <c r="AE17" s="1041"/>
      <c r="AF17" s="1036"/>
      <c r="AG17" s="1037"/>
      <c r="AH17" s="1037"/>
      <c r="AI17" s="1037"/>
      <c r="AJ17" s="1038"/>
      <c r="AK17" s="1081"/>
      <c r="AL17" s="1082"/>
      <c r="AM17" s="1082"/>
      <c r="AN17" s="1082"/>
      <c r="AO17" s="1082"/>
      <c r="AP17" s="1082"/>
      <c r="AQ17" s="1082"/>
      <c r="AR17" s="1082"/>
      <c r="AS17" s="1082"/>
      <c r="AT17" s="1082"/>
      <c r="AU17" s="1083"/>
      <c r="AV17" s="1083"/>
      <c r="AW17" s="1083"/>
      <c r="AX17" s="1083"/>
      <c r="AY17" s="1084"/>
      <c r="AZ17" s="214"/>
      <c r="BA17" s="214"/>
      <c r="BB17" s="214"/>
      <c r="BC17" s="214"/>
      <c r="BD17" s="214"/>
      <c r="BE17" s="215"/>
      <c r="BF17" s="215"/>
      <c r="BG17" s="215"/>
      <c r="BH17" s="215"/>
      <c r="BI17" s="215"/>
      <c r="BJ17" s="215"/>
      <c r="BK17" s="215"/>
      <c r="BL17" s="215"/>
      <c r="BM17" s="215"/>
      <c r="BN17" s="215"/>
      <c r="BO17" s="215"/>
      <c r="BP17" s="215"/>
      <c r="BQ17" s="220">
        <v>11</v>
      </c>
      <c r="BR17" s="221"/>
      <c r="BS17" s="993"/>
      <c r="BT17" s="994"/>
      <c r="BU17" s="994"/>
      <c r="BV17" s="994"/>
      <c r="BW17" s="994"/>
      <c r="BX17" s="994"/>
      <c r="BY17" s="994"/>
      <c r="BZ17" s="994"/>
      <c r="CA17" s="994"/>
      <c r="CB17" s="994"/>
      <c r="CC17" s="994"/>
      <c r="CD17" s="994"/>
      <c r="CE17" s="994"/>
      <c r="CF17" s="994"/>
      <c r="CG17" s="1015"/>
      <c r="CH17" s="990"/>
      <c r="CI17" s="991"/>
      <c r="CJ17" s="991"/>
      <c r="CK17" s="991"/>
      <c r="CL17" s="992"/>
      <c r="CM17" s="990"/>
      <c r="CN17" s="991"/>
      <c r="CO17" s="991"/>
      <c r="CP17" s="991"/>
      <c r="CQ17" s="992"/>
      <c r="CR17" s="990"/>
      <c r="CS17" s="991"/>
      <c r="CT17" s="991"/>
      <c r="CU17" s="991"/>
      <c r="CV17" s="992"/>
      <c r="CW17" s="990"/>
      <c r="CX17" s="991"/>
      <c r="CY17" s="991"/>
      <c r="CZ17" s="991"/>
      <c r="DA17" s="992"/>
      <c r="DB17" s="990"/>
      <c r="DC17" s="991"/>
      <c r="DD17" s="991"/>
      <c r="DE17" s="991"/>
      <c r="DF17" s="992"/>
      <c r="DG17" s="990"/>
      <c r="DH17" s="991"/>
      <c r="DI17" s="991"/>
      <c r="DJ17" s="991"/>
      <c r="DK17" s="992"/>
      <c r="DL17" s="990"/>
      <c r="DM17" s="991"/>
      <c r="DN17" s="991"/>
      <c r="DO17" s="991"/>
      <c r="DP17" s="992"/>
      <c r="DQ17" s="990"/>
      <c r="DR17" s="991"/>
      <c r="DS17" s="991"/>
      <c r="DT17" s="991"/>
      <c r="DU17" s="992"/>
      <c r="DV17" s="993"/>
      <c r="DW17" s="994"/>
      <c r="DX17" s="994"/>
      <c r="DY17" s="994"/>
      <c r="DZ17" s="995"/>
      <c r="EA17" s="216"/>
    </row>
    <row r="18" spans="1:131" s="217" customFormat="1" ht="26.25" customHeight="1" x14ac:dyDescent="0.2">
      <c r="A18" s="220">
        <v>12</v>
      </c>
      <c r="B18" s="1031"/>
      <c r="C18" s="1032"/>
      <c r="D18" s="1032"/>
      <c r="E18" s="1032"/>
      <c r="F18" s="1032"/>
      <c r="G18" s="1032"/>
      <c r="H18" s="1032"/>
      <c r="I18" s="1032"/>
      <c r="J18" s="1032"/>
      <c r="K18" s="1032"/>
      <c r="L18" s="1032"/>
      <c r="M18" s="1032"/>
      <c r="N18" s="1032"/>
      <c r="O18" s="1032"/>
      <c r="P18" s="1033"/>
      <c r="Q18" s="1039"/>
      <c r="R18" s="1040"/>
      <c r="S18" s="1040"/>
      <c r="T18" s="1040"/>
      <c r="U18" s="1040"/>
      <c r="V18" s="1040"/>
      <c r="W18" s="1040"/>
      <c r="X18" s="1040"/>
      <c r="Y18" s="1040"/>
      <c r="Z18" s="1040"/>
      <c r="AA18" s="1040"/>
      <c r="AB18" s="1040"/>
      <c r="AC18" s="1040"/>
      <c r="AD18" s="1040"/>
      <c r="AE18" s="1041"/>
      <c r="AF18" s="1036"/>
      <c r="AG18" s="1037"/>
      <c r="AH18" s="1037"/>
      <c r="AI18" s="1037"/>
      <c r="AJ18" s="1038"/>
      <c r="AK18" s="1081"/>
      <c r="AL18" s="1082"/>
      <c r="AM18" s="1082"/>
      <c r="AN18" s="1082"/>
      <c r="AO18" s="1082"/>
      <c r="AP18" s="1082"/>
      <c r="AQ18" s="1082"/>
      <c r="AR18" s="1082"/>
      <c r="AS18" s="1082"/>
      <c r="AT18" s="1082"/>
      <c r="AU18" s="1083"/>
      <c r="AV18" s="1083"/>
      <c r="AW18" s="1083"/>
      <c r="AX18" s="1083"/>
      <c r="AY18" s="1084"/>
      <c r="AZ18" s="214"/>
      <c r="BA18" s="214"/>
      <c r="BB18" s="214"/>
      <c r="BC18" s="214"/>
      <c r="BD18" s="214"/>
      <c r="BE18" s="215"/>
      <c r="BF18" s="215"/>
      <c r="BG18" s="215"/>
      <c r="BH18" s="215"/>
      <c r="BI18" s="215"/>
      <c r="BJ18" s="215"/>
      <c r="BK18" s="215"/>
      <c r="BL18" s="215"/>
      <c r="BM18" s="215"/>
      <c r="BN18" s="215"/>
      <c r="BO18" s="215"/>
      <c r="BP18" s="215"/>
      <c r="BQ18" s="220">
        <v>12</v>
      </c>
      <c r="BR18" s="221"/>
      <c r="BS18" s="993"/>
      <c r="BT18" s="994"/>
      <c r="BU18" s="994"/>
      <c r="BV18" s="994"/>
      <c r="BW18" s="994"/>
      <c r="BX18" s="994"/>
      <c r="BY18" s="994"/>
      <c r="BZ18" s="994"/>
      <c r="CA18" s="994"/>
      <c r="CB18" s="994"/>
      <c r="CC18" s="994"/>
      <c r="CD18" s="994"/>
      <c r="CE18" s="994"/>
      <c r="CF18" s="994"/>
      <c r="CG18" s="1015"/>
      <c r="CH18" s="990"/>
      <c r="CI18" s="991"/>
      <c r="CJ18" s="991"/>
      <c r="CK18" s="991"/>
      <c r="CL18" s="992"/>
      <c r="CM18" s="990"/>
      <c r="CN18" s="991"/>
      <c r="CO18" s="991"/>
      <c r="CP18" s="991"/>
      <c r="CQ18" s="992"/>
      <c r="CR18" s="990"/>
      <c r="CS18" s="991"/>
      <c r="CT18" s="991"/>
      <c r="CU18" s="991"/>
      <c r="CV18" s="992"/>
      <c r="CW18" s="990"/>
      <c r="CX18" s="991"/>
      <c r="CY18" s="991"/>
      <c r="CZ18" s="991"/>
      <c r="DA18" s="992"/>
      <c r="DB18" s="990"/>
      <c r="DC18" s="991"/>
      <c r="DD18" s="991"/>
      <c r="DE18" s="991"/>
      <c r="DF18" s="992"/>
      <c r="DG18" s="990"/>
      <c r="DH18" s="991"/>
      <c r="DI18" s="991"/>
      <c r="DJ18" s="991"/>
      <c r="DK18" s="992"/>
      <c r="DL18" s="990"/>
      <c r="DM18" s="991"/>
      <c r="DN18" s="991"/>
      <c r="DO18" s="991"/>
      <c r="DP18" s="992"/>
      <c r="DQ18" s="990"/>
      <c r="DR18" s="991"/>
      <c r="DS18" s="991"/>
      <c r="DT18" s="991"/>
      <c r="DU18" s="992"/>
      <c r="DV18" s="993"/>
      <c r="DW18" s="994"/>
      <c r="DX18" s="994"/>
      <c r="DY18" s="994"/>
      <c r="DZ18" s="995"/>
      <c r="EA18" s="216"/>
    </row>
    <row r="19" spans="1:131" s="217" customFormat="1" ht="26.25" customHeight="1" x14ac:dyDescent="0.2">
      <c r="A19" s="220">
        <v>13</v>
      </c>
      <c r="B19" s="1031"/>
      <c r="C19" s="1032"/>
      <c r="D19" s="1032"/>
      <c r="E19" s="1032"/>
      <c r="F19" s="1032"/>
      <c r="G19" s="1032"/>
      <c r="H19" s="1032"/>
      <c r="I19" s="1032"/>
      <c r="J19" s="1032"/>
      <c r="K19" s="1032"/>
      <c r="L19" s="1032"/>
      <c r="M19" s="1032"/>
      <c r="N19" s="1032"/>
      <c r="O19" s="1032"/>
      <c r="P19" s="1033"/>
      <c r="Q19" s="1039"/>
      <c r="R19" s="1040"/>
      <c r="S19" s="1040"/>
      <c r="T19" s="1040"/>
      <c r="U19" s="1040"/>
      <c r="V19" s="1040"/>
      <c r="W19" s="1040"/>
      <c r="X19" s="1040"/>
      <c r="Y19" s="1040"/>
      <c r="Z19" s="1040"/>
      <c r="AA19" s="1040"/>
      <c r="AB19" s="1040"/>
      <c r="AC19" s="1040"/>
      <c r="AD19" s="1040"/>
      <c r="AE19" s="1041"/>
      <c r="AF19" s="1036"/>
      <c r="AG19" s="1037"/>
      <c r="AH19" s="1037"/>
      <c r="AI19" s="1037"/>
      <c r="AJ19" s="1038"/>
      <c r="AK19" s="1081"/>
      <c r="AL19" s="1082"/>
      <c r="AM19" s="1082"/>
      <c r="AN19" s="1082"/>
      <c r="AO19" s="1082"/>
      <c r="AP19" s="1082"/>
      <c r="AQ19" s="1082"/>
      <c r="AR19" s="1082"/>
      <c r="AS19" s="1082"/>
      <c r="AT19" s="1082"/>
      <c r="AU19" s="1083"/>
      <c r="AV19" s="1083"/>
      <c r="AW19" s="1083"/>
      <c r="AX19" s="1083"/>
      <c r="AY19" s="1084"/>
      <c r="AZ19" s="214"/>
      <c r="BA19" s="214"/>
      <c r="BB19" s="214"/>
      <c r="BC19" s="214"/>
      <c r="BD19" s="214"/>
      <c r="BE19" s="215"/>
      <c r="BF19" s="215"/>
      <c r="BG19" s="215"/>
      <c r="BH19" s="215"/>
      <c r="BI19" s="215"/>
      <c r="BJ19" s="215"/>
      <c r="BK19" s="215"/>
      <c r="BL19" s="215"/>
      <c r="BM19" s="215"/>
      <c r="BN19" s="215"/>
      <c r="BO19" s="215"/>
      <c r="BP19" s="215"/>
      <c r="BQ19" s="220">
        <v>13</v>
      </c>
      <c r="BR19" s="221"/>
      <c r="BS19" s="993"/>
      <c r="BT19" s="994"/>
      <c r="BU19" s="994"/>
      <c r="BV19" s="994"/>
      <c r="BW19" s="994"/>
      <c r="BX19" s="994"/>
      <c r="BY19" s="994"/>
      <c r="BZ19" s="994"/>
      <c r="CA19" s="994"/>
      <c r="CB19" s="994"/>
      <c r="CC19" s="994"/>
      <c r="CD19" s="994"/>
      <c r="CE19" s="994"/>
      <c r="CF19" s="994"/>
      <c r="CG19" s="1015"/>
      <c r="CH19" s="990"/>
      <c r="CI19" s="991"/>
      <c r="CJ19" s="991"/>
      <c r="CK19" s="991"/>
      <c r="CL19" s="992"/>
      <c r="CM19" s="990"/>
      <c r="CN19" s="991"/>
      <c r="CO19" s="991"/>
      <c r="CP19" s="991"/>
      <c r="CQ19" s="992"/>
      <c r="CR19" s="990"/>
      <c r="CS19" s="991"/>
      <c r="CT19" s="991"/>
      <c r="CU19" s="991"/>
      <c r="CV19" s="992"/>
      <c r="CW19" s="990"/>
      <c r="CX19" s="991"/>
      <c r="CY19" s="991"/>
      <c r="CZ19" s="991"/>
      <c r="DA19" s="992"/>
      <c r="DB19" s="990"/>
      <c r="DC19" s="991"/>
      <c r="DD19" s="991"/>
      <c r="DE19" s="991"/>
      <c r="DF19" s="992"/>
      <c r="DG19" s="990"/>
      <c r="DH19" s="991"/>
      <c r="DI19" s="991"/>
      <c r="DJ19" s="991"/>
      <c r="DK19" s="992"/>
      <c r="DL19" s="990"/>
      <c r="DM19" s="991"/>
      <c r="DN19" s="991"/>
      <c r="DO19" s="991"/>
      <c r="DP19" s="992"/>
      <c r="DQ19" s="990"/>
      <c r="DR19" s="991"/>
      <c r="DS19" s="991"/>
      <c r="DT19" s="991"/>
      <c r="DU19" s="992"/>
      <c r="DV19" s="993"/>
      <c r="DW19" s="994"/>
      <c r="DX19" s="994"/>
      <c r="DY19" s="994"/>
      <c r="DZ19" s="995"/>
      <c r="EA19" s="216"/>
    </row>
    <row r="20" spans="1:131" s="217" customFormat="1" ht="26.25" customHeight="1" x14ac:dyDescent="0.2">
      <c r="A20" s="220">
        <v>14</v>
      </c>
      <c r="B20" s="1031"/>
      <c r="C20" s="1032"/>
      <c r="D20" s="1032"/>
      <c r="E20" s="1032"/>
      <c r="F20" s="1032"/>
      <c r="G20" s="1032"/>
      <c r="H20" s="1032"/>
      <c r="I20" s="1032"/>
      <c r="J20" s="1032"/>
      <c r="K20" s="1032"/>
      <c r="L20" s="1032"/>
      <c r="M20" s="1032"/>
      <c r="N20" s="1032"/>
      <c r="O20" s="1032"/>
      <c r="P20" s="1033"/>
      <c r="Q20" s="1039"/>
      <c r="R20" s="1040"/>
      <c r="S20" s="1040"/>
      <c r="T20" s="1040"/>
      <c r="U20" s="1040"/>
      <c r="V20" s="1040"/>
      <c r="W20" s="1040"/>
      <c r="X20" s="1040"/>
      <c r="Y20" s="1040"/>
      <c r="Z20" s="1040"/>
      <c r="AA20" s="1040"/>
      <c r="AB20" s="1040"/>
      <c r="AC20" s="1040"/>
      <c r="AD20" s="1040"/>
      <c r="AE20" s="1041"/>
      <c r="AF20" s="1036"/>
      <c r="AG20" s="1037"/>
      <c r="AH20" s="1037"/>
      <c r="AI20" s="1037"/>
      <c r="AJ20" s="1038"/>
      <c r="AK20" s="1081"/>
      <c r="AL20" s="1082"/>
      <c r="AM20" s="1082"/>
      <c r="AN20" s="1082"/>
      <c r="AO20" s="1082"/>
      <c r="AP20" s="1082"/>
      <c r="AQ20" s="1082"/>
      <c r="AR20" s="1082"/>
      <c r="AS20" s="1082"/>
      <c r="AT20" s="1082"/>
      <c r="AU20" s="1083"/>
      <c r="AV20" s="1083"/>
      <c r="AW20" s="1083"/>
      <c r="AX20" s="1083"/>
      <c r="AY20" s="1084"/>
      <c r="AZ20" s="214"/>
      <c r="BA20" s="214"/>
      <c r="BB20" s="214"/>
      <c r="BC20" s="214"/>
      <c r="BD20" s="214"/>
      <c r="BE20" s="215"/>
      <c r="BF20" s="215"/>
      <c r="BG20" s="215"/>
      <c r="BH20" s="215"/>
      <c r="BI20" s="215"/>
      <c r="BJ20" s="215"/>
      <c r="BK20" s="215"/>
      <c r="BL20" s="215"/>
      <c r="BM20" s="215"/>
      <c r="BN20" s="215"/>
      <c r="BO20" s="215"/>
      <c r="BP20" s="215"/>
      <c r="BQ20" s="220">
        <v>14</v>
      </c>
      <c r="BR20" s="221"/>
      <c r="BS20" s="993"/>
      <c r="BT20" s="994"/>
      <c r="BU20" s="994"/>
      <c r="BV20" s="994"/>
      <c r="BW20" s="994"/>
      <c r="BX20" s="994"/>
      <c r="BY20" s="994"/>
      <c r="BZ20" s="994"/>
      <c r="CA20" s="994"/>
      <c r="CB20" s="994"/>
      <c r="CC20" s="994"/>
      <c r="CD20" s="994"/>
      <c r="CE20" s="994"/>
      <c r="CF20" s="994"/>
      <c r="CG20" s="1015"/>
      <c r="CH20" s="990"/>
      <c r="CI20" s="991"/>
      <c r="CJ20" s="991"/>
      <c r="CK20" s="991"/>
      <c r="CL20" s="992"/>
      <c r="CM20" s="990"/>
      <c r="CN20" s="991"/>
      <c r="CO20" s="991"/>
      <c r="CP20" s="991"/>
      <c r="CQ20" s="992"/>
      <c r="CR20" s="990"/>
      <c r="CS20" s="991"/>
      <c r="CT20" s="991"/>
      <c r="CU20" s="991"/>
      <c r="CV20" s="992"/>
      <c r="CW20" s="990"/>
      <c r="CX20" s="991"/>
      <c r="CY20" s="991"/>
      <c r="CZ20" s="991"/>
      <c r="DA20" s="992"/>
      <c r="DB20" s="990"/>
      <c r="DC20" s="991"/>
      <c r="DD20" s="991"/>
      <c r="DE20" s="991"/>
      <c r="DF20" s="992"/>
      <c r="DG20" s="990"/>
      <c r="DH20" s="991"/>
      <c r="DI20" s="991"/>
      <c r="DJ20" s="991"/>
      <c r="DK20" s="992"/>
      <c r="DL20" s="990"/>
      <c r="DM20" s="991"/>
      <c r="DN20" s="991"/>
      <c r="DO20" s="991"/>
      <c r="DP20" s="992"/>
      <c r="DQ20" s="990"/>
      <c r="DR20" s="991"/>
      <c r="DS20" s="991"/>
      <c r="DT20" s="991"/>
      <c r="DU20" s="992"/>
      <c r="DV20" s="993"/>
      <c r="DW20" s="994"/>
      <c r="DX20" s="994"/>
      <c r="DY20" s="994"/>
      <c r="DZ20" s="995"/>
      <c r="EA20" s="216"/>
    </row>
    <row r="21" spans="1:131" s="217" customFormat="1" ht="26.25" customHeight="1" thickBot="1" x14ac:dyDescent="0.25">
      <c r="A21" s="220">
        <v>15</v>
      </c>
      <c r="B21" s="1031"/>
      <c r="C21" s="1032"/>
      <c r="D21" s="1032"/>
      <c r="E21" s="1032"/>
      <c r="F21" s="1032"/>
      <c r="G21" s="1032"/>
      <c r="H21" s="1032"/>
      <c r="I21" s="1032"/>
      <c r="J21" s="1032"/>
      <c r="K21" s="1032"/>
      <c r="L21" s="1032"/>
      <c r="M21" s="1032"/>
      <c r="N21" s="1032"/>
      <c r="O21" s="1032"/>
      <c r="P21" s="1033"/>
      <c r="Q21" s="1039"/>
      <c r="R21" s="1040"/>
      <c r="S21" s="1040"/>
      <c r="T21" s="1040"/>
      <c r="U21" s="1040"/>
      <c r="V21" s="1040"/>
      <c r="W21" s="1040"/>
      <c r="X21" s="1040"/>
      <c r="Y21" s="1040"/>
      <c r="Z21" s="1040"/>
      <c r="AA21" s="1040"/>
      <c r="AB21" s="1040"/>
      <c r="AC21" s="1040"/>
      <c r="AD21" s="1040"/>
      <c r="AE21" s="1041"/>
      <c r="AF21" s="1036"/>
      <c r="AG21" s="1037"/>
      <c r="AH21" s="1037"/>
      <c r="AI21" s="1037"/>
      <c r="AJ21" s="1038"/>
      <c r="AK21" s="1081"/>
      <c r="AL21" s="1082"/>
      <c r="AM21" s="1082"/>
      <c r="AN21" s="1082"/>
      <c r="AO21" s="1082"/>
      <c r="AP21" s="1082"/>
      <c r="AQ21" s="1082"/>
      <c r="AR21" s="1082"/>
      <c r="AS21" s="1082"/>
      <c r="AT21" s="1082"/>
      <c r="AU21" s="1083"/>
      <c r="AV21" s="1083"/>
      <c r="AW21" s="1083"/>
      <c r="AX21" s="1083"/>
      <c r="AY21" s="1084"/>
      <c r="AZ21" s="214"/>
      <c r="BA21" s="214"/>
      <c r="BB21" s="214"/>
      <c r="BC21" s="214"/>
      <c r="BD21" s="214"/>
      <c r="BE21" s="215"/>
      <c r="BF21" s="215"/>
      <c r="BG21" s="215"/>
      <c r="BH21" s="215"/>
      <c r="BI21" s="215"/>
      <c r="BJ21" s="215"/>
      <c r="BK21" s="215"/>
      <c r="BL21" s="215"/>
      <c r="BM21" s="215"/>
      <c r="BN21" s="215"/>
      <c r="BO21" s="215"/>
      <c r="BP21" s="215"/>
      <c r="BQ21" s="220">
        <v>15</v>
      </c>
      <c r="BR21" s="221"/>
      <c r="BS21" s="993"/>
      <c r="BT21" s="994"/>
      <c r="BU21" s="994"/>
      <c r="BV21" s="994"/>
      <c r="BW21" s="994"/>
      <c r="BX21" s="994"/>
      <c r="BY21" s="994"/>
      <c r="BZ21" s="994"/>
      <c r="CA21" s="994"/>
      <c r="CB21" s="994"/>
      <c r="CC21" s="994"/>
      <c r="CD21" s="994"/>
      <c r="CE21" s="994"/>
      <c r="CF21" s="994"/>
      <c r="CG21" s="1015"/>
      <c r="CH21" s="990"/>
      <c r="CI21" s="991"/>
      <c r="CJ21" s="991"/>
      <c r="CK21" s="991"/>
      <c r="CL21" s="992"/>
      <c r="CM21" s="990"/>
      <c r="CN21" s="991"/>
      <c r="CO21" s="991"/>
      <c r="CP21" s="991"/>
      <c r="CQ21" s="992"/>
      <c r="CR21" s="990"/>
      <c r="CS21" s="991"/>
      <c r="CT21" s="991"/>
      <c r="CU21" s="991"/>
      <c r="CV21" s="992"/>
      <c r="CW21" s="990"/>
      <c r="CX21" s="991"/>
      <c r="CY21" s="991"/>
      <c r="CZ21" s="991"/>
      <c r="DA21" s="992"/>
      <c r="DB21" s="990"/>
      <c r="DC21" s="991"/>
      <c r="DD21" s="991"/>
      <c r="DE21" s="991"/>
      <c r="DF21" s="992"/>
      <c r="DG21" s="990"/>
      <c r="DH21" s="991"/>
      <c r="DI21" s="991"/>
      <c r="DJ21" s="991"/>
      <c r="DK21" s="992"/>
      <c r="DL21" s="990"/>
      <c r="DM21" s="991"/>
      <c r="DN21" s="991"/>
      <c r="DO21" s="991"/>
      <c r="DP21" s="992"/>
      <c r="DQ21" s="990"/>
      <c r="DR21" s="991"/>
      <c r="DS21" s="991"/>
      <c r="DT21" s="991"/>
      <c r="DU21" s="992"/>
      <c r="DV21" s="993"/>
      <c r="DW21" s="994"/>
      <c r="DX21" s="994"/>
      <c r="DY21" s="994"/>
      <c r="DZ21" s="995"/>
      <c r="EA21" s="216"/>
    </row>
    <row r="22" spans="1:131" s="217" customFormat="1" ht="26.25" customHeight="1" x14ac:dyDescent="0.2">
      <c r="A22" s="220">
        <v>16</v>
      </c>
      <c r="B22" s="1031"/>
      <c r="C22" s="1032"/>
      <c r="D22" s="1032"/>
      <c r="E22" s="1032"/>
      <c r="F22" s="1032"/>
      <c r="G22" s="1032"/>
      <c r="H22" s="1032"/>
      <c r="I22" s="1032"/>
      <c r="J22" s="1032"/>
      <c r="K22" s="1032"/>
      <c r="L22" s="1032"/>
      <c r="M22" s="1032"/>
      <c r="N22" s="1032"/>
      <c r="O22" s="1032"/>
      <c r="P22" s="1033"/>
      <c r="Q22" s="1074"/>
      <c r="R22" s="1075"/>
      <c r="S22" s="1075"/>
      <c r="T22" s="1075"/>
      <c r="U22" s="1075"/>
      <c r="V22" s="1075"/>
      <c r="W22" s="1075"/>
      <c r="X22" s="1075"/>
      <c r="Y22" s="1075"/>
      <c r="Z22" s="1075"/>
      <c r="AA22" s="1075"/>
      <c r="AB22" s="1075"/>
      <c r="AC22" s="1075"/>
      <c r="AD22" s="1075"/>
      <c r="AE22" s="1076"/>
      <c r="AF22" s="1036"/>
      <c r="AG22" s="1037"/>
      <c r="AH22" s="1037"/>
      <c r="AI22" s="1037"/>
      <c r="AJ22" s="1038"/>
      <c r="AK22" s="1077"/>
      <c r="AL22" s="1078"/>
      <c r="AM22" s="1078"/>
      <c r="AN22" s="1078"/>
      <c r="AO22" s="1078"/>
      <c r="AP22" s="1078"/>
      <c r="AQ22" s="1078"/>
      <c r="AR22" s="1078"/>
      <c r="AS22" s="1078"/>
      <c r="AT22" s="1078"/>
      <c r="AU22" s="1079"/>
      <c r="AV22" s="1079"/>
      <c r="AW22" s="1079"/>
      <c r="AX22" s="1079"/>
      <c r="AY22" s="1080"/>
      <c r="AZ22" s="1029" t="s">
        <v>376</v>
      </c>
      <c r="BA22" s="1029"/>
      <c r="BB22" s="1029"/>
      <c r="BC22" s="1029"/>
      <c r="BD22" s="1030"/>
      <c r="BE22" s="215"/>
      <c r="BF22" s="215"/>
      <c r="BG22" s="215"/>
      <c r="BH22" s="215"/>
      <c r="BI22" s="215"/>
      <c r="BJ22" s="215"/>
      <c r="BK22" s="215"/>
      <c r="BL22" s="215"/>
      <c r="BM22" s="215"/>
      <c r="BN22" s="215"/>
      <c r="BO22" s="215"/>
      <c r="BP22" s="215"/>
      <c r="BQ22" s="220">
        <v>16</v>
      </c>
      <c r="BR22" s="221"/>
      <c r="BS22" s="993"/>
      <c r="BT22" s="994"/>
      <c r="BU22" s="994"/>
      <c r="BV22" s="994"/>
      <c r="BW22" s="994"/>
      <c r="BX22" s="994"/>
      <c r="BY22" s="994"/>
      <c r="BZ22" s="994"/>
      <c r="CA22" s="994"/>
      <c r="CB22" s="994"/>
      <c r="CC22" s="994"/>
      <c r="CD22" s="994"/>
      <c r="CE22" s="994"/>
      <c r="CF22" s="994"/>
      <c r="CG22" s="1015"/>
      <c r="CH22" s="990"/>
      <c r="CI22" s="991"/>
      <c r="CJ22" s="991"/>
      <c r="CK22" s="991"/>
      <c r="CL22" s="992"/>
      <c r="CM22" s="990"/>
      <c r="CN22" s="991"/>
      <c r="CO22" s="991"/>
      <c r="CP22" s="991"/>
      <c r="CQ22" s="992"/>
      <c r="CR22" s="990"/>
      <c r="CS22" s="991"/>
      <c r="CT22" s="991"/>
      <c r="CU22" s="991"/>
      <c r="CV22" s="992"/>
      <c r="CW22" s="990"/>
      <c r="CX22" s="991"/>
      <c r="CY22" s="991"/>
      <c r="CZ22" s="991"/>
      <c r="DA22" s="992"/>
      <c r="DB22" s="990"/>
      <c r="DC22" s="991"/>
      <c r="DD22" s="991"/>
      <c r="DE22" s="991"/>
      <c r="DF22" s="992"/>
      <c r="DG22" s="990"/>
      <c r="DH22" s="991"/>
      <c r="DI22" s="991"/>
      <c r="DJ22" s="991"/>
      <c r="DK22" s="992"/>
      <c r="DL22" s="990"/>
      <c r="DM22" s="991"/>
      <c r="DN22" s="991"/>
      <c r="DO22" s="991"/>
      <c r="DP22" s="992"/>
      <c r="DQ22" s="990"/>
      <c r="DR22" s="991"/>
      <c r="DS22" s="991"/>
      <c r="DT22" s="991"/>
      <c r="DU22" s="992"/>
      <c r="DV22" s="993"/>
      <c r="DW22" s="994"/>
      <c r="DX22" s="994"/>
      <c r="DY22" s="994"/>
      <c r="DZ22" s="995"/>
      <c r="EA22" s="216"/>
    </row>
    <row r="23" spans="1:131" s="217" customFormat="1" ht="26.25" customHeight="1" thickBot="1" x14ac:dyDescent="0.25">
      <c r="A23" s="222" t="s">
        <v>377</v>
      </c>
      <c r="B23" s="938" t="s">
        <v>378</v>
      </c>
      <c r="C23" s="939"/>
      <c r="D23" s="939"/>
      <c r="E23" s="939"/>
      <c r="F23" s="939"/>
      <c r="G23" s="939"/>
      <c r="H23" s="939"/>
      <c r="I23" s="939"/>
      <c r="J23" s="939"/>
      <c r="K23" s="939"/>
      <c r="L23" s="939"/>
      <c r="M23" s="939"/>
      <c r="N23" s="939"/>
      <c r="O23" s="939"/>
      <c r="P23" s="949"/>
      <c r="Q23" s="1068"/>
      <c r="R23" s="1062"/>
      <c r="S23" s="1062"/>
      <c r="T23" s="1062"/>
      <c r="U23" s="1062"/>
      <c r="V23" s="1062"/>
      <c r="W23" s="1062"/>
      <c r="X23" s="1062"/>
      <c r="Y23" s="1062"/>
      <c r="Z23" s="1062"/>
      <c r="AA23" s="1062"/>
      <c r="AB23" s="1062"/>
      <c r="AC23" s="1062"/>
      <c r="AD23" s="1062"/>
      <c r="AE23" s="1069"/>
      <c r="AF23" s="1070">
        <v>39</v>
      </c>
      <c r="AG23" s="1062"/>
      <c r="AH23" s="1062"/>
      <c r="AI23" s="1062"/>
      <c r="AJ23" s="1071"/>
      <c r="AK23" s="1072"/>
      <c r="AL23" s="1073"/>
      <c r="AM23" s="1073"/>
      <c r="AN23" s="1073"/>
      <c r="AO23" s="1073"/>
      <c r="AP23" s="1062"/>
      <c r="AQ23" s="1062"/>
      <c r="AR23" s="1062"/>
      <c r="AS23" s="1062"/>
      <c r="AT23" s="1062"/>
      <c r="AU23" s="1063"/>
      <c r="AV23" s="1063"/>
      <c r="AW23" s="1063"/>
      <c r="AX23" s="1063"/>
      <c r="AY23" s="1064"/>
      <c r="AZ23" s="1065" t="s">
        <v>121</v>
      </c>
      <c r="BA23" s="1066"/>
      <c r="BB23" s="1066"/>
      <c r="BC23" s="1066"/>
      <c r="BD23" s="1067"/>
      <c r="BE23" s="215"/>
      <c r="BF23" s="215"/>
      <c r="BG23" s="215"/>
      <c r="BH23" s="215"/>
      <c r="BI23" s="215"/>
      <c r="BJ23" s="215"/>
      <c r="BK23" s="215"/>
      <c r="BL23" s="215"/>
      <c r="BM23" s="215"/>
      <c r="BN23" s="215"/>
      <c r="BO23" s="215"/>
      <c r="BP23" s="215"/>
      <c r="BQ23" s="220">
        <v>17</v>
      </c>
      <c r="BR23" s="221"/>
      <c r="BS23" s="993"/>
      <c r="BT23" s="994"/>
      <c r="BU23" s="994"/>
      <c r="BV23" s="994"/>
      <c r="BW23" s="994"/>
      <c r="BX23" s="994"/>
      <c r="BY23" s="994"/>
      <c r="BZ23" s="994"/>
      <c r="CA23" s="994"/>
      <c r="CB23" s="994"/>
      <c r="CC23" s="994"/>
      <c r="CD23" s="994"/>
      <c r="CE23" s="994"/>
      <c r="CF23" s="994"/>
      <c r="CG23" s="1015"/>
      <c r="CH23" s="990"/>
      <c r="CI23" s="991"/>
      <c r="CJ23" s="991"/>
      <c r="CK23" s="991"/>
      <c r="CL23" s="992"/>
      <c r="CM23" s="990"/>
      <c r="CN23" s="991"/>
      <c r="CO23" s="991"/>
      <c r="CP23" s="991"/>
      <c r="CQ23" s="992"/>
      <c r="CR23" s="990"/>
      <c r="CS23" s="991"/>
      <c r="CT23" s="991"/>
      <c r="CU23" s="991"/>
      <c r="CV23" s="992"/>
      <c r="CW23" s="990"/>
      <c r="CX23" s="991"/>
      <c r="CY23" s="991"/>
      <c r="CZ23" s="991"/>
      <c r="DA23" s="992"/>
      <c r="DB23" s="990"/>
      <c r="DC23" s="991"/>
      <c r="DD23" s="991"/>
      <c r="DE23" s="991"/>
      <c r="DF23" s="992"/>
      <c r="DG23" s="990"/>
      <c r="DH23" s="991"/>
      <c r="DI23" s="991"/>
      <c r="DJ23" s="991"/>
      <c r="DK23" s="992"/>
      <c r="DL23" s="990"/>
      <c r="DM23" s="991"/>
      <c r="DN23" s="991"/>
      <c r="DO23" s="991"/>
      <c r="DP23" s="992"/>
      <c r="DQ23" s="990"/>
      <c r="DR23" s="991"/>
      <c r="DS23" s="991"/>
      <c r="DT23" s="991"/>
      <c r="DU23" s="992"/>
      <c r="DV23" s="993"/>
      <c r="DW23" s="994"/>
      <c r="DX23" s="994"/>
      <c r="DY23" s="994"/>
      <c r="DZ23" s="995"/>
      <c r="EA23" s="216"/>
    </row>
    <row r="24" spans="1:131" s="217" customFormat="1" ht="26.25" customHeight="1" x14ac:dyDescent="0.2">
      <c r="A24" s="1061" t="s">
        <v>379</v>
      </c>
      <c r="B24" s="1061"/>
      <c r="C24" s="1061"/>
      <c r="D24" s="1061"/>
      <c r="E24" s="1061"/>
      <c r="F24" s="1061"/>
      <c r="G24" s="1061"/>
      <c r="H24" s="1061"/>
      <c r="I24" s="1061"/>
      <c r="J24" s="1061"/>
      <c r="K24" s="1061"/>
      <c r="L24" s="1061"/>
      <c r="M24" s="1061"/>
      <c r="N24" s="1061"/>
      <c r="O24" s="1061"/>
      <c r="P24" s="1061"/>
      <c r="Q24" s="1061"/>
      <c r="R24" s="1061"/>
      <c r="S24" s="1061"/>
      <c r="T24" s="1061"/>
      <c r="U24" s="1061"/>
      <c r="V24" s="1061"/>
      <c r="W24" s="1061"/>
      <c r="X24" s="1061"/>
      <c r="Y24" s="1061"/>
      <c r="Z24" s="1061"/>
      <c r="AA24" s="1061"/>
      <c r="AB24" s="1061"/>
      <c r="AC24" s="1061"/>
      <c r="AD24" s="1061"/>
      <c r="AE24" s="1061"/>
      <c r="AF24" s="1061"/>
      <c r="AG24" s="1061"/>
      <c r="AH24" s="1061"/>
      <c r="AI24" s="1061"/>
      <c r="AJ24" s="1061"/>
      <c r="AK24" s="1061"/>
      <c r="AL24" s="1061"/>
      <c r="AM24" s="1061"/>
      <c r="AN24" s="1061"/>
      <c r="AO24" s="1061"/>
      <c r="AP24" s="1061"/>
      <c r="AQ24" s="1061"/>
      <c r="AR24" s="1061"/>
      <c r="AS24" s="1061"/>
      <c r="AT24" s="1061"/>
      <c r="AU24" s="1061"/>
      <c r="AV24" s="1061"/>
      <c r="AW24" s="1061"/>
      <c r="AX24" s="1061"/>
      <c r="AY24" s="1061"/>
      <c r="AZ24" s="214"/>
      <c r="BA24" s="214"/>
      <c r="BB24" s="214"/>
      <c r="BC24" s="214"/>
      <c r="BD24" s="214"/>
      <c r="BE24" s="215"/>
      <c r="BF24" s="215"/>
      <c r="BG24" s="215"/>
      <c r="BH24" s="215"/>
      <c r="BI24" s="215"/>
      <c r="BJ24" s="215"/>
      <c r="BK24" s="215"/>
      <c r="BL24" s="215"/>
      <c r="BM24" s="215"/>
      <c r="BN24" s="215"/>
      <c r="BO24" s="215"/>
      <c r="BP24" s="215"/>
      <c r="BQ24" s="220">
        <v>18</v>
      </c>
      <c r="BR24" s="221"/>
      <c r="BS24" s="993"/>
      <c r="BT24" s="994"/>
      <c r="BU24" s="994"/>
      <c r="BV24" s="994"/>
      <c r="BW24" s="994"/>
      <c r="BX24" s="994"/>
      <c r="BY24" s="994"/>
      <c r="BZ24" s="994"/>
      <c r="CA24" s="994"/>
      <c r="CB24" s="994"/>
      <c r="CC24" s="994"/>
      <c r="CD24" s="994"/>
      <c r="CE24" s="994"/>
      <c r="CF24" s="994"/>
      <c r="CG24" s="1015"/>
      <c r="CH24" s="990"/>
      <c r="CI24" s="991"/>
      <c r="CJ24" s="991"/>
      <c r="CK24" s="991"/>
      <c r="CL24" s="992"/>
      <c r="CM24" s="990"/>
      <c r="CN24" s="991"/>
      <c r="CO24" s="991"/>
      <c r="CP24" s="991"/>
      <c r="CQ24" s="992"/>
      <c r="CR24" s="990"/>
      <c r="CS24" s="991"/>
      <c r="CT24" s="991"/>
      <c r="CU24" s="991"/>
      <c r="CV24" s="992"/>
      <c r="CW24" s="990"/>
      <c r="CX24" s="991"/>
      <c r="CY24" s="991"/>
      <c r="CZ24" s="991"/>
      <c r="DA24" s="992"/>
      <c r="DB24" s="990"/>
      <c r="DC24" s="991"/>
      <c r="DD24" s="991"/>
      <c r="DE24" s="991"/>
      <c r="DF24" s="992"/>
      <c r="DG24" s="990"/>
      <c r="DH24" s="991"/>
      <c r="DI24" s="991"/>
      <c r="DJ24" s="991"/>
      <c r="DK24" s="992"/>
      <c r="DL24" s="990"/>
      <c r="DM24" s="991"/>
      <c r="DN24" s="991"/>
      <c r="DO24" s="991"/>
      <c r="DP24" s="992"/>
      <c r="DQ24" s="990"/>
      <c r="DR24" s="991"/>
      <c r="DS24" s="991"/>
      <c r="DT24" s="991"/>
      <c r="DU24" s="992"/>
      <c r="DV24" s="993"/>
      <c r="DW24" s="994"/>
      <c r="DX24" s="994"/>
      <c r="DY24" s="994"/>
      <c r="DZ24" s="995"/>
      <c r="EA24" s="216"/>
    </row>
    <row r="25" spans="1:131" ht="26.25" customHeight="1" thickBot="1" x14ac:dyDescent="0.25">
      <c r="A25" s="1060" t="s">
        <v>380</v>
      </c>
      <c r="B25" s="1060"/>
      <c r="C25" s="1060"/>
      <c r="D25" s="1060"/>
      <c r="E25" s="1060"/>
      <c r="F25" s="1060"/>
      <c r="G25" s="1060"/>
      <c r="H25" s="1060"/>
      <c r="I25" s="1060"/>
      <c r="J25" s="1060"/>
      <c r="K25" s="1060"/>
      <c r="L25" s="1060"/>
      <c r="M25" s="1060"/>
      <c r="N25" s="1060"/>
      <c r="O25" s="1060"/>
      <c r="P25" s="1060"/>
      <c r="Q25" s="1060"/>
      <c r="R25" s="1060"/>
      <c r="S25" s="1060"/>
      <c r="T25" s="1060"/>
      <c r="U25" s="1060"/>
      <c r="V25" s="1060"/>
      <c r="W25" s="1060"/>
      <c r="X25" s="1060"/>
      <c r="Y25" s="1060"/>
      <c r="Z25" s="1060"/>
      <c r="AA25" s="1060"/>
      <c r="AB25" s="1060"/>
      <c r="AC25" s="1060"/>
      <c r="AD25" s="1060"/>
      <c r="AE25" s="1060"/>
      <c r="AF25" s="1060"/>
      <c r="AG25" s="1060"/>
      <c r="AH25" s="1060"/>
      <c r="AI25" s="1060"/>
      <c r="AJ25" s="1060"/>
      <c r="AK25" s="1060"/>
      <c r="AL25" s="1060"/>
      <c r="AM25" s="1060"/>
      <c r="AN25" s="1060"/>
      <c r="AO25" s="1060"/>
      <c r="AP25" s="1060"/>
      <c r="AQ25" s="1060"/>
      <c r="AR25" s="1060"/>
      <c r="AS25" s="1060"/>
      <c r="AT25" s="1060"/>
      <c r="AU25" s="1060"/>
      <c r="AV25" s="1060"/>
      <c r="AW25" s="1060"/>
      <c r="AX25" s="1060"/>
      <c r="AY25" s="1060"/>
      <c r="AZ25" s="1060"/>
      <c r="BA25" s="1060"/>
      <c r="BB25" s="1060"/>
      <c r="BC25" s="1060"/>
      <c r="BD25" s="1060"/>
      <c r="BE25" s="1060"/>
      <c r="BF25" s="1060"/>
      <c r="BG25" s="1060"/>
      <c r="BH25" s="1060"/>
      <c r="BI25" s="1060"/>
      <c r="BJ25" s="214"/>
      <c r="BK25" s="214"/>
      <c r="BL25" s="214"/>
      <c r="BM25" s="214"/>
      <c r="BN25" s="214"/>
      <c r="BO25" s="223"/>
      <c r="BP25" s="223"/>
      <c r="BQ25" s="220">
        <v>19</v>
      </c>
      <c r="BR25" s="221"/>
      <c r="BS25" s="993"/>
      <c r="BT25" s="994"/>
      <c r="BU25" s="994"/>
      <c r="BV25" s="994"/>
      <c r="BW25" s="994"/>
      <c r="BX25" s="994"/>
      <c r="BY25" s="994"/>
      <c r="BZ25" s="994"/>
      <c r="CA25" s="994"/>
      <c r="CB25" s="994"/>
      <c r="CC25" s="994"/>
      <c r="CD25" s="994"/>
      <c r="CE25" s="994"/>
      <c r="CF25" s="994"/>
      <c r="CG25" s="1015"/>
      <c r="CH25" s="990"/>
      <c r="CI25" s="991"/>
      <c r="CJ25" s="991"/>
      <c r="CK25" s="991"/>
      <c r="CL25" s="992"/>
      <c r="CM25" s="990"/>
      <c r="CN25" s="991"/>
      <c r="CO25" s="991"/>
      <c r="CP25" s="991"/>
      <c r="CQ25" s="992"/>
      <c r="CR25" s="990"/>
      <c r="CS25" s="991"/>
      <c r="CT25" s="991"/>
      <c r="CU25" s="991"/>
      <c r="CV25" s="992"/>
      <c r="CW25" s="990"/>
      <c r="CX25" s="991"/>
      <c r="CY25" s="991"/>
      <c r="CZ25" s="991"/>
      <c r="DA25" s="992"/>
      <c r="DB25" s="990"/>
      <c r="DC25" s="991"/>
      <c r="DD25" s="991"/>
      <c r="DE25" s="991"/>
      <c r="DF25" s="992"/>
      <c r="DG25" s="990"/>
      <c r="DH25" s="991"/>
      <c r="DI25" s="991"/>
      <c r="DJ25" s="991"/>
      <c r="DK25" s="992"/>
      <c r="DL25" s="990"/>
      <c r="DM25" s="991"/>
      <c r="DN25" s="991"/>
      <c r="DO25" s="991"/>
      <c r="DP25" s="992"/>
      <c r="DQ25" s="990"/>
      <c r="DR25" s="991"/>
      <c r="DS25" s="991"/>
      <c r="DT25" s="991"/>
      <c r="DU25" s="992"/>
      <c r="DV25" s="993"/>
      <c r="DW25" s="994"/>
      <c r="DX25" s="994"/>
      <c r="DY25" s="994"/>
      <c r="DZ25" s="995"/>
      <c r="EA25" s="212"/>
    </row>
    <row r="26" spans="1:131" ht="26.25" customHeight="1" x14ac:dyDescent="0.2">
      <c r="A26" s="996" t="s">
        <v>357</v>
      </c>
      <c r="B26" s="997"/>
      <c r="C26" s="997"/>
      <c r="D26" s="997"/>
      <c r="E26" s="997"/>
      <c r="F26" s="997"/>
      <c r="G26" s="997"/>
      <c r="H26" s="997"/>
      <c r="I26" s="997"/>
      <c r="J26" s="997"/>
      <c r="K26" s="997"/>
      <c r="L26" s="997"/>
      <c r="M26" s="997"/>
      <c r="N26" s="997"/>
      <c r="O26" s="997"/>
      <c r="P26" s="998"/>
      <c r="Q26" s="1002" t="s">
        <v>381</v>
      </c>
      <c r="R26" s="1003"/>
      <c r="S26" s="1003"/>
      <c r="T26" s="1003"/>
      <c r="U26" s="1004"/>
      <c r="V26" s="1002" t="s">
        <v>382</v>
      </c>
      <c r="W26" s="1003"/>
      <c r="X26" s="1003"/>
      <c r="Y26" s="1003"/>
      <c r="Z26" s="1004"/>
      <c r="AA26" s="1002" t="s">
        <v>383</v>
      </c>
      <c r="AB26" s="1003"/>
      <c r="AC26" s="1003"/>
      <c r="AD26" s="1003"/>
      <c r="AE26" s="1003"/>
      <c r="AF26" s="1056" t="s">
        <v>384</v>
      </c>
      <c r="AG26" s="1009"/>
      <c r="AH26" s="1009"/>
      <c r="AI26" s="1009"/>
      <c r="AJ26" s="1057"/>
      <c r="AK26" s="1003" t="s">
        <v>385</v>
      </c>
      <c r="AL26" s="1003"/>
      <c r="AM26" s="1003"/>
      <c r="AN26" s="1003"/>
      <c r="AO26" s="1004"/>
      <c r="AP26" s="1002" t="s">
        <v>386</v>
      </c>
      <c r="AQ26" s="1003"/>
      <c r="AR26" s="1003"/>
      <c r="AS26" s="1003"/>
      <c r="AT26" s="1004"/>
      <c r="AU26" s="1002" t="s">
        <v>387</v>
      </c>
      <c r="AV26" s="1003"/>
      <c r="AW26" s="1003"/>
      <c r="AX26" s="1003"/>
      <c r="AY26" s="1004"/>
      <c r="AZ26" s="1002" t="s">
        <v>388</v>
      </c>
      <c r="BA26" s="1003"/>
      <c r="BB26" s="1003"/>
      <c r="BC26" s="1003"/>
      <c r="BD26" s="1004"/>
      <c r="BE26" s="1002" t="s">
        <v>364</v>
      </c>
      <c r="BF26" s="1003"/>
      <c r="BG26" s="1003"/>
      <c r="BH26" s="1003"/>
      <c r="BI26" s="1016"/>
      <c r="BJ26" s="214"/>
      <c r="BK26" s="214"/>
      <c r="BL26" s="214"/>
      <c r="BM26" s="214"/>
      <c r="BN26" s="214"/>
      <c r="BO26" s="223"/>
      <c r="BP26" s="223"/>
      <c r="BQ26" s="220">
        <v>20</v>
      </c>
      <c r="BR26" s="221"/>
      <c r="BS26" s="993"/>
      <c r="BT26" s="994"/>
      <c r="BU26" s="994"/>
      <c r="BV26" s="994"/>
      <c r="BW26" s="994"/>
      <c r="BX26" s="994"/>
      <c r="BY26" s="994"/>
      <c r="BZ26" s="994"/>
      <c r="CA26" s="994"/>
      <c r="CB26" s="994"/>
      <c r="CC26" s="994"/>
      <c r="CD26" s="994"/>
      <c r="CE26" s="994"/>
      <c r="CF26" s="994"/>
      <c r="CG26" s="1015"/>
      <c r="CH26" s="990"/>
      <c r="CI26" s="991"/>
      <c r="CJ26" s="991"/>
      <c r="CK26" s="991"/>
      <c r="CL26" s="992"/>
      <c r="CM26" s="990"/>
      <c r="CN26" s="991"/>
      <c r="CO26" s="991"/>
      <c r="CP26" s="991"/>
      <c r="CQ26" s="992"/>
      <c r="CR26" s="990"/>
      <c r="CS26" s="991"/>
      <c r="CT26" s="991"/>
      <c r="CU26" s="991"/>
      <c r="CV26" s="992"/>
      <c r="CW26" s="990"/>
      <c r="CX26" s="991"/>
      <c r="CY26" s="991"/>
      <c r="CZ26" s="991"/>
      <c r="DA26" s="992"/>
      <c r="DB26" s="990"/>
      <c r="DC26" s="991"/>
      <c r="DD26" s="991"/>
      <c r="DE26" s="991"/>
      <c r="DF26" s="992"/>
      <c r="DG26" s="990"/>
      <c r="DH26" s="991"/>
      <c r="DI26" s="991"/>
      <c r="DJ26" s="991"/>
      <c r="DK26" s="992"/>
      <c r="DL26" s="990"/>
      <c r="DM26" s="991"/>
      <c r="DN26" s="991"/>
      <c r="DO26" s="991"/>
      <c r="DP26" s="992"/>
      <c r="DQ26" s="990"/>
      <c r="DR26" s="991"/>
      <c r="DS26" s="991"/>
      <c r="DT26" s="991"/>
      <c r="DU26" s="992"/>
      <c r="DV26" s="993"/>
      <c r="DW26" s="994"/>
      <c r="DX26" s="994"/>
      <c r="DY26" s="994"/>
      <c r="DZ26" s="995"/>
      <c r="EA26" s="212"/>
    </row>
    <row r="27" spans="1:131" ht="26.25" customHeight="1" thickBot="1" x14ac:dyDescent="0.25">
      <c r="A27" s="999"/>
      <c r="B27" s="1000"/>
      <c r="C27" s="1000"/>
      <c r="D27" s="1000"/>
      <c r="E27" s="1000"/>
      <c r="F27" s="1000"/>
      <c r="G27" s="1000"/>
      <c r="H27" s="1000"/>
      <c r="I27" s="1000"/>
      <c r="J27" s="1000"/>
      <c r="K27" s="1000"/>
      <c r="L27" s="1000"/>
      <c r="M27" s="1000"/>
      <c r="N27" s="1000"/>
      <c r="O27" s="1000"/>
      <c r="P27" s="1001"/>
      <c r="Q27" s="1005"/>
      <c r="R27" s="1006"/>
      <c r="S27" s="1006"/>
      <c r="T27" s="1006"/>
      <c r="U27" s="1007"/>
      <c r="V27" s="1005"/>
      <c r="W27" s="1006"/>
      <c r="X27" s="1006"/>
      <c r="Y27" s="1006"/>
      <c r="Z27" s="1007"/>
      <c r="AA27" s="1005"/>
      <c r="AB27" s="1006"/>
      <c r="AC27" s="1006"/>
      <c r="AD27" s="1006"/>
      <c r="AE27" s="1006"/>
      <c r="AF27" s="1058"/>
      <c r="AG27" s="1012"/>
      <c r="AH27" s="1012"/>
      <c r="AI27" s="1012"/>
      <c r="AJ27" s="1059"/>
      <c r="AK27" s="1006"/>
      <c r="AL27" s="1006"/>
      <c r="AM27" s="1006"/>
      <c r="AN27" s="1006"/>
      <c r="AO27" s="1007"/>
      <c r="AP27" s="1005"/>
      <c r="AQ27" s="1006"/>
      <c r="AR27" s="1006"/>
      <c r="AS27" s="1006"/>
      <c r="AT27" s="1007"/>
      <c r="AU27" s="1005"/>
      <c r="AV27" s="1006"/>
      <c r="AW27" s="1006"/>
      <c r="AX27" s="1006"/>
      <c r="AY27" s="1007"/>
      <c r="AZ27" s="1005"/>
      <c r="BA27" s="1006"/>
      <c r="BB27" s="1006"/>
      <c r="BC27" s="1006"/>
      <c r="BD27" s="1007"/>
      <c r="BE27" s="1005"/>
      <c r="BF27" s="1006"/>
      <c r="BG27" s="1006"/>
      <c r="BH27" s="1006"/>
      <c r="BI27" s="1017"/>
      <c r="BJ27" s="214"/>
      <c r="BK27" s="214"/>
      <c r="BL27" s="214"/>
      <c r="BM27" s="214"/>
      <c r="BN27" s="214"/>
      <c r="BO27" s="223"/>
      <c r="BP27" s="223"/>
      <c r="BQ27" s="220">
        <v>21</v>
      </c>
      <c r="BR27" s="221"/>
      <c r="BS27" s="993"/>
      <c r="BT27" s="994"/>
      <c r="BU27" s="994"/>
      <c r="BV27" s="994"/>
      <c r="BW27" s="994"/>
      <c r="BX27" s="994"/>
      <c r="BY27" s="994"/>
      <c r="BZ27" s="994"/>
      <c r="CA27" s="994"/>
      <c r="CB27" s="994"/>
      <c r="CC27" s="994"/>
      <c r="CD27" s="994"/>
      <c r="CE27" s="994"/>
      <c r="CF27" s="994"/>
      <c r="CG27" s="1015"/>
      <c r="CH27" s="990"/>
      <c r="CI27" s="991"/>
      <c r="CJ27" s="991"/>
      <c r="CK27" s="991"/>
      <c r="CL27" s="992"/>
      <c r="CM27" s="990"/>
      <c r="CN27" s="991"/>
      <c r="CO27" s="991"/>
      <c r="CP27" s="991"/>
      <c r="CQ27" s="992"/>
      <c r="CR27" s="990"/>
      <c r="CS27" s="991"/>
      <c r="CT27" s="991"/>
      <c r="CU27" s="991"/>
      <c r="CV27" s="992"/>
      <c r="CW27" s="990"/>
      <c r="CX27" s="991"/>
      <c r="CY27" s="991"/>
      <c r="CZ27" s="991"/>
      <c r="DA27" s="992"/>
      <c r="DB27" s="990"/>
      <c r="DC27" s="991"/>
      <c r="DD27" s="991"/>
      <c r="DE27" s="991"/>
      <c r="DF27" s="992"/>
      <c r="DG27" s="990"/>
      <c r="DH27" s="991"/>
      <c r="DI27" s="991"/>
      <c r="DJ27" s="991"/>
      <c r="DK27" s="992"/>
      <c r="DL27" s="990"/>
      <c r="DM27" s="991"/>
      <c r="DN27" s="991"/>
      <c r="DO27" s="991"/>
      <c r="DP27" s="992"/>
      <c r="DQ27" s="990"/>
      <c r="DR27" s="991"/>
      <c r="DS27" s="991"/>
      <c r="DT27" s="991"/>
      <c r="DU27" s="992"/>
      <c r="DV27" s="993"/>
      <c r="DW27" s="994"/>
      <c r="DX27" s="994"/>
      <c r="DY27" s="994"/>
      <c r="DZ27" s="995"/>
      <c r="EA27" s="212"/>
    </row>
    <row r="28" spans="1:131" ht="26.25" customHeight="1" thickTop="1" x14ac:dyDescent="0.2">
      <c r="A28" s="224">
        <v>1</v>
      </c>
      <c r="B28" s="1048" t="s">
        <v>389</v>
      </c>
      <c r="C28" s="1049"/>
      <c r="D28" s="1049"/>
      <c r="E28" s="1049"/>
      <c r="F28" s="1049"/>
      <c r="G28" s="1049"/>
      <c r="H28" s="1049"/>
      <c r="I28" s="1049"/>
      <c r="J28" s="1049"/>
      <c r="K28" s="1049"/>
      <c r="L28" s="1049"/>
      <c r="M28" s="1049"/>
      <c r="N28" s="1049"/>
      <c r="O28" s="1049"/>
      <c r="P28" s="1050"/>
      <c r="Q28" s="1051">
        <v>954</v>
      </c>
      <c r="R28" s="1052"/>
      <c r="S28" s="1052"/>
      <c r="T28" s="1052"/>
      <c r="U28" s="1052"/>
      <c r="V28" s="1052">
        <v>940</v>
      </c>
      <c r="W28" s="1052"/>
      <c r="X28" s="1052"/>
      <c r="Y28" s="1052"/>
      <c r="Z28" s="1052"/>
      <c r="AA28" s="1052">
        <v>14</v>
      </c>
      <c r="AB28" s="1052"/>
      <c r="AC28" s="1052"/>
      <c r="AD28" s="1052"/>
      <c r="AE28" s="1053"/>
      <c r="AF28" s="1054">
        <v>14</v>
      </c>
      <c r="AG28" s="1052"/>
      <c r="AH28" s="1052"/>
      <c r="AI28" s="1052"/>
      <c r="AJ28" s="1055"/>
      <c r="AK28" s="1043">
        <v>63</v>
      </c>
      <c r="AL28" s="1044"/>
      <c r="AM28" s="1044"/>
      <c r="AN28" s="1044"/>
      <c r="AO28" s="1044"/>
      <c r="AP28" s="1044"/>
      <c r="AQ28" s="1044"/>
      <c r="AR28" s="1044"/>
      <c r="AS28" s="1044"/>
      <c r="AT28" s="1044"/>
      <c r="AU28" s="1044"/>
      <c r="AV28" s="1044"/>
      <c r="AW28" s="1044"/>
      <c r="AX28" s="1044"/>
      <c r="AY28" s="1044"/>
      <c r="AZ28" s="1045"/>
      <c r="BA28" s="1045"/>
      <c r="BB28" s="1045"/>
      <c r="BC28" s="1045"/>
      <c r="BD28" s="1045"/>
      <c r="BE28" s="1046"/>
      <c r="BF28" s="1046"/>
      <c r="BG28" s="1046"/>
      <c r="BH28" s="1046"/>
      <c r="BI28" s="1047"/>
      <c r="BJ28" s="214"/>
      <c r="BK28" s="214"/>
      <c r="BL28" s="214"/>
      <c r="BM28" s="214"/>
      <c r="BN28" s="214"/>
      <c r="BO28" s="223"/>
      <c r="BP28" s="223"/>
      <c r="BQ28" s="220">
        <v>22</v>
      </c>
      <c r="BR28" s="221"/>
      <c r="BS28" s="993"/>
      <c r="BT28" s="994"/>
      <c r="BU28" s="994"/>
      <c r="BV28" s="994"/>
      <c r="BW28" s="994"/>
      <c r="BX28" s="994"/>
      <c r="BY28" s="994"/>
      <c r="BZ28" s="994"/>
      <c r="CA28" s="994"/>
      <c r="CB28" s="994"/>
      <c r="CC28" s="994"/>
      <c r="CD28" s="994"/>
      <c r="CE28" s="994"/>
      <c r="CF28" s="994"/>
      <c r="CG28" s="1015"/>
      <c r="CH28" s="990"/>
      <c r="CI28" s="991"/>
      <c r="CJ28" s="991"/>
      <c r="CK28" s="991"/>
      <c r="CL28" s="992"/>
      <c r="CM28" s="990"/>
      <c r="CN28" s="991"/>
      <c r="CO28" s="991"/>
      <c r="CP28" s="991"/>
      <c r="CQ28" s="992"/>
      <c r="CR28" s="990"/>
      <c r="CS28" s="991"/>
      <c r="CT28" s="991"/>
      <c r="CU28" s="991"/>
      <c r="CV28" s="992"/>
      <c r="CW28" s="990"/>
      <c r="CX28" s="991"/>
      <c r="CY28" s="991"/>
      <c r="CZ28" s="991"/>
      <c r="DA28" s="992"/>
      <c r="DB28" s="990"/>
      <c r="DC28" s="991"/>
      <c r="DD28" s="991"/>
      <c r="DE28" s="991"/>
      <c r="DF28" s="992"/>
      <c r="DG28" s="990"/>
      <c r="DH28" s="991"/>
      <c r="DI28" s="991"/>
      <c r="DJ28" s="991"/>
      <c r="DK28" s="992"/>
      <c r="DL28" s="990"/>
      <c r="DM28" s="991"/>
      <c r="DN28" s="991"/>
      <c r="DO28" s="991"/>
      <c r="DP28" s="992"/>
      <c r="DQ28" s="990"/>
      <c r="DR28" s="991"/>
      <c r="DS28" s="991"/>
      <c r="DT28" s="991"/>
      <c r="DU28" s="992"/>
      <c r="DV28" s="993"/>
      <c r="DW28" s="994"/>
      <c r="DX28" s="994"/>
      <c r="DY28" s="994"/>
      <c r="DZ28" s="995"/>
      <c r="EA28" s="212"/>
    </row>
    <row r="29" spans="1:131" ht="26.25" customHeight="1" x14ac:dyDescent="0.2">
      <c r="A29" s="224">
        <v>2</v>
      </c>
      <c r="B29" s="1031" t="s">
        <v>390</v>
      </c>
      <c r="C29" s="1032"/>
      <c r="D29" s="1032"/>
      <c r="E29" s="1032"/>
      <c r="F29" s="1032"/>
      <c r="G29" s="1032"/>
      <c r="H29" s="1032"/>
      <c r="I29" s="1032"/>
      <c r="J29" s="1032"/>
      <c r="K29" s="1032"/>
      <c r="L29" s="1032"/>
      <c r="M29" s="1032"/>
      <c r="N29" s="1032"/>
      <c r="O29" s="1032"/>
      <c r="P29" s="1033"/>
      <c r="Q29" s="1039">
        <v>998</v>
      </c>
      <c r="R29" s="1040"/>
      <c r="S29" s="1040"/>
      <c r="T29" s="1040"/>
      <c r="U29" s="1040"/>
      <c r="V29" s="1040">
        <v>950</v>
      </c>
      <c r="W29" s="1040"/>
      <c r="X29" s="1040"/>
      <c r="Y29" s="1040"/>
      <c r="Z29" s="1040"/>
      <c r="AA29" s="1040">
        <v>48</v>
      </c>
      <c r="AB29" s="1040"/>
      <c r="AC29" s="1040"/>
      <c r="AD29" s="1040"/>
      <c r="AE29" s="1041"/>
      <c r="AF29" s="1036">
        <v>48</v>
      </c>
      <c r="AG29" s="1037"/>
      <c r="AH29" s="1037"/>
      <c r="AI29" s="1037"/>
      <c r="AJ29" s="1038"/>
      <c r="AK29" s="981">
        <v>136</v>
      </c>
      <c r="AL29" s="972"/>
      <c r="AM29" s="972"/>
      <c r="AN29" s="972"/>
      <c r="AO29" s="972"/>
      <c r="AP29" s="972"/>
      <c r="AQ29" s="972"/>
      <c r="AR29" s="972"/>
      <c r="AS29" s="972"/>
      <c r="AT29" s="972"/>
      <c r="AU29" s="972"/>
      <c r="AV29" s="972"/>
      <c r="AW29" s="972"/>
      <c r="AX29" s="972"/>
      <c r="AY29" s="972"/>
      <c r="AZ29" s="1042"/>
      <c r="BA29" s="1042"/>
      <c r="BB29" s="1042"/>
      <c r="BC29" s="1042"/>
      <c r="BD29" s="1042"/>
      <c r="BE29" s="973"/>
      <c r="BF29" s="973"/>
      <c r="BG29" s="973"/>
      <c r="BH29" s="973"/>
      <c r="BI29" s="974"/>
      <c r="BJ29" s="214"/>
      <c r="BK29" s="214"/>
      <c r="BL29" s="214"/>
      <c r="BM29" s="214"/>
      <c r="BN29" s="214"/>
      <c r="BO29" s="223"/>
      <c r="BP29" s="223"/>
      <c r="BQ29" s="220">
        <v>23</v>
      </c>
      <c r="BR29" s="221"/>
      <c r="BS29" s="993"/>
      <c r="BT29" s="994"/>
      <c r="BU29" s="994"/>
      <c r="BV29" s="994"/>
      <c r="BW29" s="994"/>
      <c r="BX29" s="994"/>
      <c r="BY29" s="994"/>
      <c r="BZ29" s="994"/>
      <c r="CA29" s="994"/>
      <c r="CB29" s="994"/>
      <c r="CC29" s="994"/>
      <c r="CD29" s="994"/>
      <c r="CE29" s="994"/>
      <c r="CF29" s="994"/>
      <c r="CG29" s="1015"/>
      <c r="CH29" s="990"/>
      <c r="CI29" s="991"/>
      <c r="CJ29" s="991"/>
      <c r="CK29" s="991"/>
      <c r="CL29" s="992"/>
      <c r="CM29" s="990"/>
      <c r="CN29" s="991"/>
      <c r="CO29" s="991"/>
      <c r="CP29" s="991"/>
      <c r="CQ29" s="992"/>
      <c r="CR29" s="990"/>
      <c r="CS29" s="991"/>
      <c r="CT29" s="991"/>
      <c r="CU29" s="991"/>
      <c r="CV29" s="992"/>
      <c r="CW29" s="990"/>
      <c r="CX29" s="991"/>
      <c r="CY29" s="991"/>
      <c r="CZ29" s="991"/>
      <c r="DA29" s="992"/>
      <c r="DB29" s="990"/>
      <c r="DC29" s="991"/>
      <c r="DD29" s="991"/>
      <c r="DE29" s="991"/>
      <c r="DF29" s="992"/>
      <c r="DG29" s="990"/>
      <c r="DH29" s="991"/>
      <c r="DI29" s="991"/>
      <c r="DJ29" s="991"/>
      <c r="DK29" s="992"/>
      <c r="DL29" s="990"/>
      <c r="DM29" s="991"/>
      <c r="DN29" s="991"/>
      <c r="DO29" s="991"/>
      <c r="DP29" s="992"/>
      <c r="DQ29" s="990"/>
      <c r="DR29" s="991"/>
      <c r="DS29" s="991"/>
      <c r="DT29" s="991"/>
      <c r="DU29" s="992"/>
      <c r="DV29" s="993"/>
      <c r="DW29" s="994"/>
      <c r="DX29" s="994"/>
      <c r="DY29" s="994"/>
      <c r="DZ29" s="995"/>
      <c r="EA29" s="212"/>
    </row>
    <row r="30" spans="1:131" ht="26.25" customHeight="1" x14ac:dyDescent="0.2">
      <c r="A30" s="224">
        <v>3</v>
      </c>
      <c r="B30" s="1031" t="s">
        <v>391</v>
      </c>
      <c r="C30" s="1032"/>
      <c r="D30" s="1032"/>
      <c r="E30" s="1032"/>
      <c r="F30" s="1032"/>
      <c r="G30" s="1032"/>
      <c r="H30" s="1032"/>
      <c r="I30" s="1032"/>
      <c r="J30" s="1032"/>
      <c r="K30" s="1032"/>
      <c r="L30" s="1032"/>
      <c r="M30" s="1032"/>
      <c r="N30" s="1032"/>
      <c r="O30" s="1032"/>
      <c r="P30" s="1033"/>
      <c r="Q30" s="1039">
        <v>172</v>
      </c>
      <c r="R30" s="1040"/>
      <c r="S30" s="1040"/>
      <c r="T30" s="1040"/>
      <c r="U30" s="1040"/>
      <c r="V30" s="1040">
        <v>165</v>
      </c>
      <c r="W30" s="1040"/>
      <c r="X30" s="1040"/>
      <c r="Y30" s="1040"/>
      <c r="Z30" s="1040"/>
      <c r="AA30" s="1040">
        <v>6</v>
      </c>
      <c r="AB30" s="1040"/>
      <c r="AC30" s="1040"/>
      <c r="AD30" s="1040"/>
      <c r="AE30" s="1041"/>
      <c r="AF30" s="1036">
        <v>6</v>
      </c>
      <c r="AG30" s="1037"/>
      <c r="AH30" s="1037"/>
      <c r="AI30" s="1037"/>
      <c r="AJ30" s="1038"/>
      <c r="AK30" s="981">
        <v>38</v>
      </c>
      <c r="AL30" s="972"/>
      <c r="AM30" s="972"/>
      <c r="AN30" s="972"/>
      <c r="AO30" s="972"/>
      <c r="AP30" s="972"/>
      <c r="AQ30" s="972"/>
      <c r="AR30" s="972"/>
      <c r="AS30" s="972"/>
      <c r="AT30" s="972"/>
      <c r="AU30" s="972"/>
      <c r="AV30" s="972"/>
      <c r="AW30" s="972"/>
      <c r="AX30" s="972"/>
      <c r="AY30" s="972"/>
      <c r="AZ30" s="1042"/>
      <c r="BA30" s="1042"/>
      <c r="BB30" s="1042"/>
      <c r="BC30" s="1042"/>
      <c r="BD30" s="1042"/>
      <c r="BE30" s="973"/>
      <c r="BF30" s="973"/>
      <c r="BG30" s="973"/>
      <c r="BH30" s="973"/>
      <c r="BI30" s="974"/>
      <c r="BJ30" s="214"/>
      <c r="BK30" s="214"/>
      <c r="BL30" s="214"/>
      <c r="BM30" s="214"/>
      <c r="BN30" s="214"/>
      <c r="BO30" s="223"/>
      <c r="BP30" s="223"/>
      <c r="BQ30" s="220">
        <v>24</v>
      </c>
      <c r="BR30" s="221"/>
      <c r="BS30" s="993"/>
      <c r="BT30" s="994"/>
      <c r="BU30" s="994"/>
      <c r="BV30" s="994"/>
      <c r="BW30" s="994"/>
      <c r="BX30" s="994"/>
      <c r="BY30" s="994"/>
      <c r="BZ30" s="994"/>
      <c r="CA30" s="994"/>
      <c r="CB30" s="994"/>
      <c r="CC30" s="994"/>
      <c r="CD30" s="994"/>
      <c r="CE30" s="994"/>
      <c r="CF30" s="994"/>
      <c r="CG30" s="1015"/>
      <c r="CH30" s="990"/>
      <c r="CI30" s="991"/>
      <c r="CJ30" s="991"/>
      <c r="CK30" s="991"/>
      <c r="CL30" s="992"/>
      <c r="CM30" s="990"/>
      <c r="CN30" s="991"/>
      <c r="CO30" s="991"/>
      <c r="CP30" s="991"/>
      <c r="CQ30" s="992"/>
      <c r="CR30" s="990"/>
      <c r="CS30" s="991"/>
      <c r="CT30" s="991"/>
      <c r="CU30" s="991"/>
      <c r="CV30" s="992"/>
      <c r="CW30" s="990"/>
      <c r="CX30" s="991"/>
      <c r="CY30" s="991"/>
      <c r="CZ30" s="991"/>
      <c r="DA30" s="992"/>
      <c r="DB30" s="990"/>
      <c r="DC30" s="991"/>
      <c r="DD30" s="991"/>
      <c r="DE30" s="991"/>
      <c r="DF30" s="992"/>
      <c r="DG30" s="990"/>
      <c r="DH30" s="991"/>
      <c r="DI30" s="991"/>
      <c r="DJ30" s="991"/>
      <c r="DK30" s="992"/>
      <c r="DL30" s="990"/>
      <c r="DM30" s="991"/>
      <c r="DN30" s="991"/>
      <c r="DO30" s="991"/>
      <c r="DP30" s="992"/>
      <c r="DQ30" s="990"/>
      <c r="DR30" s="991"/>
      <c r="DS30" s="991"/>
      <c r="DT30" s="991"/>
      <c r="DU30" s="992"/>
      <c r="DV30" s="993"/>
      <c r="DW30" s="994"/>
      <c r="DX30" s="994"/>
      <c r="DY30" s="994"/>
      <c r="DZ30" s="995"/>
      <c r="EA30" s="212"/>
    </row>
    <row r="31" spans="1:131" ht="26.25" customHeight="1" x14ac:dyDescent="0.2">
      <c r="A31" s="224">
        <v>4</v>
      </c>
      <c r="B31" s="1031" t="s">
        <v>392</v>
      </c>
      <c r="C31" s="1032"/>
      <c r="D31" s="1032"/>
      <c r="E31" s="1032"/>
      <c r="F31" s="1032"/>
      <c r="G31" s="1032"/>
      <c r="H31" s="1032"/>
      <c r="I31" s="1032"/>
      <c r="J31" s="1032"/>
      <c r="K31" s="1032"/>
      <c r="L31" s="1032"/>
      <c r="M31" s="1032"/>
      <c r="N31" s="1032"/>
      <c r="O31" s="1032"/>
      <c r="P31" s="1033"/>
      <c r="Q31" s="1039">
        <v>56</v>
      </c>
      <c r="R31" s="1040"/>
      <c r="S31" s="1040"/>
      <c r="T31" s="1040"/>
      <c r="U31" s="1040"/>
      <c r="V31" s="1040">
        <v>51</v>
      </c>
      <c r="W31" s="1040"/>
      <c r="X31" s="1040"/>
      <c r="Y31" s="1040"/>
      <c r="Z31" s="1040"/>
      <c r="AA31" s="1040">
        <v>5</v>
      </c>
      <c r="AB31" s="1040"/>
      <c r="AC31" s="1040"/>
      <c r="AD31" s="1040"/>
      <c r="AE31" s="1041"/>
      <c r="AF31" s="1036">
        <v>83</v>
      </c>
      <c r="AG31" s="1037"/>
      <c r="AH31" s="1037"/>
      <c r="AI31" s="1037"/>
      <c r="AJ31" s="1038"/>
      <c r="AK31" s="981">
        <v>40</v>
      </c>
      <c r="AL31" s="972"/>
      <c r="AM31" s="972"/>
      <c r="AN31" s="972"/>
      <c r="AO31" s="972"/>
      <c r="AP31" s="972">
        <v>395</v>
      </c>
      <c r="AQ31" s="972"/>
      <c r="AR31" s="972"/>
      <c r="AS31" s="972"/>
      <c r="AT31" s="972"/>
      <c r="AU31" s="972">
        <v>395</v>
      </c>
      <c r="AV31" s="972"/>
      <c r="AW31" s="972"/>
      <c r="AX31" s="972"/>
      <c r="AY31" s="972"/>
      <c r="AZ31" s="1042"/>
      <c r="BA31" s="1042"/>
      <c r="BB31" s="1042"/>
      <c r="BC31" s="1042"/>
      <c r="BD31" s="1042"/>
      <c r="BE31" s="973" t="s">
        <v>393</v>
      </c>
      <c r="BF31" s="973"/>
      <c r="BG31" s="973"/>
      <c r="BH31" s="973"/>
      <c r="BI31" s="974"/>
      <c r="BJ31" s="214"/>
      <c r="BK31" s="214"/>
      <c r="BL31" s="214"/>
      <c r="BM31" s="214"/>
      <c r="BN31" s="214"/>
      <c r="BO31" s="223"/>
      <c r="BP31" s="223"/>
      <c r="BQ31" s="220">
        <v>25</v>
      </c>
      <c r="BR31" s="221"/>
      <c r="BS31" s="993"/>
      <c r="BT31" s="994"/>
      <c r="BU31" s="994"/>
      <c r="BV31" s="994"/>
      <c r="BW31" s="994"/>
      <c r="BX31" s="994"/>
      <c r="BY31" s="994"/>
      <c r="BZ31" s="994"/>
      <c r="CA31" s="994"/>
      <c r="CB31" s="994"/>
      <c r="CC31" s="994"/>
      <c r="CD31" s="994"/>
      <c r="CE31" s="994"/>
      <c r="CF31" s="994"/>
      <c r="CG31" s="1015"/>
      <c r="CH31" s="990"/>
      <c r="CI31" s="991"/>
      <c r="CJ31" s="991"/>
      <c r="CK31" s="991"/>
      <c r="CL31" s="992"/>
      <c r="CM31" s="990"/>
      <c r="CN31" s="991"/>
      <c r="CO31" s="991"/>
      <c r="CP31" s="991"/>
      <c r="CQ31" s="992"/>
      <c r="CR31" s="990"/>
      <c r="CS31" s="991"/>
      <c r="CT31" s="991"/>
      <c r="CU31" s="991"/>
      <c r="CV31" s="992"/>
      <c r="CW31" s="990"/>
      <c r="CX31" s="991"/>
      <c r="CY31" s="991"/>
      <c r="CZ31" s="991"/>
      <c r="DA31" s="992"/>
      <c r="DB31" s="990"/>
      <c r="DC31" s="991"/>
      <c r="DD31" s="991"/>
      <c r="DE31" s="991"/>
      <c r="DF31" s="992"/>
      <c r="DG31" s="990"/>
      <c r="DH31" s="991"/>
      <c r="DI31" s="991"/>
      <c r="DJ31" s="991"/>
      <c r="DK31" s="992"/>
      <c r="DL31" s="990"/>
      <c r="DM31" s="991"/>
      <c r="DN31" s="991"/>
      <c r="DO31" s="991"/>
      <c r="DP31" s="992"/>
      <c r="DQ31" s="990"/>
      <c r="DR31" s="991"/>
      <c r="DS31" s="991"/>
      <c r="DT31" s="991"/>
      <c r="DU31" s="992"/>
      <c r="DV31" s="993"/>
      <c r="DW31" s="994"/>
      <c r="DX31" s="994"/>
      <c r="DY31" s="994"/>
      <c r="DZ31" s="995"/>
      <c r="EA31" s="212"/>
    </row>
    <row r="32" spans="1:131" ht="26.25" customHeight="1" x14ac:dyDescent="0.2">
      <c r="A32" s="224">
        <v>5</v>
      </c>
      <c r="B32" s="1031" t="s">
        <v>394</v>
      </c>
      <c r="C32" s="1032"/>
      <c r="D32" s="1032"/>
      <c r="E32" s="1032"/>
      <c r="F32" s="1032"/>
      <c r="G32" s="1032"/>
      <c r="H32" s="1032"/>
      <c r="I32" s="1032"/>
      <c r="J32" s="1032"/>
      <c r="K32" s="1032"/>
      <c r="L32" s="1032"/>
      <c r="M32" s="1032"/>
      <c r="N32" s="1032"/>
      <c r="O32" s="1032"/>
      <c r="P32" s="1033"/>
      <c r="Q32" s="1039">
        <v>448</v>
      </c>
      <c r="R32" s="1040"/>
      <c r="S32" s="1040"/>
      <c r="T32" s="1040"/>
      <c r="U32" s="1040"/>
      <c r="V32" s="1040">
        <v>410</v>
      </c>
      <c r="W32" s="1040"/>
      <c r="X32" s="1040"/>
      <c r="Y32" s="1040"/>
      <c r="Z32" s="1040"/>
      <c r="AA32" s="1040">
        <v>38</v>
      </c>
      <c r="AB32" s="1040"/>
      <c r="AC32" s="1040"/>
      <c r="AD32" s="1040"/>
      <c r="AE32" s="1041"/>
      <c r="AF32" s="1036">
        <v>92</v>
      </c>
      <c r="AG32" s="1037"/>
      <c r="AH32" s="1037"/>
      <c r="AI32" s="1037"/>
      <c r="AJ32" s="1038"/>
      <c r="AK32" s="981">
        <v>218</v>
      </c>
      <c r="AL32" s="972"/>
      <c r="AM32" s="972"/>
      <c r="AN32" s="972"/>
      <c r="AO32" s="972"/>
      <c r="AP32" s="972">
        <v>3455</v>
      </c>
      <c r="AQ32" s="972"/>
      <c r="AR32" s="972"/>
      <c r="AS32" s="972"/>
      <c r="AT32" s="972"/>
      <c r="AU32" s="972">
        <v>2426</v>
      </c>
      <c r="AV32" s="972"/>
      <c r="AW32" s="972"/>
      <c r="AX32" s="972"/>
      <c r="AY32" s="972"/>
      <c r="AZ32" s="1042"/>
      <c r="BA32" s="1042"/>
      <c r="BB32" s="1042"/>
      <c r="BC32" s="1042"/>
      <c r="BD32" s="1042"/>
      <c r="BE32" s="973" t="s">
        <v>393</v>
      </c>
      <c r="BF32" s="973"/>
      <c r="BG32" s="973"/>
      <c r="BH32" s="973"/>
      <c r="BI32" s="974"/>
      <c r="BJ32" s="214"/>
      <c r="BK32" s="214"/>
      <c r="BL32" s="214"/>
      <c r="BM32" s="214"/>
      <c r="BN32" s="214"/>
      <c r="BO32" s="223"/>
      <c r="BP32" s="223"/>
      <c r="BQ32" s="220">
        <v>26</v>
      </c>
      <c r="BR32" s="221"/>
      <c r="BS32" s="993"/>
      <c r="BT32" s="994"/>
      <c r="BU32" s="994"/>
      <c r="BV32" s="994"/>
      <c r="BW32" s="994"/>
      <c r="BX32" s="994"/>
      <c r="BY32" s="994"/>
      <c r="BZ32" s="994"/>
      <c r="CA32" s="994"/>
      <c r="CB32" s="994"/>
      <c r="CC32" s="994"/>
      <c r="CD32" s="994"/>
      <c r="CE32" s="994"/>
      <c r="CF32" s="994"/>
      <c r="CG32" s="1015"/>
      <c r="CH32" s="990"/>
      <c r="CI32" s="991"/>
      <c r="CJ32" s="991"/>
      <c r="CK32" s="991"/>
      <c r="CL32" s="992"/>
      <c r="CM32" s="990"/>
      <c r="CN32" s="991"/>
      <c r="CO32" s="991"/>
      <c r="CP32" s="991"/>
      <c r="CQ32" s="992"/>
      <c r="CR32" s="990"/>
      <c r="CS32" s="991"/>
      <c r="CT32" s="991"/>
      <c r="CU32" s="991"/>
      <c r="CV32" s="992"/>
      <c r="CW32" s="990"/>
      <c r="CX32" s="991"/>
      <c r="CY32" s="991"/>
      <c r="CZ32" s="991"/>
      <c r="DA32" s="992"/>
      <c r="DB32" s="990"/>
      <c r="DC32" s="991"/>
      <c r="DD32" s="991"/>
      <c r="DE32" s="991"/>
      <c r="DF32" s="992"/>
      <c r="DG32" s="990"/>
      <c r="DH32" s="991"/>
      <c r="DI32" s="991"/>
      <c r="DJ32" s="991"/>
      <c r="DK32" s="992"/>
      <c r="DL32" s="990"/>
      <c r="DM32" s="991"/>
      <c r="DN32" s="991"/>
      <c r="DO32" s="991"/>
      <c r="DP32" s="992"/>
      <c r="DQ32" s="990"/>
      <c r="DR32" s="991"/>
      <c r="DS32" s="991"/>
      <c r="DT32" s="991"/>
      <c r="DU32" s="992"/>
      <c r="DV32" s="993"/>
      <c r="DW32" s="994"/>
      <c r="DX32" s="994"/>
      <c r="DY32" s="994"/>
      <c r="DZ32" s="995"/>
      <c r="EA32" s="212"/>
    </row>
    <row r="33" spans="1:131" ht="26.25" customHeight="1" x14ac:dyDescent="0.2">
      <c r="A33" s="224">
        <v>6</v>
      </c>
      <c r="B33" s="1031"/>
      <c r="C33" s="1032"/>
      <c r="D33" s="1032"/>
      <c r="E33" s="1032"/>
      <c r="F33" s="1032"/>
      <c r="G33" s="1032"/>
      <c r="H33" s="1032"/>
      <c r="I33" s="1032"/>
      <c r="J33" s="1032"/>
      <c r="K33" s="1032"/>
      <c r="L33" s="1032"/>
      <c r="M33" s="1032"/>
      <c r="N33" s="1032"/>
      <c r="O33" s="1032"/>
      <c r="P33" s="1033"/>
      <c r="Q33" s="1039"/>
      <c r="R33" s="1040"/>
      <c r="S33" s="1040"/>
      <c r="T33" s="1040"/>
      <c r="U33" s="1040"/>
      <c r="V33" s="1040"/>
      <c r="W33" s="1040"/>
      <c r="X33" s="1040"/>
      <c r="Y33" s="1040"/>
      <c r="Z33" s="1040"/>
      <c r="AA33" s="1040"/>
      <c r="AB33" s="1040"/>
      <c r="AC33" s="1040"/>
      <c r="AD33" s="1040"/>
      <c r="AE33" s="1041"/>
      <c r="AF33" s="1036"/>
      <c r="AG33" s="1037"/>
      <c r="AH33" s="1037"/>
      <c r="AI33" s="1037"/>
      <c r="AJ33" s="1038"/>
      <c r="AK33" s="981"/>
      <c r="AL33" s="972"/>
      <c r="AM33" s="972"/>
      <c r="AN33" s="972"/>
      <c r="AO33" s="972"/>
      <c r="AP33" s="972"/>
      <c r="AQ33" s="972"/>
      <c r="AR33" s="972"/>
      <c r="AS33" s="972"/>
      <c r="AT33" s="972"/>
      <c r="AU33" s="972"/>
      <c r="AV33" s="972"/>
      <c r="AW33" s="972"/>
      <c r="AX33" s="972"/>
      <c r="AY33" s="972"/>
      <c r="AZ33" s="1042"/>
      <c r="BA33" s="1042"/>
      <c r="BB33" s="1042"/>
      <c r="BC33" s="1042"/>
      <c r="BD33" s="1042"/>
      <c r="BE33" s="973"/>
      <c r="BF33" s="973"/>
      <c r="BG33" s="973"/>
      <c r="BH33" s="973"/>
      <c r="BI33" s="974"/>
      <c r="BJ33" s="214"/>
      <c r="BK33" s="214"/>
      <c r="BL33" s="214"/>
      <c r="BM33" s="214"/>
      <c r="BN33" s="214"/>
      <c r="BO33" s="223"/>
      <c r="BP33" s="223"/>
      <c r="BQ33" s="220">
        <v>27</v>
      </c>
      <c r="BR33" s="221"/>
      <c r="BS33" s="993"/>
      <c r="BT33" s="994"/>
      <c r="BU33" s="994"/>
      <c r="BV33" s="994"/>
      <c r="BW33" s="994"/>
      <c r="BX33" s="994"/>
      <c r="BY33" s="994"/>
      <c r="BZ33" s="994"/>
      <c r="CA33" s="994"/>
      <c r="CB33" s="994"/>
      <c r="CC33" s="994"/>
      <c r="CD33" s="994"/>
      <c r="CE33" s="994"/>
      <c r="CF33" s="994"/>
      <c r="CG33" s="1015"/>
      <c r="CH33" s="990"/>
      <c r="CI33" s="991"/>
      <c r="CJ33" s="991"/>
      <c r="CK33" s="991"/>
      <c r="CL33" s="992"/>
      <c r="CM33" s="990"/>
      <c r="CN33" s="991"/>
      <c r="CO33" s="991"/>
      <c r="CP33" s="991"/>
      <c r="CQ33" s="992"/>
      <c r="CR33" s="990"/>
      <c r="CS33" s="991"/>
      <c r="CT33" s="991"/>
      <c r="CU33" s="991"/>
      <c r="CV33" s="992"/>
      <c r="CW33" s="990"/>
      <c r="CX33" s="991"/>
      <c r="CY33" s="991"/>
      <c r="CZ33" s="991"/>
      <c r="DA33" s="992"/>
      <c r="DB33" s="990"/>
      <c r="DC33" s="991"/>
      <c r="DD33" s="991"/>
      <c r="DE33" s="991"/>
      <c r="DF33" s="992"/>
      <c r="DG33" s="990"/>
      <c r="DH33" s="991"/>
      <c r="DI33" s="991"/>
      <c r="DJ33" s="991"/>
      <c r="DK33" s="992"/>
      <c r="DL33" s="990"/>
      <c r="DM33" s="991"/>
      <c r="DN33" s="991"/>
      <c r="DO33" s="991"/>
      <c r="DP33" s="992"/>
      <c r="DQ33" s="990"/>
      <c r="DR33" s="991"/>
      <c r="DS33" s="991"/>
      <c r="DT33" s="991"/>
      <c r="DU33" s="992"/>
      <c r="DV33" s="993"/>
      <c r="DW33" s="994"/>
      <c r="DX33" s="994"/>
      <c r="DY33" s="994"/>
      <c r="DZ33" s="995"/>
      <c r="EA33" s="212"/>
    </row>
    <row r="34" spans="1:131" ht="26.25" customHeight="1" x14ac:dyDescent="0.2">
      <c r="A34" s="224">
        <v>7</v>
      </c>
      <c r="B34" s="1031"/>
      <c r="C34" s="1032"/>
      <c r="D34" s="1032"/>
      <c r="E34" s="1032"/>
      <c r="F34" s="1032"/>
      <c r="G34" s="1032"/>
      <c r="H34" s="1032"/>
      <c r="I34" s="1032"/>
      <c r="J34" s="1032"/>
      <c r="K34" s="1032"/>
      <c r="L34" s="1032"/>
      <c r="M34" s="1032"/>
      <c r="N34" s="1032"/>
      <c r="O34" s="1032"/>
      <c r="P34" s="1033"/>
      <c r="Q34" s="1039"/>
      <c r="R34" s="1040"/>
      <c r="S34" s="1040"/>
      <c r="T34" s="1040"/>
      <c r="U34" s="1040"/>
      <c r="V34" s="1040"/>
      <c r="W34" s="1040"/>
      <c r="X34" s="1040"/>
      <c r="Y34" s="1040"/>
      <c r="Z34" s="1040"/>
      <c r="AA34" s="1040"/>
      <c r="AB34" s="1040"/>
      <c r="AC34" s="1040"/>
      <c r="AD34" s="1040"/>
      <c r="AE34" s="1041"/>
      <c r="AF34" s="1036"/>
      <c r="AG34" s="1037"/>
      <c r="AH34" s="1037"/>
      <c r="AI34" s="1037"/>
      <c r="AJ34" s="1038"/>
      <c r="AK34" s="981"/>
      <c r="AL34" s="972"/>
      <c r="AM34" s="972"/>
      <c r="AN34" s="972"/>
      <c r="AO34" s="972"/>
      <c r="AP34" s="972"/>
      <c r="AQ34" s="972"/>
      <c r="AR34" s="972"/>
      <c r="AS34" s="972"/>
      <c r="AT34" s="972"/>
      <c r="AU34" s="972"/>
      <c r="AV34" s="972"/>
      <c r="AW34" s="972"/>
      <c r="AX34" s="972"/>
      <c r="AY34" s="972"/>
      <c r="AZ34" s="1042"/>
      <c r="BA34" s="1042"/>
      <c r="BB34" s="1042"/>
      <c r="BC34" s="1042"/>
      <c r="BD34" s="1042"/>
      <c r="BE34" s="973"/>
      <c r="BF34" s="973"/>
      <c r="BG34" s="973"/>
      <c r="BH34" s="973"/>
      <c r="BI34" s="974"/>
      <c r="BJ34" s="214"/>
      <c r="BK34" s="214"/>
      <c r="BL34" s="214"/>
      <c r="BM34" s="214"/>
      <c r="BN34" s="214"/>
      <c r="BO34" s="223"/>
      <c r="BP34" s="223"/>
      <c r="BQ34" s="220">
        <v>28</v>
      </c>
      <c r="BR34" s="221"/>
      <c r="BS34" s="993"/>
      <c r="BT34" s="994"/>
      <c r="BU34" s="994"/>
      <c r="BV34" s="994"/>
      <c r="BW34" s="994"/>
      <c r="BX34" s="994"/>
      <c r="BY34" s="994"/>
      <c r="BZ34" s="994"/>
      <c r="CA34" s="994"/>
      <c r="CB34" s="994"/>
      <c r="CC34" s="994"/>
      <c r="CD34" s="994"/>
      <c r="CE34" s="994"/>
      <c r="CF34" s="994"/>
      <c r="CG34" s="1015"/>
      <c r="CH34" s="990"/>
      <c r="CI34" s="991"/>
      <c r="CJ34" s="991"/>
      <c r="CK34" s="991"/>
      <c r="CL34" s="992"/>
      <c r="CM34" s="990"/>
      <c r="CN34" s="991"/>
      <c r="CO34" s="991"/>
      <c r="CP34" s="991"/>
      <c r="CQ34" s="992"/>
      <c r="CR34" s="990"/>
      <c r="CS34" s="991"/>
      <c r="CT34" s="991"/>
      <c r="CU34" s="991"/>
      <c r="CV34" s="992"/>
      <c r="CW34" s="990"/>
      <c r="CX34" s="991"/>
      <c r="CY34" s="991"/>
      <c r="CZ34" s="991"/>
      <c r="DA34" s="992"/>
      <c r="DB34" s="990"/>
      <c r="DC34" s="991"/>
      <c r="DD34" s="991"/>
      <c r="DE34" s="991"/>
      <c r="DF34" s="992"/>
      <c r="DG34" s="990"/>
      <c r="DH34" s="991"/>
      <c r="DI34" s="991"/>
      <c r="DJ34" s="991"/>
      <c r="DK34" s="992"/>
      <c r="DL34" s="990"/>
      <c r="DM34" s="991"/>
      <c r="DN34" s="991"/>
      <c r="DO34" s="991"/>
      <c r="DP34" s="992"/>
      <c r="DQ34" s="990"/>
      <c r="DR34" s="991"/>
      <c r="DS34" s="991"/>
      <c r="DT34" s="991"/>
      <c r="DU34" s="992"/>
      <c r="DV34" s="993"/>
      <c r="DW34" s="994"/>
      <c r="DX34" s="994"/>
      <c r="DY34" s="994"/>
      <c r="DZ34" s="995"/>
      <c r="EA34" s="212"/>
    </row>
    <row r="35" spans="1:131" ht="26.25" customHeight="1" x14ac:dyDescent="0.2">
      <c r="A35" s="224">
        <v>8</v>
      </c>
      <c r="B35" s="1031"/>
      <c r="C35" s="1032"/>
      <c r="D35" s="1032"/>
      <c r="E35" s="1032"/>
      <c r="F35" s="1032"/>
      <c r="G35" s="1032"/>
      <c r="H35" s="1032"/>
      <c r="I35" s="1032"/>
      <c r="J35" s="1032"/>
      <c r="K35" s="1032"/>
      <c r="L35" s="1032"/>
      <c r="M35" s="1032"/>
      <c r="N35" s="1032"/>
      <c r="O35" s="1032"/>
      <c r="P35" s="1033"/>
      <c r="Q35" s="1039"/>
      <c r="R35" s="1040"/>
      <c r="S35" s="1040"/>
      <c r="T35" s="1040"/>
      <c r="U35" s="1040"/>
      <c r="V35" s="1040"/>
      <c r="W35" s="1040"/>
      <c r="X35" s="1040"/>
      <c r="Y35" s="1040"/>
      <c r="Z35" s="1040"/>
      <c r="AA35" s="1040"/>
      <c r="AB35" s="1040"/>
      <c r="AC35" s="1040"/>
      <c r="AD35" s="1040"/>
      <c r="AE35" s="1041"/>
      <c r="AF35" s="1036"/>
      <c r="AG35" s="1037"/>
      <c r="AH35" s="1037"/>
      <c r="AI35" s="1037"/>
      <c r="AJ35" s="1038"/>
      <c r="AK35" s="981"/>
      <c r="AL35" s="972"/>
      <c r="AM35" s="972"/>
      <c r="AN35" s="972"/>
      <c r="AO35" s="972"/>
      <c r="AP35" s="972"/>
      <c r="AQ35" s="972"/>
      <c r="AR35" s="972"/>
      <c r="AS35" s="972"/>
      <c r="AT35" s="972"/>
      <c r="AU35" s="972"/>
      <c r="AV35" s="972"/>
      <c r="AW35" s="972"/>
      <c r="AX35" s="972"/>
      <c r="AY35" s="972"/>
      <c r="AZ35" s="1042"/>
      <c r="BA35" s="1042"/>
      <c r="BB35" s="1042"/>
      <c r="BC35" s="1042"/>
      <c r="BD35" s="1042"/>
      <c r="BE35" s="973"/>
      <c r="BF35" s="973"/>
      <c r="BG35" s="973"/>
      <c r="BH35" s="973"/>
      <c r="BI35" s="974"/>
      <c r="BJ35" s="214"/>
      <c r="BK35" s="214"/>
      <c r="BL35" s="214"/>
      <c r="BM35" s="214"/>
      <c r="BN35" s="214"/>
      <c r="BO35" s="223"/>
      <c r="BP35" s="223"/>
      <c r="BQ35" s="220">
        <v>29</v>
      </c>
      <c r="BR35" s="221"/>
      <c r="BS35" s="993"/>
      <c r="BT35" s="994"/>
      <c r="BU35" s="994"/>
      <c r="BV35" s="994"/>
      <c r="BW35" s="994"/>
      <c r="BX35" s="994"/>
      <c r="BY35" s="994"/>
      <c r="BZ35" s="994"/>
      <c r="CA35" s="994"/>
      <c r="CB35" s="994"/>
      <c r="CC35" s="994"/>
      <c r="CD35" s="994"/>
      <c r="CE35" s="994"/>
      <c r="CF35" s="994"/>
      <c r="CG35" s="1015"/>
      <c r="CH35" s="990"/>
      <c r="CI35" s="991"/>
      <c r="CJ35" s="991"/>
      <c r="CK35" s="991"/>
      <c r="CL35" s="992"/>
      <c r="CM35" s="990"/>
      <c r="CN35" s="991"/>
      <c r="CO35" s="991"/>
      <c r="CP35" s="991"/>
      <c r="CQ35" s="992"/>
      <c r="CR35" s="990"/>
      <c r="CS35" s="991"/>
      <c r="CT35" s="991"/>
      <c r="CU35" s="991"/>
      <c r="CV35" s="992"/>
      <c r="CW35" s="990"/>
      <c r="CX35" s="991"/>
      <c r="CY35" s="991"/>
      <c r="CZ35" s="991"/>
      <c r="DA35" s="992"/>
      <c r="DB35" s="990"/>
      <c r="DC35" s="991"/>
      <c r="DD35" s="991"/>
      <c r="DE35" s="991"/>
      <c r="DF35" s="992"/>
      <c r="DG35" s="990"/>
      <c r="DH35" s="991"/>
      <c r="DI35" s="991"/>
      <c r="DJ35" s="991"/>
      <c r="DK35" s="992"/>
      <c r="DL35" s="990"/>
      <c r="DM35" s="991"/>
      <c r="DN35" s="991"/>
      <c r="DO35" s="991"/>
      <c r="DP35" s="992"/>
      <c r="DQ35" s="990"/>
      <c r="DR35" s="991"/>
      <c r="DS35" s="991"/>
      <c r="DT35" s="991"/>
      <c r="DU35" s="992"/>
      <c r="DV35" s="993"/>
      <c r="DW35" s="994"/>
      <c r="DX35" s="994"/>
      <c r="DY35" s="994"/>
      <c r="DZ35" s="995"/>
      <c r="EA35" s="212"/>
    </row>
    <row r="36" spans="1:131" ht="26.25" customHeight="1" x14ac:dyDescent="0.2">
      <c r="A36" s="224">
        <v>9</v>
      </c>
      <c r="B36" s="1031"/>
      <c r="C36" s="1032"/>
      <c r="D36" s="1032"/>
      <c r="E36" s="1032"/>
      <c r="F36" s="1032"/>
      <c r="G36" s="1032"/>
      <c r="H36" s="1032"/>
      <c r="I36" s="1032"/>
      <c r="J36" s="1032"/>
      <c r="K36" s="1032"/>
      <c r="L36" s="1032"/>
      <c r="M36" s="1032"/>
      <c r="N36" s="1032"/>
      <c r="O36" s="1032"/>
      <c r="P36" s="1033"/>
      <c r="Q36" s="1039"/>
      <c r="R36" s="1040"/>
      <c r="S36" s="1040"/>
      <c r="T36" s="1040"/>
      <c r="U36" s="1040"/>
      <c r="V36" s="1040"/>
      <c r="W36" s="1040"/>
      <c r="X36" s="1040"/>
      <c r="Y36" s="1040"/>
      <c r="Z36" s="1040"/>
      <c r="AA36" s="1040"/>
      <c r="AB36" s="1040"/>
      <c r="AC36" s="1040"/>
      <c r="AD36" s="1040"/>
      <c r="AE36" s="1041"/>
      <c r="AF36" s="1036"/>
      <c r="AG36" s="1037"/>
      <c r="AH36" s="1037"/>
      <c r="AI36" s="1037"/>
      <c r="AJ36" s="1038"/>
      <c r="AK36" s="981"/>
      <c r="AL36" s="972"/>
      <c r="AM36" s="972"/>
      <c r="AN36" s="972"/>
      <c r="AO36" s="972"/>
      <c r="AP36" s="972"/>
      <c r="AQ36" s="972"/>
      <c r="AR36" s="972"/>
      <c r="AS36" s="972"/>
      <c r="AT36" s="972"/>
      <c r="AU36" s="972"/>
      <c r="AV36" s="972"/>
      <c r="AW36" s="972"/>
      <c r="AX36" s="972"/>
      <c r="AY36" s="972"/>
      <c r="AZ36" s="1042"/>
      <c r="BA36" s="1042"/>
      <c r="BB36" s="1042"/>
      <c r="BC36" s="1042"/>
      <c r="BD36" s="1042"/>
      <c r="BE36" s="973"/>
      <c r="BF36" s="973"/>
      <c r="BG36" s="973"/>
      <c r="BH36" s="973"/>
      <c r="BI36" s="974"/>
      <c r="BJ36" s="214"/>
      <c r="BK36" s="214"/>
      <c r="BL36" s="214"/>
      <c r="BM36" s="214"/>
      <c r="BN36" s="214"/>
      <c r="BO36" s="223"/>
      <c r="BP36" s="223"/>
      <c r="BQ36" s="220">
        <v>30</v>
      </c>
      <c r="BR36" s="221"/>
      <c r="BS36" s="993"/>
      <c r="BT36" s="994"/>
      <c r="BU36" s="994"/>
      <c r="BV36" s="994"/>
      <c r="BW36" s="994"/>
      <c r="BX36" s="994"/>
      <c r="BY36" s="994"/>
      <c r="BZ36" s="994"/>
      <c r="CA36" s="994"/>
      <c r="CB36" s="994"/>
      <c r="CC36" s="994"/>
      <c r="CD36" s="994"/>
      <c r="CE36" s="994"/>
      <c r="CF36" s="994"/>
      <c r="CG36" s="1015"/>
      <c r="CH36" s="990"/>
      <c r="CI36" s="991"/>
      <c r="CJ36" s="991"/>
      <c r="CK36" s="991"/>
      <c r="CL36" s="992"/>
      <c r="CM36" s="990"/>
      <c r="CN36" s="991"/>
      <c r="CO36" s="991"/>
      <c r="CP36" s="991"/>
      <c r="CQ36" s="992"/>
      <c r="CR36" s="990"/>
      <c r="CS36" s="991"/>
      <c r="CT36" s="991"/>
      <c r="CU36" s="991"/>
      <c r="CV36" s="992"/>
      <c r="CW36" s="990"/>
      <c r="CX36" s="991"/>
      <c r="CY36" s="991"/>
      <c r="CZ36" s="991"/>
      <c r="DA36" s="992"/>
      <c r="DB36" s="990"/>
      <c r="DC36" s="991"/>
      <c r="DD36" s="991"/>
      <c r="DE36" s="991"/>
      <c r="DF36" s="992"/>
      <c r="DG36" s="990"/>
      <c r="DH36" s="991"/>
      <c r="DI36" s="991"/>
      <c r="DJ36" s="991"/>
      <c r="DK36" s="992"/>
      <c r="DL36" s="990"/>
      <c r="DM36" s="991"/>
      <c r="DN36" s="991"/>
      <c r="DO36" s="991"/>
      <c r="DP36" s="992"/>
      <c r="DQ36" s="990"/>
      <c r="DR36" s="991"/>
      <c r="DS36" s="991"/>
      <c r="DT36" s="991"/>
      <c r="DU36" s="992"/>
      <c r="DV36" s="993"/>
      <c r="DW36" s="994"/>
      <c r="DX36" s="994"/>
      <c r="DY36" s="994"/>
      <c r="DZ36" s="995"/>
      <c r="EA36" s="212"/>
    </row>
    <row r="37" spans="1:131" ht="26.25" customHeight="1" x14ac:dyDescent="0.2">
      <c r="A37" s="224">
        <v>10</v>
      </c>
      <c r="B37" s="1031"/>
      <c r="C37" s="1032"/>
      <c r="D37" s="1032"/>
      <c r="E37" s="1032"/>
      <c r="F37" s="1032"/>
      <c r="G37" s="1032"/>
      <c r="H37" s="1032"/>
      <c r="I37" s="1032"/>
      <c r="J37" s="1032"/>
      <c r="K37" s="1032"/>
      <c r="L37" s="1032"/>
      <c r="M37" s="1032"/>
      <c r="N37" s="1032"/>
      <c r="O37" s="1032"/>
      <c r="P37" s="1033"/>
      <c r="Q37" s="1039"/>
      <c r="R37" s="1040"/>
      <c r="S37" s="1040"/>
      <c r="T37" s="1040"/>
      <c r="U37" s="1040"/>
      <c r="V37" s="1040"/>
      <c r="W37" s="1040"/>
      <c r="X37" s="1040"/>
      <c r="Y37" s="1040"/>
      <c r="Z37" s="1040"/>
      <c r="AA37" s="1040"/>
      <c r="AB37" s="1040"/>
      <c r="AC37" s="1040"/>
      <c r="AD37" s="1040"/>
      <c r="AE37" s="1041"/>
      <c r="AF37" s="1036"/>
      <c r="AG37" s="1037"/>
      <c r="AH37" s="1037"/>
      <c r="AI37" s="1037"/>
      <c r="AJ37" s="1038"/>
      <c r="AK37" s="981"/>
      <c r="AL37" s="972"/>
      <c r="AM37" s="972"/>
      <c r="AN37" s="972"/>
      <c r="AO37" s="972"/>
      <c r="AP37" s="972"/>
      <c r="AQ37" s="972"/>
      <c r="AR37" s="972"/>
      <c r="AS37" s="972"/>
      <c r="AT37" s="972"/>
      <c r="AU37" s="972"/>
      <c r="AV37" s="972"/>
      <c r="AW37" s="972"/>
      <c r="AX37" s="972"/>
      <c r="AY37" s="972"/>
      <c r="AZ37" s="1042"/>
      <c r="BA37" s="1042"/>
      <c r="BB37" s="1042"/>
      <c r="BC37" s="1042"/>
      <c r="BD37" s="1042"/>
      <c r="BE37" s="973"/>
      <c r="BF37" s="973"/>
      <c r="BG37" s="973"/>
      <c r="BH37" s="973"/>
      <c r="BI37" s="974"/>
      <c r="BJ37" s="214"/>
      <c r="BK37" s="214"/>
      <c r="BL37" s="214"/>
      <c r="BM37" s="214"/>
      <c r="BN37" s="214"/>
      <c r="BO37" s="223"/>
      <c r="BP37" s="223"/>
      <c r="BQ37" s="220">
        <v>31</v>
      </c>
      <c r="BR37" s="221"/>
      <c r="BS37" s="993"/>
      <c r="BT37" s="994"/>
      <c r="BU37" s="994"/>
      <c r="BV37" s="994"/>
      <c r="BW37" s="994"/>
      <c r="BX37" s="994"/>
      <c r="BY37" s="994"/>
      <c r="BZ37" s="994"/>
      <c r="CA37" s="994"/>
      <c r="CB37" s="994"/>
      <c r="CC37" s="994"/>
      <c r="CD37" s="994"/>
      <c r="CE37" s="994"/>
      <c r="CF37" s="994"/>
      <c r="CG37" s="1015"/>
      <c r="CH37" s="990"/>
      <c r="CI37" s="991"/>
      <c r="CJ37" s="991"/>
      <c r="CK37" s="991"/>
      <c r="CL37" s="992"/>
      <c r="CM37" s="990"/>
      <c r="CN37" s="991"/>
      <c r="CO37" s="991"/>
      <c r="CP37" s="991"/>
      <c r="CQ37" s="992"/>
      <c r="CR37" s="990"/>
      <c r="CS37" s="991"/>
      <c r="CT37" s="991"/>
      <c r="CU37" s="991"/>
      <c r="CV37" s="992"/>
      <c r="CW37" s="990"/>
      <c r="CX37" s="991"/>
      <c r="CY37" s="991"/>
      <c r="CZ37" s="991"/>
      <c r="DA37" s="992"/>
      <c r="DB37" s="990"/>
      <c r="DC37" s="991"/>
      <c r="DD37" s="991"/>
      <c r="DE37" s="991"/>
      <c r="DF37" s="992"/>
      <c r="DG37" s="990"/>
      <c r="DH37" s="991"/>
      <c r="DI37" s="991"/>
      <c r="DJ37" s="991"/>
      <c r="DK37" s="992"/>
      <c r="DL37" s="990"/>
      <c r="DM37" s="991"/>
      <c r="DN37" s="991"/>
      <c r="DO37" s="991"/>
      <c r="DP37" s="992"/>
      <c r="DQ37" s="990"/>
      <c r="DR37" s="991"/>
      <c r="DS37" s="991"/>
      <c r="DT37" s="991"/>
      <c r="DU37" s="992"/>
      <c r="DV37" s="993"/>
      <c r="DW37" s="994"/>
      <c r="DX37" s="994"/>
      <c r="DY37" s="994"/>
      <c r="DZ37" s="995"/>
      <c r="EA37" s="212"/>
    </row>
    <row r="38" spans="1:131" ht="26.25" customHeight="1" x14ac:dyDescent="0.2">
      <c r="A38" s="224">
        <v>11</v>
      </c>
      <c r="B38" s="1031"/>
      <c r="C38" s="1032"/>
      <c r="D38" s="1032"/>
      <c r="E38" s="1032"/>
      <c r="F38" s="1032"/>
      <c r="G38" s="1032"/>
      <c r="H38" s="1032"/>
      <c r="I38" s="1032"/>
      <c r="J38" s="1032"/>
      <c r="K38" s="1032"/>
      <c r="L38" s="1032"/>
      <c r="M38" s="1032"/>
      <c r="N38" s="1032"/>
      <c r="O38" s="1032"/>
      <c r="P38" s="1033"/>
      <c r="Q38" s="1039"/>
      <c r="R38" s="1040"/>
      <c r="S38" s="1040"/>
      <c r="T38" s="1040"/>
      <c r="U38" s="1040"/>
      <c r="V38" s="1040"/>
      <c r="W38" s="1040"/>
      <c r="X38" s="1040"/>
      <c r="Y38" s="1040"/>
      <c r="Z38" s="1040"/>
      <c r="AA38" s="1040"/>
      <c r="AB38" s="1040"/>
      <c r="AC38" s="1040"/>
      <c r="AD38" s="1040"/>
      <c r="AE38" s="1041"/>
      <c r="AF38" s="1036"/>
      <c r="AG38" s="1037"/>
      <c r="AH38" s="1037"/>
      <c r="AI38" s="1037"/>
      <c r="AJ38" s="1038"/>
      <c r="AK38" s="981"/>
      <c r="AL38" s="972"/>
      <c r="AM38" s="972"/>
      <c r="AN38" s="972"/>
      <c r="AO38" s="972"/>
      <c r="AP38" s="972"/>
      <c r="AQ38" s="972"/>
      <c r="AR38" s="972"/>
      <c r="AS38" s="972"/>
      <c r="AT38" s="972"/>
      <c r="AU38" s="972"/>
      <c r="AV38" s="972"/>
      <c r="AW38" s="972"/>
      <c r="AX38" s="972"/>
      <c r="AY38" s="972"/>
      <c r="AZ38" s="1042"/>
      <c r="BA38" s="1042"/>
      <c r="BB38" s="1042"/>
      <c r="BC38" s="1042"/>
      <c r="BD38" s="1042"/>
      <c r="BE38" s="973"/>
      <c r="BF38" s="973"/>
      <c r="BG38" s="973"/>
      <c r="BH38" s="973"/>
      <c r="BI38" s="974"/>
      <c r="BJ38" s="214"/>
      <c r="BK38" s="214"/>
      <c r="BL38" s="214"/>
      <c r="BM38" s="214"/>
      <c r="BN38" s="214"/>
      <c r="BO38" s="223"/>
      <c r="BP38" s="223"/>
      <c r="BQ38" s="220">
        <v>32</v>
      </c>
      <c r="BR38" s="221"/>
      <c r="BS38" s="993"/>
      <c r="BT38" s="994"/>
      <c r="BU38" s="994"/>
      <c r="BV38" s="994"/>
      <c r="BW38" s="994"/>
      <c r="BX38" s="994"/>
      <c r="BY38" s="994"/>
      <c r="BZ38" s="994"/>
      <c r="CA38" s="994"/>
      <c r="CB38" s="994"/>
      <c r="CC38" s="994"/>
      <c r="CD38" s="994"/>
      <c r="CE38" s="994"/>
      <c r="CF38" s="994"/>
      <c r="CG38" s="1015"/>
      <c r="CH38" s="990"/>
      <c r="CI38" s="991"/>
      <c r="CJ38" s="991"/>
      <c r="CK38" s="991"/>
      <c r="CL38" s="992"/>
      <c r="CM38" s="990"/>
      <c r="CN38" s="991"/>
      <c r="CO38" s="991"/>
      <c r="CP38" s="991"/>
      <c r="CQ38" s="992"/>
      <c r="CR38" s="990"/>
      <c r="CS38" s="991"/>
      <c r="CT38" s="991"/>
      <c r="CU38" s="991"/>
      <c r="CV38" s="992"/>
      <c r="CW38" s="990"/>
      <c r="CX38" s="991"/>
      <c r="CY38" s="991"/>
      <c r="CZ38" s="991"/>
      <c r="DA38" s="992"/>
      <c r="DB38" s="990"/>
      <c r="DC38" s="991"/>
      <c r="DD38" s="991"/>
      <c r="DE38" s="991"/>
      <c r="DF38" s="992"/>
      <c r="DG38" s="990"/>
      <c r="DH38" s="991"/>
      <c r="DI38" s="991"/>
      <c r="DJ38" s="991"/>
      <c r="DK38" s="992"/>
      <c r="DL38" s="990"/>
      <c r="DM38" s="991"/>
      <c r="DN38" s="991"/>
      <c r="DO38" s="991"/>
      <c r="DP38" s="992"/>
      <c r="DQ38" s="990"/>
      <c r="DR38" s="991"/>
      <c r="DS38" s="991"/>
      <c r="DT38" s="991"/>
      <c r="DU38" s="992"/>
      <c r="DV38" s="993"/>
      <c r="DW38" s="994"/>
      <c r="DX38" s="994"/>
      <c r="DY38" s="994"/>
      <c r="DZ38" s="995"/>
      <c r="EA38" s="212"/>
    </row>
    <row r="39" spans="1:131" ht="26.25" customHeight="1" x14ac:dyDescent="0.2">
      <c r="A39" s="224">
        <v>12</v>
      </c>
      <c r="B39" s="1031"/>
      <c r="C39" s="1032"/>
      <c r="D39" s="1032"/>
      <c r="E39" s="1032"/>
      <c r="F39" s="1032"/>
      <c r="G39" s="1032"/>
      <c r="H39" s="1032"/>
      <c r="I39" s="1032"/>
      <c r="J39" s="1032"/>
      <c r="K39" s="1032"/>
      <c r="L39" s="1032"/>
      <c r="M39" s="1032"/>
      <c r="N39" s="1032"/>
      <c r="O39" s="1032"/>
      <c r="P39" s="1033"/>
      <c r="Q39" s="1039"/>
      <c r="R39" s="1040"/>
      <c r="S39" s="1040"/>
      <c r="T39" s="1040"/>
      <c r="U39" s="1040"/>
      <c r="V39" s="1040"/>
      <c r="W39" s="1040"/>
      <c r="X39" s="1040"/>
      <c r="Y39" s="1040"/>
      <c r="Z39" s="1040"/>
      <c r="AA39" s="1040"/>
      <c r="AB39" s="1040"/>
      <c r="AC39" s="1040"/>
      <c r="AD39" s="1040"/>
      <c r="AE39" s="1041"/>
      <c r="AF39" s="1036"/>
      <c r="AG39" s="1037"/>
      <c r="AH39" s="1037"/>
      <c r="AI39" s="1037"/>
      <c r="AJ39" s="1038"/>
      <c r="AK39" s="981"/>
      <c r="AL39" s="972"/>
      <c r="AM39" s="972"/>
      <c r="AN39" s="972"/>
      <c r="AO39" s="972"/>
      <c r="AP39" s="972"/>
      <c r="AQ39" s="972"/>
      <c r="AR39" s="972"/>
      <c r="AS39" s="972"/>
      <c r="AT39" s="972"/>
      <c r="AU39" s="972"/>
      <c r="AV39" s="972"/>
      <c r="AW39" s="972"/>
      <c r="AX39" s="972"/>
      <c r="AY39" s="972"/>
      <c r="AZ39" s="1042"/>
      <c r="BA39" s="1042"/>
      <c r="BB39" s="1042"/>
      <c r="BC39" s="1042"/>
      <c r="BD39" s="1042"/>
      <c r="BE39" s="973"/>
      <c r="BF39" s="973"/>
      <c r="BG39" s="973"/>
      <c r="BH39" s="973"/>
      <c r="BI39" s="974"/>
      <c r="BJ39" s="214"/>
      <c r="BK39" s="214"/>
      <c r="BL39" s="214"/>
      <c r="BM39" s="214"/>
      <c r="BN39" s="214"/>
      <c r="BO39" s="223"/>
      <c r="BP39" s="223"/>
      <c r="BQ39" s="220">
        <v>33</v>
      </c>
      <c r="BR39" s="221"/>
      <c r="BS39" s="993"/>
      <c r="BT39" s="994"/>
      <c r="BU39" s="994"/>
      <c r="BV39" s="994"/>
      <c r="BW39" s="994"/>
      <c r="BX39" s="994"/>
      <c r="BY39" s="994"/>
      <c r="BZ39" s="994"/>
      <c r="CA39" s="994"/>
      <c r="CB39" s="994"/>
      <c r="CC39" s="994"/>
      <c r="CD39" s="994"/>
      <c r="CE39" s="994"/>
      <c r="CF39" s="994"/>
      <c r="CG39" s="1015"/>
      <c r="CH39" s="990"/>
      <c r="CI39" s="991"/>
      <c r="CJ39" s="991"/>
      <c r="CK39" s="991"/>
      <c r="CL39" s="992"/>
      <c r="CM39" s="990"/>
      <c r="CN39" s="991"/>
      <c r="CO39" s="991"/>
      <c r="CP39" s="991"/>
      <c r="CQ39" s="992"/>
      <c r="CR39" s="990"/>
      <c r="CS39" s="991"/>
      <c r="CT39" s="991"/>
      <c r="CU39" s="991"/>
      <c r="CV39" s="992"/>
      <c r="CW39" s="990"/>
      <c r="CX39" s="991"/>
      <c r="CY39" s="991"/>
      <c r="CZ39" s="991"/>
      <c r="DA39" s="992"/>
      <c r="DB39" s="990"/>
      <c r="DC39" s="991"/>
      <c r="DD39" s="991"/>
      <c r="DE39" s="991"/>
      <c r="DF39" s="992"/>
      <c r="DG39" s="990"/>
      <c r="DH39" s="991"/>
      <c r="DI39" s="991"/>
      <c r="DJ39" s="991"/>
      <c r="DK39" s="992"/>
      <c r="DL39" s="990"/>
      <c r="DM39" s="991"/>
      <c r="DN39" s="991"/>
      <c r="DO39" s="991"/>
      <c r="DP39" s="992"/>
      <c r="DQ39" s="990"/>
      <c r="DR39" s="991"/>
      <c r="DS39" s="991"/>
      <c r="DT39" s="991"/>
      <c r="DU39" s="992"/>
      <c r="DV39" s="993"/>
      <c r="DW39" s="994"/>
      <c r="DX39" s="994"/>
      <c r="DY39" s="994"/>
      <c r="DZ39" s="995"/>
      <c r="EA39" s="212"/>
    </row>
    <row r="40" spans="1:131" ht="26.25" customHeight="1" x14ac:dyDescent="0.2">
      <c r="A40" s="220">
        <v>13</v>
      </c>
      <c r="B40" s="1031"/>
      <c r="C40" s="1032"/>
      <c r="D40" s="1032"/>
      <c r="E40" s="1032"/>
      <c r="F40" s="1032"/>
      <c r="G40" s="1032"/>
      <c r="H40" s="1032"/>
      <c r="I40" s="1032"/>
      <c r="J40" s="1032"/>
      <c r="K40" s="1032"/>
      <c r="L40" s="1032"/>
      <c r="M40" s="1032"/>
      <c r="N40" s="1032"/>
      <c r="O40" s="1032"/>
      <c r="P40" s="1033"/>
      <c r="Q40" s="1039"/>
      <c r="R40" s="1040"/>
      <c r="S40" s="1040"/>
      <c r="T40" s="1040"/>
      <c r="U40" s="1040"/>
      <c r="V40" s="1040"/>
      <c r="W40" s="1040"/>
      <c r="X40" s="1040"/>
      <c r="Y40" s="1040"/>
      <c r="Z40" s="1040"/>
      <c r="AA40" s="1040"/>
      <c r="AB40" s="1040"/>
      <c r="AC40" s="1040"/>
      <c r="AD40" s="1040"/>
      <c r="AE40" s="1041"/>
      <c r="AF40" s="1036"/>
      <c r="AG40" s="1037"/>
      <c r="AH40" s="1037"/>
      <c r="AI40" s="1037"/>
      <c r="AJ40" s="1038"/>
      <c r="AK40" s="981"/>
      <c r="AL40" s="972"/>
      <c r="AM40" s="972"/>
      <c r="AN40" s="972"/>
      <c r="AO40" s="972"/>
      <c r="AP40" s="972"/>
      <c r="AQ40" s="972"/>
      <c r="AR40" s="972"/>
      <c r="AS40" s="972"/>
      <c r="AT40" s="972"/>
      <c r="AU40" s="972"/>
      <c r="AV40" s="972"/>
      <c r="AW40" s="972"/>
      <c r="AX40" s="972"/>
      <c r="AY40" s="972"/>
      <c r="AZ40" s="1042"/>
      <c r="BA40" s="1042"/>
      <c r="BB40" s="1042"/>
      <c r="BC40" s="1042"/>
      <c r="BD40" s="1042"/>
      <c r="BE40" s="973"/>
      <c r="BF40" s="973"/>
      <c r="BG40" s="973"/>
      <c r="BH40" s="973"/>
      <c r="BI40" s="974"/>
      <c r="BJ40" s="214"/>
      <c r="BK40" s="214"/>
      <c r="BL40" s="214"/>
      <c r="BM40" s="214"/>
      <c r="BN40" s="214"/>
      <c r="BO40" s="223"/>
      <c r="BP40" s="223"/>
      <c r="BQ40" s="220">
        <v>34</v>
      </c>
      <c r="BR40" s="221"/>
      <c r="BS40" s="993"/>
      <c r="BT40" s="994"/>
      <c r="BU40" s="994"/>
      <c r="BV40" s="994"/>
      <c r="BW40" s="994"/>
      <c r="BX40" s="994"/>
      <c r="BY40" s="994"/>
      <c r="BZ40" s="994"/>
      <c r="CA40" s="994"/>
      <c r="CB40" s="994"/>
      <c r="CC40" s="994"/>
      <c r="CD40" s="994"/>
      <c r="CE40" s="994"/>
      <c r="CF40" s="994"/>
      <c r="CG40" s="1015"/>
      <c r="CH40" s="990"/>
      <c r="CI40" s="991"/>
      <c r="CJ40" s="991"/>
      <c r="CK40" s="991"/>
      <c r="CL40" s="992"/>
      <c r="CM40" s="990"/>
      <c r="CN40" s="991"/>
      <c r="CO40" s="991"/>
      <c r="CP40" s="991"/>
      <c r="CQ40" s="992"/>
      <c r="CR40" s="990"/>
      <c r="CS40" s="991"/>
      <c r="CT40" s="991"/>
      <c r="CU40" s="991"/>
      <c r="CV40" s="992"/>
      <c r="CW40" s="990"/>
      <c r="CX40" s="991"/>
      <c r="CY40" s="991"/>
      <c r="CZ40" s="991"/>
      <c r="DA40" s="992"/>
      <c r="DB40" s="990"/>
      <c r="DC40" s="991"/>
      <c r="DD40" s="991"/>
      <c r="DE40" s="991"/>
      <c r="DF40" s="992"/>
      <c r="DG40" s="990"/>
      <c r="DH40" s="991"/>
      <c r="DI40" s="991"/>
      <c r="DJ40" s="991"/>
      <c r="DK40" s="992"/>
      <c r="DL40" s="990"/>
      <c r="DM40" s="991"/>
      <c r="DN40" s="991"/>
      <c r="DO40" s="991"/>
      <c r="DP40" s="992"/>
      <c r="DQ40" s="990"/>
      <c r="DR40" s="991"/>
      <c r="DS40" s="991"/>
      <c r="DT40" s="991"/>
      <c r="DU40" s="992"/>
      <c r="DV40" s="993"/>
      <c r="DW40" s="994"/>
      <c r="DX40" s="994"/>
      <c r="DY40" s="994"/>
      <c r="DZ40" s="995"/>
      <c r="EA40" s="212"/>
    </row>
    <row r="41" spans="1:131" ht="26.25" customHeight="1" x14ac:dyDescent="0.2">
      <c r="A41" s="220">
        <v>14</v>
      </c>
      <c r="B41" s="1031"/>
      <c r="C41" s="1032"/>
      <c r="D41" s="1032"/>
      <c r="E41" s="1032"/>
      <c r="F41" s="1032"/>
      <c r="G41" s="1032"/>
      <c r="H41" s="1032"/>
      <c r="I41" s="1032"/>
      <c r="J41" s="1032"/>
      <c r="K41" s="1032"/>
      <c r="L41" s="1032"/>
      <c r="M41" s="1032"/>
      <c r="N41" s="1032"/>
      <c r="O41" s="1032"/>
      <c r="P41" s="1033"/>
      <c r="Q41" s="1039"/>
      <c r="R41" s="1040"/>
      <c r="S41" s="1040"/>
      <c r="T41" s="1040"/>
      <c r="U41" s="1040"/>
      <c r="V41" s="1040"/>
      <c r="W41" s="1040"/>
      <c r="X41" s="1040"/>
      <c r="Y41" s="1040"/>
      <c r="Z41" s="1040"/>
      <c r="AA41" s="1040"/>
      <c r="AB41" s="1040"/>
      <c r="AC41" s="1040"/>
      <c r="AD41" s="1040"/>
      <c r="AE41" s="1041"/>
      <c r="AF41" s="1036"/>
      <c r="AG41" s="1037"/>
      <c r="AH41" s="1037"/>
      <c r="AI41" s="1037"/>
      <c r="AJ41" s="1038"/>
      <c r="AK41" s="981"/>
      <c r="AL41" s="972"/>
      <c r="AM41" s="972"/>
      <c r="AN41" s="972"/>
      <c r="AO41" s="972"/>
      <c r="AP41" s="972"/>
      <c r="AQ41" s="972"/>
      <c r="AR41" s="972"/>
      <c r="AS41" s="972"/>
      <c r="AT41" s="972"/>
      <c r="AU41" s="972"/>
      <c r="AV41" s="972"/>
      <c r="AW41" s="972"/>
      <c r="AX41" s="972"/>
      <c r="AY41" s="972"/>
      <c r="AZ41" s="1042"/>
      <c r="BA41" s="1042"/>
      <c r="BB41" s="1042"/>
      <c r="BC41" s="1042"/>
      <c r="BD41" s="1042"/>
      <c r="BE41" s="973"/>
      <c r="BF41" s="973"/>
      <c r="BG41" s="973"/>
      <c r="BH41" s="973"/>
      <c r="BI41" s="974"/>
      <c r="BJ41" s="214"/>
      <c r="BK41" s="214"/>
      <c r="BL41" s="214"/>
      <c r="BM41" s="214"/>
      <c r="BN41" s="214"/>
      <c r="BO41" s="223"/>
      <c r="BP41" s="223"/>
      <c r="BQ41" s="220">
        <v>35</v>
      </c>
      <c r="BR41" s="221"/>
      <c r="BS41" s="993"/>
      <c r="BT41" s="994"/>
      <c r="BU41" s="994"/>
      <c r="BV41" s="994"/>
      <c r="BW41" s="994"/>
      <c r="BX41" s="994"/>
      <c r="BY41" s="994"/>
      <c r="BZ41" s="994"/>
      <c r="CA41" s="994"/>
      <c r="CB41" s="994"/>
      <c r="CC41" s="994"/>
      <c r="CD41" s="994"/>
      <c r="CE41" s="994"/>
      <c r="CF41" s="994"/>
      <c r="CG41" s="1015"/>
      <c r="CH41" s="990"/>
      <c r="CI41" s="991"/>
      <c r="CJ41" s="991"/>
      <c r="CK41" s="991"/>
      <c r="CL41" s="992"/>
      <c r="CM41" s="990"/>
      <c r="CN41" s="991"/>
      <c r="CO41" s="991"/>
      <c r="CP41" s="991"/>
      <c r="CQ41" s="992"/>
      <c r="CR41" s="990"/>
      <c r="CS41" s="991"/>
      <c r="CT41" s="991"/>
      <c r="CU41" s="991"/>
      <c r="CV41" s="992"/>
      <c r="CW41" s="990"/>
      <c r="CX41" s="991"/>
      <c r="CY41" s="991"/>
      <c r="CZ41" s="991"/>
      <c r="DA41" s="992"/>
      <c r="DB41" s="990"/>
      <c r="DC41" s="991"/>
      <c r="DD41" s="991"/>
      <c r="DE41" s="991"/>
      <c r="DF41" s="992"/>
      <c r="DG41" s="990"/>
      <c r="DH41" s="991"/>
      <c r="DI41" s="991"/>
      <c r="DJ41" s="991"/>
      <c r="DK41" s="992"/>
      <c r="DL41" s="990"/>
      <c r="DM41" s="991"/>
      <c r="DN41" s="991"/>
      <c r="DO41" s="991"/>
      <c r="DP41" s="992"/>
      <c r="DQ41" s="990"/>
      <c r="DR41" s="991"/>
      <c r="DS41" s="991"/>
      <c r="DT41" s="991"/>
      <c r="DU41" s="992"/>
      <c r="DV41" s="993"/>
      <c r="DW41" s="994"/>
      <c r="DX41" s="994"/>
      <c r="DY41" s="994"/>
      <c r="DZ41" s="995"/>
      <c r="EA41" s="212"/>
    </row>
    <row r="42" spans="1:131" ht="26.25" customHeight="1" x14ac:dyDescent="0.2">
      <c r="A42" s="220">
        <v>15</v>
      </c>
      <c r="B42" s="1031"/>
      <c r="C42" s="1032"/>
      <c r="D42" s="1032"/>
      <c r="E42" s="1032"/>
      <c r="F42" s="1032"/>
      <c r="G42" s="1032"/>
      <c r="H42" s="1032"/>
      <c r="I42" s="1032"/>
      <c r="J42" s="1032"/>
      <c r="K42" s="1032"/>
      <c r="L42" s="1032"/>
      <c r="M42" s="1032"/>
      <c r="N42" s="1032"/>
      <c r="O42" s="1032"/>
      <c r="P42" s="1033"/>
      <c r="Q42" s="1039"/>
      <c r="R42" s="1040"/>
      <c r="S42" s="1040"/>
      <c r="T42" s="1040"/>
      <c r="U42" s="1040"/>
      <c r="V42" s="1040"/>
      <c r="W42" s="1040"/>
      <c r="X42" s="1040"/>
      <c r="Y42" s="1040"/>
      <c r="Z42" s="1040"/>
      <c r="AA42" s="1040"/>
      <c r="AB42" s="1040"/>
      <c r="AC42" s="1040"/>
      <c r="AD42" s="1040"/>
      <c r="AE42" s="1041"/>
      <c r="AF42" s="1036"/>
      <c r="AG42" s="1037"/>
      <c r="AH42" s="1037"/>
      <c r="AI42" s="1037"/>
      <c r="AJ42" s="1038"/>
      <c r="AK42" s="981"/>
      <c r="AL42" s="972"/>
      <c r="AM42" s="972"/>
      <c r="AN42" s="972"/>
      <c r="AO42" s="972"/>
      <c r="AP42" s="972"/>
      <c r="AQ42" s="972"/>
      <c r="AR42" s="972"/>
      <c r="AS42" s="972"/>
      <c r="AT42" s="972"/>
      <c r="AU42" s="972"/>
      <c r="AV42" s="972"/>
      <c r="AW42" s="972"/>
      <c r="AX42" s="972"/>
      <c r="AY42" s="972"/>
      <c r="AZ42" s="1042"/>
      <c r="BA42" s="1042"/>
      <c r="BB42" s="1042"/>
      <c r="BC42" s="1042"/>
      <c r="BD42" s="1042"/>
      <c r="BE42" s="973"/>
      <c r="BF42" s="973"/>
      <c r="BG42" s="973"/>
      <c r="BH42" s="973"/>
      <c r="BI42" s="974"/>
      <c r="BJ42" s="214"/>
      <c r="BK42" s="214"/>
      <c r="BL42" s="214"/>
      <c r="BM42" s="214"/>
      <c r="BN42" s="214"/>
      <c r="BO42" s="223"/>
      <c r="BP42" s="223"/>
      <c r="BQ42" s="220">
        <v>36</v>
      </c>
      <c r="BR42" s="221"/>
      <c r="BS42" s="993"/>
      <c r="BT42" s="994"/>
      <c r="BU42" s="994"/>
      <c r="BV42" s="994"/>
      <c r="BW42" s="994"/>
      <c r="BX42" s="994"/>
      <c r="BY42" s="994"/>
      <c r="BZ42" s="994"/>
      <c r="CA42" s="994"/>
      <c r="CB42" s="994"/>
      <c r="CC42" s="994"/>
      <c r="CD42" s="994"/>
      <c r="CE42" s="994"/>
      <c r="CF42" s="994"/>
      <c r="CG42" s="1015"/>
      <c r="CH42" s="990"/>
      <c r="CI42" s="991"/>
      <c r="CJ42" s="991"/>
      <c r="CK42" s="991"/>
      <c r="CL42" s="992"/>
      <c r="CM42" s="990"/>
      <c r="CN42" s="991"/>
      <c r="CO42" s="991"/>
      <c r="CP42" s="991"/>
      <c r="CQ42" s="992"/>
      <c r="CR42" s="990"/>
      <c r="CS42" s="991"/>
      <c r="CT42" s="991"/>
      <c r="CU42" s="991"/>
      <c r="CV42" s="992"/>
      <c r="CW42" s="990"/>
      <c r="CX42" s="991"/>
      <c r="CY42" s="991"/>
      <c r="CZ42" s="991"/>
      <c r="DA42" s="992"/>
      <c r="DB42" s="990"/>
      <c r="DC42" s="991"/>
      <c r="DD42" s="991"/>
      <c r="DE42" s="991"/>
      <c r="DF42" s="992"/>
      <c r="DG42" s="990"/>
      <c r="DH42" s="991"/>
      <c r="DI42" s="991"/>
      <c r="DJ42" s="991"/>
      <c r="DK42" s="992"/>
      <c r="DL42" s="990"/>
      <c r="DM42" s="991"/>
      <c r="DN42" s="991"/>
      <c r="DO42" s="991"/>
      <c r="DP42" s="992"/>
      <c r="DQ42" s="990"/>
      <c r="DR42" s="991"/>
      <c r="DS42" s="991"/>
      <c r="DT42" s="991"/>
      <c r="DU42" s="992"/>
      <c r="DV42" s="993"/>
      <c r="DW42" s="994"/>
      <c r="DX42" s="994"/>
      <c r="DY42" s="994"/>
      <c r="DZ42" s="995"/>
      <c r="EA42" s="212"/>
    </row>
    <row r="43" spans="1:131" ht="26.25" customHeight="1" x14ac:dyDescent="0.2">
      <c r="A43" s="220">
        <v>16</v>
      </c>
      <c r="B43" s="1031"/>
      <c r="C43" s="1032"/>
      <c r="D43" s="1032"/>
      <c r="E43" s="1032"/>
      <c r="F43" s="1032"/>
      <c r="G43" s="1032"/>
      <c r="H43" s="1032"/>
      <c r="I43" s="1032"/>
      <c r="J43" s="1032"/>
      <c r="K43" s="1032"/>
      <c r="L43" s="1032"/>
      <c r="M43" s="1032"/>
      <c r="N43" s="1032"/>
      <c r="O43" s="1032"/>
      <c r="P43" s="1033"/>
      <c r="Q43" s="1039"/>
      <c r="R43" s="1040"/>
      <c r="S43" s="1040"/>
      <c r="T43" s="1040"/>
      <c r="U43" s="1040"/>
      <c r="V43" s="1040"/>
      <c r="W43" s="1040"/>
      <c r="X43" s="1040"/>
      <c r="Y43" s="1040"/>
      <c r="Z43" s="1040"/>
      <c r="AA43" s="1040"/>
      <c r="AB43" s="1040"/>
      <c r="AC43" s="1040"/>
      <c r="AD43" s="1040"/>
      <c r="AE43" s="1041"/>
      <c r="AF43" s="1036"/>
      <c r="AG43" s="1037"/>
      <c r="AH43" s="1037"/>
      <c r="AI43" s="1037"/>
      <c r="AJ43" s="1038"/>
      <c r="AK43" s="981"/>
      <c r="AL43" s="972"/>
      <c r="AM43" s="972"/>
      <c r="AN43" s="972"/>
      <c r="AO43" s="972"/>
      <c r="AP43" s="972"/>
      <c r="AQ43" s="972"/>
      <c r="AR43" s="972"/>
      <c r="AS43" s="972"/>
      <c r="AT43" s="972"/>
      <c r="AU43" s="972"/>
      <c r="AV43" s="972"/>
      <c r="AW43" s="972"/>
      <c r="AX43" s="972"/>
      <c r="AY43" s="972"/>
      <c r="AZ43" s="1042"/>
      <c r="BA43" s="1042"/>
      <c r="BB43" s="1042"/>
      <c r="BC43" s="1042"/>
      <c r="BD43" s="1042"/>
      <c r="BE43" s="973"/>
      <c r="BF43" s="973"/>
      <c r="BG43" s="973"/>
      <c r="BH43" s="973"/>
      <c r="BI43" s="974"/>
      <c r="BJ43" s="214"/>
      <c r="BK43" s="214"/>
      <c r="BL43" s="214"/>
      <c r="BM43" s="214"/>
      <c r="BN43" s="214"/>
      <c r="BO43" s="223"/>
      <c r="BP43" s="223"/>
      <c r="BQ43" s="220">
        <v>37</v>
      </c>
      <c r="BR43" s="221"/>
      <c r="BS43" s="993"/>
      <c r="BT43" s="994"/>
      <c r="BU43" s="994"/>
      <c r="BV43" s="994"/>
      <c r="BW43" s="994"/>
      <c r="BX43" s="994"/>
      <c r="BY43" s="994"/>
      <c r="BZ43" s="994"/>
      <c r="CA43" s="994"/>
      <c r="CB43" s="994"/>
      <c r="CC43" s="994"/>
      <c r="CD43" s="994"/>
      <c r="CE43" s="994"/>
      <c r="CF43" s="994"/>
      <c r="CG43" s="1015"/>
      <c r="CH43" s="990"/>
      <c r="CI43" s="991"/>
      <c r="CJ43" s="991"/>
      <c r="CK43" s="991"/>
      <c r="CL43" s="992"/>
      <c r="CM43" s="990"/>
      <c r="CN43" s="991"/>
      <c r="CO43" s="991"/>
      <c r="CP43" s="991"/>
      <c r="CQ43" s="992"/>
      <c r="CR43" s="990"/>
      <c r="CS43" s="991"/>
      <c r="CT43" s="991"/>
      <c r="CU43" s="991"/>
      <c r="CV43" s="992"/>
      <c r="CW43" s="990"/>
      <c r="CX43" s="991"/>
      <c r="CY43" s="991"/>
      <c r="CZ43" s="991"/>
      <c r="DA43" s="992"/>
      <c r="DB43" s="990"/>
      <c r="DC43" s="991"/>
      <c r="DD43" s="991"/>
      <c r="DE43" s="991"/>
      <c r="DF43" s="992"/>
      <c r="DG43" s="990"/>
      <c r="DH43" s="991"/>
      <c r="DI43" s="991"/>
      <c r="DJ43" s="991"/>
      <c r="DK43" s="992"/>
      <c r="DL43" s="990"/>
      <c r="DM43" s="991"/>
      <c r="DN43" s="991"/>
      <c r="DO43" s="991"/>
      <c r="DP43" s="992"/>
      <c r="DQ43" s="990"/>
      <c r="DR43" s="991"/>
      <c r="DS43" s="991"/>
      <c r="DT43" s="991"/>
      <c r="DU43" s="992"/>
      <c r="DV43" s="993"/>
      <c r="DW43" s="994"/>
      <c r="DX43" s="994"/>
      <c r="DY43" s="994"/>
      <c r="DZ43" s="995"/>
      <c r="EA43" s="212"/>
    </row>
    <row r="44" spans="1:131" ht="26.25" customHeight="1" x14ac:dyDescent="0.2">
      <c r="A44" s="220">
        <v>17</v>
      </c>
      <c r="B44" s="1031"/>
      <c r="C44" s="1032"/>
      <c r="D44" s="1032"/>
      <c r="E44" s="1032"/>
      <c r="F44" s="1032"/>
      <c r="G44" s="1032"/>
      <c r="H44" s="1032"/>
      <c r="I44" s="1032"/>
      <c r="J44" s="1032"/>
      <c r="K44" s="1032"/>
      <c r="L44" s="1032"/>
      <c r="M44" s="1032"/>
      <c r="N44" s="1032"/>
      <c r="O44" s="1032"/>
      <c r="P44" s="1033"/>
      <c r="Q44" s="1039"/>
      <c r="R44" s="1040"/>
      <c r="S44" s="1040"/>
      <c r="T44" s="1040"/>
      <c r="U44" s="1040"/>
      <c r="V44" s="1040"/>
      <c r="W44" s="1040"/>
      <c r="X44" s="1040"/>
      <c r="Y44" s="1040"/>
      <c r="Z44" s="1040"/>
      <c r="AA44" s="1040"/>
      <c r="AB44" s="1040"/>
      <c r="AC44" s="1040"/>
      <c r="AD44" s="1040"/>
      <c r="AE44" s="1041"/>
      <c r="AF44" s="1036"/>
      <c r="AG44" s="1037"/>
      <c r="AH44" s="1037"/>
      <c r="AI44" s="1037"/>
      <c r="AJ44" s="1038"/>
      <c r="AK44" s="981"/>
      <c r="AL44" s="972"/>
      <c r="AM44" s="972"/>
      <c r="AN44" s="972"/>
      <c r="AO44" s="972"/>
      <c r="AP44" s="972"/>
      <c r="AQ44" s="972"/>
      <c r="AR44" s="972"/>
      <c r="AS44" s="972"/>
      <c r="AT44" s="972"/>
      <c r="AU44" s="972"/>
      <c r="AV44" s="972"/>
      <c r="AW44" s="972"/>
      <c r="AX44" s="972"/>
      <c r="AY44" s="972"/>
      <c r="AZ44" s="1042"/>
      <c r="BA44" s="1042"/>
      <c r="BB44" s="1042"/>
      <c r="BC44" s="1042"/>
      <c r="BD44" s="1042"/>
      <c r="BE44" s="973"/>
      <c r="BF44" s="973"/>
      <c r="BG44" s="973"/>
      <c r="BH44" s="973"/>
      <c r="BI44" s="974"/>
      <c r="BJ44" s="214"/>
      <c r="BK44" s="214"/>
      <c r="BL44" s="214"/>
      <c r="BM44" s="214"/>
      <c r="BN44" s="214"/>
      <c r="BO44" s="223"/>
      <c r="BP44" s="223"/>
      <c r="BQ44" s="220">
        <v>38</v>
      </c>
      <c r="BR44" s="221"/>
      <c r="BS44" s="993"/>
      <c r="BT44" s="994"/>
      <c r="BU44" s="994"/>
      <c r="BV44" s="994"/>
      <c r="BW44" s="994"/>
      <c r="BX44" s="994"/>
      <c r="BY44" s="994"/>
      <c r="BZ44" s="994"/>
      <c r="CA44" s="994"/>
      <c r="CB44" s="994"/>
      <c r="CC44" s="994"/>
      <c r="CD44" s="994"/>
      <c r="CE44" s="994"/>
      <c r="CF44" s="994"/>
      <c r="CG44" s="1015"/>
      <c r="CH44" s="990"/>
      <c r="CI44" s="991"/>
      <c r="CJ44" s="991"/>
      <c r="CK44" s="991"/>
      <c r="CL44" s="992"/>
      <c r="CM44" s="990"/>
      <c r="CN44" s="991"/>
      <c r="CO44" s="991"/>
      <c r="CP44" s="991"/>
      <c r="CQ44" s="992"/>
      <c r="CR44" s="990"/>
      <c r="CS44" s="991"/>
      <c r="CT44" s="991"/>
      <c r="CU44" s="991"/>
      <c r="CV44" s="992"/>
      <c r="CW44" s="990"/>
      <c r="CX44" s="991"/>
      <c r="CY44" s="991"/>
      <c r="CZ44" s="991"/>
      <c r="DA44" s="992"/>
      <c r="DB44" s="990"/>
      <c r="DC44" s="991"/>
      <c r="DD44" s="991"/>
      <c r="DE44" s="991"/>
      <c r="DF44" s="992"/>
      <c r="DG44" s="990"/>
      <c r="DH44" s="991"/>
      <c r="DI44" s="991"/>
      <c r="DJ44" s="991"/>
      <c r="DK44" s="992"/>
      <c r="DL44" s="990"/>
      <c r="DM44" s="991"/>
      <c r="DN44" s="991"/>
      <c r="DO44" s="991"/>
      <c r="DP44" s="992"/>
      <c r="DQ44" s="990"/>
      <c r="DR44" s="991"/>
      <c r="DS44" s="991"/>
      <c r="DT44" s="991"/>
      <c r="DU44" s="992"/>
      <c r="DV44" s="993"/>
      <c r="DW44" s="994"/>
      <c r="DX44" s="994"/>
      <c r="DY44" s="994"/>
      <c r="DZ44" s="995"/>
      <c r="EA44" s="212"/>
    </row>
    <row r="45" spans="1:131" ht="26.25" customHeight="1" x14ac:dyDescent="0.2">
      <c r="A45" s="220">
        <v>18</v>
      </c>
      <c r="B45" s="1031"/>
      <c r="C45" s="1032"/>
      <c r="D45" s="1032"/>
      <c r="E45" s="1032"/>
      <c r="F45" s="1032"/>
      <c r="G45" s="1032"/>
      <c r="H45" s="1032"/>
      <c r="I45" s="1032"/>
      <c r="J45" s="1032"/>
      <c r="K45" s="1032"/>
      <c r="L45" s="1032"/>
      <c r="M45" s="1032"/>
      <c r="N45" s="1032"/>
      <c r="O45" s="1032"/>
      <c r="P45" s="1033"/>
      <c r="Q45" s="1039"/>
      <c r="R45" s="1040"/>
      <c r="S45" s="1040"/>
      <c r="T45" s="1040"/>
      <c r="U45" s="1040"/>
      <c r="V45" s="1040"/>
      <c r="W45" s="1040"/>
      <c r="X45" s="1040"/>
      <c r="Y45" s="1040"/>
      <c r="Z45" s="1040"/>
      <c r="AA45" s="1040"/>
      <c r="AB45" s="1040"/>
      <c r="AC45" s="1040"/>
      <c r="AD45" s="1040"/>
      <c r="AE45" s="1041"/>
      <c r="AF45" s="1036"/>
      <c r="AG45" s="1037"/>
      <c r="AH45" s="1037"/>
      <c r="AI45" s="1037"/>
      <c r="AJ45" s="1038"/>
      <c r="AK45" s="981"/>
      <c r="AL45" s="972"/>
      <c r="AM45" s="972"/>
      <c r="AN45" s="972"/>
      <c r="AO45" s="972"/>
      <c r="AP45" s="972"/>
      <c r="AQ45" s="972"/>
      <c r="AR45" s="972"/>
      <c r="AS45" s="972"/>
      <c r="AT45" s="972"/>
      <c r="AU45" s="972"/>
      <c r="AV45" s="972"/>
      <c r="AW45" s="972"/>
      <c r="AX45" s="972"/>
      <c r="AY45" s="972"/>
      <c r="AZ45" s="1042"/>
      <c r="BA45" s="1042"/>
      <c r="BB45" s="1042"/>
      <c r="BC45" s="1042"/>
      <c r="BD45" s="1042"/>
      <c r="BE45" s="973"/>
      <c r="BF45" s="973"/>
      <c r="BG45" s="973"/>
      <c r="BH45" s="973"/>
      <c r="BI45" s="974"/>
      <c r="BJ45" s="214"/>
      <c r="BK45" s="214"/>
      <c r="BL45" s="214"/>
      <c r="BM45" s="214"/>
      <c r="BN45" s="214"/>
      <c r="BO45" s="223"/>
      <c r="BP45" s="223"/>
      <c r="BQ45" s="220">
        <v>39</v>
      </c>
      <c r="BR45" s="221"/>
      <c r="BS45" s="993"/>
      <c r="BT45" s="994"/>
      <c r="BU45" s="994"/>
      <c r="BV45" s="994"/>
      <c r="BW45" s="994"/>
      <c r="BX45" s="994"/>
      <c r="BY45" s="994"/>
      <c r="BZ45" s="994"/>
      <c r="CA45" s="994"/>
      <c r="CB45" s="994"/>
      <c r="CC45" s="994"/>
      <c r="CD45" s="994"/>
      <c r="CE45" s="994"/>
      <c r="CF45" s="994"/>
      <c r="CG45" s="1015"/>
      <c r="CH45" s="990"/>
      <c r="CI45" s="991"/>
      <c r="CJ45" s="991"/>
      <c r="CK45" s="991"/>
      <c r="CL45" s="992"/>
      <c r="CM45" s="990"/>
      <c r="CN45" s="991"/>
      <c r="CO45" s="991"/>
      <c r="CP45" s="991"/>
      <c r="CQ45" s="992"/>
      <c r="CR45" s="990"/>
      <c r="CS45" s="991"/>
      <c r="CT45" s="991"/>
      <c r="CU45" s="991"/>
      <c r="CV45" s="992"/>
      <c r="CW45" s="990"/>
      <c r="CX45" s="991"/>
      <c r="CY45" s="991"/>
      <c r="CZ45" s="991"/>
      <c r="DA45" s="992"/>
      <c r="DB45" s="990"/>
      <c r="DC45" s="991"/>
      <c r="DD45" s="991"/>
      <c r="DE45" s="991"/>
      <c r="DF45" s="992"/>
      <c r="DG45" s="990"/>
      <c r="DH45" s="991"/>
      <c r="DI45" s="991"/>
      <c r="DJ45" s="991"/>
      <c r="DK45" s="992"/>
      <c r="DL45" s="990"/>
      <c r="DM45" s="991"/>
      <c r="DN45" s="991"/>
      <c r="DO45" s="991"/>
      <c r="DP45" s="992"/>
      <c r="DQ45" s="990"/>
      <c r="DR45" s="991"/>
      <c r="DS45" s="991"/>
      <c r="DT45" s="991"/>
      <c r="DU45" s="992"/>
      <c r="DV45" s="993"/>
      <c r="DW45" s="994"/>
      <c r="DX45" s="994"/>
      <c r="DY45" s="994"/>
      <c r="DZ45" s="995"/>
      <c r="EA45" s="212"/>
    </row>
    <row r="46" spans="1:131" ht="26.25" customHeight="1" x14ac:dyDescent="0.2">
      <c r="A46" s="220">
        <v>19</v>
      </c>
      <c r="B46" s="1031"/>
      <c r="C46" s="1032"/>
      <c r="D46" s="1032"/>
      <c r="E46" s="1032"/>
      <c r="F46" s="1032"/>
      <c r="G46" s="1032"/>
      <c r="H46" s="1032"/>
      <c r="I46" s="1032"/>
      <c r="J46" s="1032"/>
      <c r="K46" s="1032"/>
      <c r="L46" s="1032"/>
      <c r="M46" s="1032"/>
      <c r="N46" s="1032"/>
      <c r="O46" s="1032"/>
      <c r="P46" s="1033"/>
      <c r="Q46" s="1039"/>
      <c r="R46" s="1040"/>
      <c r="S46" s="1040"/>
      <c r="T46" s="1040"/>
      <c r="U46" s="1040"/>
      <c r="V46" s="1040"/>
      <c r="W46" s="1040"/>
      <c r="X46" s="1040"/>
      <c r="Y46" s="1040"/>
      <c r="Z46" s="1040"/>
      <c r="AA46" s="1040"/>
      <c r="AB46" s="1040"/>
      <c r="AC46" s="1040"/>
      <c r="AD46" s="1040"/>
      <c r="AE46" s="1041"/>
      <c r="AF46" s="1036"/>
      <c r="AG46" s="1037"/>
      <c r="AH46" s="1037"/>
      <c r="AI46" s="1037"/>
      <c r="AJ46" s="1038"/>
      <c r="AK46" s="981"/>
      <c r="AL46" s="972"/>
      <c r="AM46" s="972"/>
      <c r="AN46" s="972"/>
      <c r="AO46" s="972"/>
      <c r="AP46" s="972"/>
      <c r="AQ46" s="972"/>
      <c r="AR46" s="972"/>
      <c r="AS46" s="972"/>
      <c r="AT46" s="972"/>
      <c r="AU46" s="972"/>
      <c r="AV46" s="972"/>
      <c r="AW46" s="972"/>
      <c r="AX46" s="972"/>
      <c r="AY46" s="972"/>
      <c r="AZ46" s="1042"/>
      <c r="BA46" s="1042"/>
      <c r="BB46" s="1042"/>
      <c r="BC46" s="1042"/>
      <c r="BD46" s="1042"/>
      <c r="BE46" s="973"/>
      <c r="BF46" s="973"/>
      <c r="BG46" s="973"/>
      <c r="BH46" s="973"/>
      <c r="BI46" s="974"/>
      <c r="BJ46" s="214"/>
      <c r="BK46" s="214"/>
      <c r="BL46" s="214"/>
      <c r="BM46" s="214"/>
      <c r="BN46" s="214"/>
      <c r="BO46" s="223"/>
      <c r="BP46" s="223"/>
      <c r="BQ46" s="220">
        <v>40</v>
      </c>
      <c r="BR46" s="221"/>
      <c r="BS46" s="993"/>
      <c r="BT46" s="994"/>
      <c r="BU46" s="994"/>
      <c r="BV46" s="994"/>
      <c r="BW46" s="994"/>
      <c r="BX46" s="994"/>
      <c r="BY46" s="994"/>
      <c r="BZ46" s="994"/>
      <c r="CA46" s="994"/>
      <c r="CB46" s="994"/>
      <c r="CC46" s="994"/>
      <c r="CD46" s="994"/>
      <c r="CE46" s="994"/>
      <c r="CF46" s="994"/>
      <c r="CG46" s="1015"/>
      <c r="CH46" s="990"/>
      <c r="CI46" s="991"/>
      <c r="CJ46" s="991"/>
      <c r="CK46" s="991"/>
      <c r="CL46" s="992"/>
      <c r="CM46" s="990"/>
      <c r="CN46" s="991"/>
      <c r="CO46" s="991"/>
      <c r="CP46" s="991"/>
      <c r="CQ46" s="992"/>
      <c r="CR46" s="990"/>
      <c r="CS46" s="991"/>
      <c r="CT46" s="991"/>
      <c r="CU46" s="991"/>
      <c r="CV46" s="992"/>
      <c r="CW46" s="990"/>
      <c r="CX46" s="991"/>
      <c r="CY46" s="991"/>
      <c r="CZ46" s="991"/>
      <c r="DA46" s="992"/>
      <c r="DB46" s="990"/>
      <c r="DC46" s="991"/>
      <c r="DD46" s="991"/>
      <c r="DE46" s="991"/>
      <c r="DF46" s="992"/>
      <c r="DG46" s="990"/>
      <c r="DH46" s="991"/>
      <c r="DI46" s="991"/>
      <c r="DJ46" s="991"/>
      <c r="DK46" s="992"/>
      <c r="DL46" s="990"/>
      <c r="DM46" s="991"/>
      <c r="DN46" s="991"/>
      <c r="DO46" s="991"/>
      <c r="DP46" s="992"/>
      <c r="DQ46" s="990"/>
      <c r="DR46" s="991"/>
      <c r="DS46" s="991"/>
      <c r="DT46" s="991"/>
      <c r="DU46" s="992"/>
      <c r="DV46" s="993"/>
      <c r="DW46" s="994"/>
      <c r="DX46" s="994"/>
      <c r="DY46" s="994"/>
      <c r="DZ46" s="995"/>
      <c r="EA46" s="212"/>
    </row>
    <row r="47" spans="1:131" ht="26.25" customHeight="1" x14ac:dyDescent="0.2">
      <c r="A47" s="220">
        <v>20</v>
      </c>
      <c r="B47" s="1031"/>
      <c r="C47" s="1032"/>
      <c r="D47" s="1032"/>
      <c r="E47" s="1032"/>
      <c r="F47" s="1032"/>
      <c r="G47" s="1032"/>
      <c r="H47" s="1032"/>
      <c r="I47" s="1032"/>
      <c r="J47" s="1032"/>
      <c r="K47" s="1032"/>
      <c r="L47" s="1032"/>
      <c r="M47" s="1032"/>
      <c r="N47" s="1032"/>
      <c r="O47" s="1032"/>
      <c r="P47" s="1033"/>
      <c r="Q47" s="1039"/>
      <c r="R47" s="1040"/>
      <c r="S47" s="1040"/>
      <c r="T47" s="1040"/>
      <c r="U47" s="1040"/>
      <c r="V47" s="1040"/>
      <c r="W47" s="1040"/>
      <c r="X47" s="1040"/>
      <c r="Y47" s="1040"/>
      <c r="Z47" s="1040"/>
      <c r="AA47" s="1040"/>
      <c r="AB47" s="1040"/>
      <c r="AC47" s="1040"/>
      <c r="AD47" s="1040"/>
      <c r="AE47" s="1041"/>
      <c r="AF47" s="1036"/>
      <c r="AG47" s="1037"/>
      <c r="AH47" s="1037"/>
      <c r="AI47" s="1037"/>
      <c r="AJ47" s="1038"/>
      <c r="AK47" s="981"/>
      <c r="AL47" s="972"/>
      <c r="AM47" s="972"/>
      <c r="AN47" s="972"/>
      <c r="AO47" s="972"/>
      <c r="AP47" s="972"/>
      <c r="AQ47" s="972"/>
      <c r="AR47" s="972"/>
      <c r="AS47" s="972"/>
      <c r="AT47" s="972"/>
      <c r="AU47" s="972"/>
      <c r="AV47" s="972"/>
      <c r="AW47" s="972"/>
      <c r="AX47" s="972"/>
      <c r="AY47" s="972"/>
      <c r="AZ47" s="1042"/>
      <c r="BA47" s="1042"/>
      <c r="BB47" s="1042"/>
      <c r="BC47" s="1042"/>
      <c r="BD47" s="1042"/>
      <c r="BE47" s="973"/>
      <c r="BF47" s="973"/>
      <c r="BG47" s="973"/>
      <c r="BH47" s="973"/>
      <c r="BI47" s="974"/>
      <c r="BJ47" s="214"/>
      <c r="BK47" s="214"/>
      <c r="BL47" s="214"/>
      <c r="BM47" s="214"/>
      <c r="BN47" s="214"/>
      <c r="BO47" s="223"/>
      <c r="BP47" s="223"/>
      <c r="BQ47" s="220">
        <v>41</v>
      </c>
      <c r="BR47" s="221"/>
      <c r="BS47" s="993"/>
      <c r="BT47" s="994"/>
      <c r="BU47" s="994"/>
      <c r="BV47" s="994"/>
      <c r="BW47" s="994"/>
      <c r="BX47" s="994"/>
      <c r="BY47" s="994"/>
      <c r="BZ47" s="994"/>
      <c r="CA47" s="994"/>
      <c r="CB47" s="994"/>
      <c r="CC47" s="994"/>
      <c r="CD47" s="994"/>
      <c r="CE47" s="994"/>
      <c r="CF47" s="994"/>
      <c r="CG47" s="1015"/>
      <c r="CH47" s="990"/>
      <c r="CI47" s="991"/>
      <c r="CJ47" s="991"/>
      <c r="CK47" s="991"/>
      <c r="CL47" s="992"/>
      <c r="CM47" s="990"/>
      <c r="CN47" s="991"/>
      <c r="CO47" s="991"/>
      <c r="CP47" s="991"/>
      <c r="CQ47" s="992"/>
      <c r="CR47" s="990"/>
      <c r="CS47" s="991"/>
      <c r="CT47" s="991"/>
      <c r="CU47" s="991"/>
      <c r="CV47" s="992"/>
      <c r="CW47" s="990"/>
      <c r="CX47" s="991"/>
      <c r="CY47" s="991"/>
      <c r="CZ47" s="991"/>
      <c r="DA47" s="992"/>
      <c r="DB47" s="990"/>
      <c r="DC47" s="991"/>
      <c r="DD47" s="991"/>
      <c r="DE47" s="991"/>
      <c r="DF47" s="992"/>
      <c r="DG47" s="990"/>
      <c r="DH47" s="991"/>
      <c r="DI47" s="991"/>
      <c r="DJ47" s="991"/>
      <c r="DK47" s="992"/>
      <c r="DL47" s="990"/>
      <c r="DM47" s="991"/>
      <c r="DN47" s="991"/>
      <c r="DO47" s="991"/>
      <c r="DP47" s="992"/>
      <c r="DQ47" s="990"/>
      <c r="DR47" s="991"/>
      <c r="DS47" s="991"/>
      <c r="DT47" s="991"/>
      <c r="DU47" s="992"/>
      <c r="DV47" s="993"/>
      <c r="DW47" s="994"/>
      <c r="DX47" s="994"/>
      <c r="DY47" s="994"/>
      <c r="DZ47" s="995"/>
      <c r="EA47" s="212"/>
    </row>
    <row r="48" spans="1:131" ht="26.25" customHeight="1" x14ac:dyDescent="0.2">
      <c r="A48" s="220">
        <v>21</v>
      </c>
      <c r="B48" s="1031"/>
      <c r="C48" s="1032"/>
      <c r="D48" s="1032"/>
      <c r="E48" s="1032"/>
      <c r="F48" s="1032"/>
      <c r="G48" s="1032"/>
      <c r="H48" s="1032"/>
      <c r="I48" s="1032"/>
      <c r="J48" s="1032"/>
      <c r="K48" s="1032"/>
      <c r="L48" s="1032"/>
      <c r="M48" s="1032"/>
      <c r="N48" s="1032"/>
      <c r="O48" s="1032"/>
      <c r="P48" s="1033"/>
      <c r="Q48" s="1039"/>
      <c r="R48" s="1040"/>
      <c r="S48" s="1040"/>
      <c r="T48" s="1040"/>
      <c r="U48" s="1040"/>
      <c r="V48" s="1040"/>
      <c r="W48" s="1040"/>
      <c r="X48" s="1040"/>
      <c r="Y48" s="1040"/>
      <c r="Z48" s="1040"/>
      <c r="AA48" s="1040"/>
      <c r="AB48" s="1040"/>
      <c r="AC48" s="1040"/>
      <c r="AD48" s="1040"/>
      <c r="AE48" s="1041"/>
      <c r="AF48" s="1036"/>
      <c r="AG48" s="1037"/>
      <c r="AH48" s="1037"/>
      <c r="AI48" s="1037"/>
      <c r="AJ48" s="1038"/>
      <c r="AK48" s="981"/>
      <c r="AL48" s="972"/>
      <c r="AM48" s="972"/>
      <c r="AN48" s="972"/>
      <c r="AO48" s="972"/>
      <c r="AP48" s="972"/>
      <c r="AQ48" s="972"/>
      <c r="AR48" s="972"/>
      <c r="AS48" s="972"/>
      <c r="AT48" s="972"/>
      <c r="AU48" s="972"/>
      <c r="AV48" s="972"/>
      <c r="AW48" s="972"/>
      <c r="AX48" s="972"/>
      <c r="AY48" s="972"/>
      <c r="AZ48" s="1042"/>
      <c r="BA48" s="1042"/>
      <c r="BB48" s="1042"/>
      <c r="BC48" s="1042"/>
      <c r="BD48" s="1042"/>
      <c r="BE48" s="973"/>
      <c r="BF48" s="973"/>
      <c r="BG48" s="973"/>
      <c r="BH48" s="973"/>
      <c r="BI48" s="974"/>
      <c r="BJ48" s="214"/>
      <c r="BK48" s="214"/>
      <c r="BL48" s="214"/>
      <c r="BM48" s="214"/>
      <c r="BN48" s="214"/>
      <c r="BO48" s="223"/>
      <c r="BP48" s="223"/>
      <c r="BQ48" s="220">
        <v>42</v>
      </c>
      <c r="BR48" s="221"/>
      <c r="BS48" s="993"/>
      <c r="BT48" s="994"/>
      <c r="BU48" s="994"/>
      <c r="BV48" s="994"/>
      <c r="BW48" s="994"/>
      <c r="BX48" s="994"/>
      <c r="BY48" s="994"/>
      <c r="BZ48" s="994"/>
      <c r="CA48" s="994"/>
      <c r="CB48" s="994"/>
      <c r="CC48" s="994"/>
      <c r="CD48" s="994"/>
      <c r="CE48" s="994"/>
      <c r="CF48" s="994"/>
      <c r="CG48" s="1015"/>
      <c r="CH48" s="990"/>
      <c r="CI48" s="991"/>
      <c r="CJ48" s="991"/>
      <c r="CK48" s="991"/>
      <c r="CL48" s="992"/>
      <c r="CM48" s="990"/>
      <c r="CN48" s="991"/>
      <c r="CO48" s="991"/>
      <c r="CP48" s="991"/>
      <c r="CQ48" s="992"/>
      <c r="CR48" s="990"/>
      <c r="CS48" s="991"/>
      <c r="CT48" s="991"/>
      <c r="CU48" s="991"/>
      <c r="CV48" s="992"/>
      <c r="CW48" s="990"/>
      <c r="CX48" s="991"/>
      <c r="CY48" s="991"/>
      <c r="CZ48" s="991"/>
      <c r="DA48" s="992"/>
      <c r="DB48" s="990"/>
      <c r="DC48" s="991"/>
      <c r="DD48" s="991"/>
      <c r="DE48" s="991"/>
      <c r="DF48" s="992"/>
      <c r="DG48" s="990"/>
      <c r="DH48" s="991"/>
      <c r="DI48" s="991"/>
      <c r="DJ48" s="991"/>
      <c r="DK48" s="992"/>
      <c r="DL48" s="990"/>
      <c r="DM48" s="991"/>
      <c r="DN48" s="991"/>
      <c r="DO48" s="991"/>
      <c r="DP48" s="992"/>
      <c r="DQ48" s="990"/>
      <c r="DR48" s="991"/>
      <c r="DS48" s="991"/>
      <c r="DT48" s="991"/>
      <c r="DU48" s="992"/>
      <c r="DV48" s="993"/>
      <c r="DW48" s="994"/>
      <c r="DX48" s="994"/>
      <c r="DY48" s="994"/>
      <c r="DZ48" s="995"/>
      <c r="EA48" s="212"/>
    </row>
    <row r="49" spans="1:131" ht="26.25" customHeight="1" x14ac:dyDescent="0.2">
      <c r="A49" s="220">
        <v>22</v>
      </c>
      <c r="B49" s="1031"/>
      <c r="C49" s="1032"/>
      <c r="D49" s="1032"/>
      <c r="E49" s="1032"/>
      <c r="F49" s="1032"/>
      <c r="G49" s="1032"/>
      <c r="H49" s="1032"/>
      <c r="I49" s="1032"/>
      <c r="J49" s="1032"/>
      <c r="K49" s="1032"/>
      <c r="L49" s="1032"/>
      <c r="M49" s="1032"/>
      <c r="N49" s="1032"/>
      <c r="O49" s="1032"/>
      <c r="P49" s="1033"/>
      <c r="Q49" s="1039"/>
      <c r="R49" s="1040"/>
      <c r="S49" s="1040"/>
      <c r="T49" s="1040"/>
      <c r="U49" s="1040"/>
      <c r="V49" s="1040"/>
      <c r="W49" s="1040"/>
      <c r="X49" s="1040"/>
      <c r="Y49" s="1040"/>
      <c r="Z49" s="1040"/>
      <c r="AA49" s="1040"/>
      <c r="AB49" s="1040"/>
      <c r="AC49" s="1040"/>
      <c r="AD49" s="1040"/>
      <c r="AE49" s="1041"/>
      <c r="AF49" s="1036"/>
      <c r="AG49" s="1037"/>
      <c r="AH49" s="1037"/>
      <c r="AI49" s="1037"/>
      <c r="AJ49" s="1038"/>
      <c r="AK49" s="981"/>
      <c r="AL49" s="972"/>
      <c r="AM49" s="972"/>
      <c r="AN49" s="972"/>
      <c r="AO49" s="972"/>
      <c r="AP49" s="972"/>
      <c r="AQ49" s="972"/>
      <c r="AR49" s="972"/>
      <c r="AS49" s="972"/>
      <c r="AT49" s="972"/>
      <c r="AU49" s="972"/>
      <c r="AV49" s="972"/>
      <c r="AW49" s="972"/>
      <c r="AX49" s="972"/>
      <c r="AY49" s="972"/>
      <c r="AZ49" s="1042"/>
      <c r="BA49" s="1042"/>
      <c r="BB49" s="1042"/>
      <c r="BC49" s="1042"/>
      <c r="BD49" s="1042"/>
      <c r="BE49" s="973"/>
      <c r="BF49" s="973"/>
      <c r="BG49" s="973"/>
      <c r="BH49" s="973"/>
      <c r="BI49" s="974"/>
      <c r="BJ49" s="214"/>
      <c r="BK49" s="214"/>
      <c r="BL49" s="214"/>
      <c r="BM49" s="214"/>
      <c r="BN49" s="214"/>
      <c r="BO49" s="223"/>
      <c r="BP49" s="223"/>
      <c r="BQ49" s="220">
        <v>43</v>
      </c>
      <c r="BR49" s="221"/>
      <c r="BS49" s="993"/>
      <c r="BT49" s="994"/>
      <c r="BU49" s="994"/>
      <c r="BV49" s="994"/>
      <c r="BW49" s="994"/>
      <c r="BX49" s="994"/>
      <c r="BY49" s="994"/>
      <c r="BZ49" s="994"/>
      <c r="CA49" s="994"/>
      <c r="CB49" s="994"/>
      <c r="CC49" s="994"/>
      <c r="CD49" s="994"/>
      <c r="CE49" s="994"/>
      <c r="CF49" s="994"/>
      <c r="CG49" s="1015"/>
      <c r="CH49" s="990"/>
      <c r="CI49" s="991"/>
      <c r="CJ49" s="991"/>
      <c r="CK49" s="991"/>
      <c r="CL49" s="992"/>
      <c r="CM49" s="990"/>
      <c r="CN49" s="991"/>
      <c r="CO49" s="991"/>
      <c r="CP49" s="991"/>
      <c r="CQ49" s="992"/>
      <c r="CR49" s="990"/>
      <c r="CS49" s="991"/>
      <c r="CT49" s="991"/>
      <c r="CU49" s="991"/>
      <c r="CV49" s="992"/>
      <c r="CW49" s="990"/>
      <c r="CX49" s="991"/>
      <c r="CY49" s="991"/>
      <c r="CZ49" s="991"/>
      <c r="DA49" s="992"/>
      <c r="DB49" s="990"/>
      <c r="DC49" s="991"/>
      <c r="DD49" s="991"/>
      <c r="DE49" s="991"/>
      <c r="DF49" s="992"/>
      <c r="DG49" s="990"/>
      <c r="DH49" s="991"/>
      <c r="DI49" s="991"/>
      <c r="DJ49" s="991"/>
      <c r="DK49" s="992"/>
      <c r="DL49" s="990"/>
      <c r="DM49" s="991"/>
      <c r="DN49" s="991"/>
      <c r="DO49" s="991"/>
      <c r="DP49" s="992"/>
      <c r="DQ49" s="990"/>
      <c r="DR49" s="991"/>
      <c r="DS49" s="991"/>
      <c r="DT49" s="991"/>
      <c r="DU49" s="992"/>
      <c r="DV49" s="993"/>
      <c r="DW49" s="994"/>
      <c r="DX49" s="994"/>
      <c r="DY49" s="994"/>
      <c r="DZ49" s="995"/>
      <c r="EA49" s="212"/>
    </row>
    <row r="50" spans="1:131" ht="26.25" customHeight="1" x14ac:dyDescent="0.2">
      <c r="A50" s="220">
        <v>23</v>
      </c>
      <c r="B50" s="1031"/>
      <c r="C50" s="1032"/>
      <c r="D50" s="1032"/>
      <c r="E50" s="1032"/>
      <c r="F50" s="1032"/>
      <c r="G50" s="1032"/>
      <c r="H50" s="1032"/>
      <c r="I50" s="1032"/>
      <c r="J50" s="1032"/>
      <c r="K50" s="1032"/>
      <c r="L50" s="1032"/>
      <c r="M50" s="1032"/>
      <c r="N50" s="1032"/>
      <c r="O50" s="1032"/>
      <c r="P50" s="1033"/>
      <c r="Q50" s="1034"/>
      <c r="R50" s="1026"/>
      <c r="S50" s="1026"/>
      <c r="T50" s="1026"/>
      <c r="U50" s="1026"/>
      <c r="V50" s="1026"/>
      <c r="W50" s="1026"/>
      <c r="X50" s="1026"/>
      <c r="Y50" s="1026"/>
      <c r="Z50" s="1026"/>
      <c r="AA50" s="1026"/>
      <c r="AB50" s="1026"/>
      <c r="AC50" s="1026"/>
      <c r="AD50" s="1026"/>
      <c r="AE50" s="1035"/>
      <c r="AF50" s="1036"/>
      <c r="AG50" s="1037"/>
      <c r="AH50" s="1037"/>
      <c r="AI50" s="1037"/>
      <c r="AJ50" s="1038"/>
      <c r="AK50" s="1025"/>
      <c r="AL50" s="1026"/>
      <c r="AM50" s="1026"/>
      <c r="AN50" s="1026"/>
      <c r="AO50" s="1026"/>
      <c r="AP50" s="1026"/>
      <c r="AQ50" s="1026"/>
      <c r="AR50" s="1026"/>
      <c r="AS50" s="1026"/>
      <c r="AT50" s="1026"/>
      <c r="AU50" s="1026"/>
      <c r="AV50" s="1026"/>
      <c r="AW50" s="1026"/>
      <c r="AX50" s="1026"/>
      <c r="AY50" s="1026"/>
      <c r="AZ50" s="1027"/>
      <c r="BA50" s="1027"/>
      <c r="BB50" s="1027"/>
      <c r="BC50" s="1027"/>
      <c r="BD50" s="1027"/>
      <c r="BE50" s="973"/>
      <c r="BF50" s="973"/>
      <c r="BG50" s="973"/>
      <c r="BH50" s="973"/>
      <c r="BI50" s="974"/>
      <c r="BJ50" s="214"/>
      <c r="BK50" s="214"/>
      <c r="BL50" s="214"/>
      <c r="BM50" s="214"/>
      <c r="BN50" s="214"/>
      <c r="BO50" s="223"/>
      <c r="BP50" s="223"/>
      <c r="BQ50" s="220">
        <v>44</v>
      </c>
      <c r="BR50" s="221"/>
      <c r="BS50" s="993"/>
      <c r="BT50" s="994"/>
      <c r="BU50" s="994"/>
      <c r="BV50" s="994"/>
      <c r="BW50" s="994"/>
      <c r="BX50" s="994"/>
      <c r="BY50" s="994"/>
      <c r="BZ50" s="994"/>
      <c r="CA50" s="994"/>
      <c r="CB50" s="994"/>
      <c r="CC50" s="994"/>
      <c r="CD50" s="994"/>
      <c r="CE50" s="994"/>
      <c r="CF50" s="994"/>
      <c r="CG50" s="1015"/>
      <c r="CH50" s="990"/>
      <c r="CI50" s="991"/>
      <c r="CJ50" s="991"/>
      <c r="CK50" s="991"/>
      <c r="CL50" s="992"/>
      <c r="CM50" s="990"/>
      <c r="CN50" s="991"/>
      <c r="CO50" s="991"/>
      <c r="CP50" s="991"/>
      <c r="CQ50" s="992"/>
      <c r="CR50" s="990"/>
      <c r="CS50" s="991"/>
      <c r="CT50" s="991"/>
      <c r="CU50" s="991"/>
      <c r="CV50" s="992"/>
      <c r="CW50" s="990"/>
      <c r="CX50" s="991"/>
      <c r="CY50" s="991"/>
      <c r="CZ50" s="991"/>
      <c r="DA50" s="992"/>
      <c r="DB50" s="990"/>
      <c r="DC50" s="991"/>
      <c r="DD50" s="991"/>
      <c r="DE50" s="991"/>
      <c r="DF50" s="992"/>
      <c r="DG50" s="990"/>
      <c r="DH50" s="991"/>
      <c r="DI50" s="991"/>
      <c r="DJ50" s="991"/>
      <c r="DK50" s="992"/>
      <c r="DL50" s="990"/>
      <c r="DM50" s="991"/>
      <c r="DN50" s="991"/>
      <c r="DO50" s="991"/>
      <c r="DP50" s="992"/>
      <c r="DQ50" s="990"/>
      <c r="DR50" s="991"/>
      <c r="DS50" s="991"/>
      <c r="DT50" s="991"/>
      <c r="DU50" s="992"/>
      <c r="DV50" s="993"/>
      <c r="DW50" s="994"/>
      <c r="DX50" s="994"/>
      <c r="DY50" s="994"/>
      <c r="DZ50" s="995"/>
      <c r="EA50" s="212"/>
    </row>
    <row r="51" spans="1:131" ht="26.25" customHeight="1" x14ac:dyDescent="0.2">
      <c r="A51" s="220">
        <v>24</v>
      </c>
      <c r="B51" s="1031"/>
      <c r="C51" s="1032"/>
      <c r="D51" s="1032"/>
      <c r="E51" s="1032"/>
      <c r="F51" s="1032"/>
      <c r="G51" s="1032"/>
      <c r="H51" s="1032"/>
      <c r="I51" s="1032"/>
      <c r="J51" s="1032"/>
      <c r="K51" s="1032"/>
      <c r="L51" s="1032"/>
      <c r="M51" s="1032"/>
      <c r="N51" s="1032"/>
      <c r="O51" s="1032"/>
      <c r="P51" s="1033"/>
      <c r="Q51" s="1034"/>
      <c r="R51" s="1026"/>
      <c r="S51" s="1026"/>
      <c r="T51" s="1026"/>
      <c r="U51" s="1026"/>
      <c r="V51" s="1026"/>
      <c r="W51" s="1026"/>
      <c r="X51" s="1026"/>
      <c r="Y51" s="1026"/>
      <c r="Z51" s="1026"/>
      <c r="AA51" s="1026"/>
      <c r="AB51" s="1026"/>
      <c r="AC51" s="1026"/>
      <c r="AD51" s="1026"/>
      <c r="AE51" s="1035"/>
      <c r="AF51" s="1036"/>
      <c r="AG51" s="1037"/>
      <c r="AH51" s="1037"/>
      <c r="AI51" s="1037"/>
      <c r="AJ51" s="1038"/>
      <c r="AK51" s="1025"/>
      <c r="AL51" s="1026"/>
      <c r="AM51" s="1026"/>
      <c r="AN51" s="1026"/>
      <c r="AO51" s="1026"/>
      <c r="AP51" s="1026"/>
      <c r="AQ51" s="1026"/>
      <c r="AR51" s="1026"/>
      <c r="AS51" s="1026"/>
      <c r="AT51" s="1026"/>
      <c r="AU51" s="1026"/>
      <c r="AV51" s="1026"/>
      <c r="AW51" s="1026"/>
      <c r="AX51" s="1026"/>
      <c r="AY51" s="1026"/>
      <c r="AZ51" s="1027"/>
      <c r="BA51" s="1027"/>
      <c r="BB51" s="1027"/>
      <c r="BC51" s="1027"/>
      <c r="BD51" s="1027"/>
      <c r="BE51" s="973"/>
      <c r="BF51" s="973"/>
      <c r="BG51" s="973"/>
      <c r="BH51" s="973"/>
      <c r="BI51" s="974"/>
      <c r="BJ51" s="214"/>
      <c r="BK51" s="214"/>
      <c r="BL51" s="214"/>
      <c r="BM51" s="214"/>
      <c r="BN51" s="214"/>
      <c r="BO51" s="223"/>
      <c r="BP51" s="223"/>
      <c r="BQ51" s="220">
        <v>45</v>
      </c>
      <c r="BR51" s="221"/>
      <c r="BS51" s="993"/>
      <c r="BT51" s="994"/>
      <c r="BU51" s="994"/>
      <c r="BV51" s="994"/>
      <c r="BW51" s="994"/>
      <c r="BX51" s="994"/>
      <c r="BY51" s="994"/>
      <c r="BZ51" s="994"/>
      <c r="CA51" s="994"/>
      <c r="CB51" s="994"/>
      <c r="CC51" s="994"/>
      <c r="CD51" s="994"/>
      <c r="CE51" s="994"/>
      <c r="CF51" s="994"/>
      <c r="CG51" s="1015"/>
      <c r="CH51" s="990"/>
      <c r="CI51" s="991"/>
      <c r="CJ51" s="991"/>
      <c r="CK51" s="991"/>
      <c r="CL51" s="992"/>
      <c r="CM51" s="990"/>
      <c r="CN51" s="991"/>
      <c r="CO51" s="991"/>
      <c r="CP51" s="991"/>
      <c r="CQ51" s="992"/>
      <c r="CR51" s="990"/>
      <c r="CS51" s="991"/>
      <c r="CT51" s="991"/>
      <c r="CU51" s="991"/>
      <c r="CV51" s="992"/>
      <c r="CW51" s="990"/>
      <c r="CX51" s="991"/>
      <c r="CY51" s="991"/>
      <c r="CZ51" s="991"/>
      <c r="DA51" s="992"/>
      <c r="DB51" s="990"/>
      <c r="DC51" s="991"/>
      <c r="DD51" s="991"/>
      <c r="DE51" s="991"/>
      <c r="DF51" s="992"/>
      <c r="DG51" s="990"/>
      <c r="DH51" s="991"/>
      <c r="DI51" s="991"/>
      <c r="DJ51" s="991"/>
      <c r="DK51" s="992"/>
      <c r="DL51" s="990"/>
      <c r="DM51" s="991"/>
      <c r="DN51" s="991"/>
      <c r="DO51" s="991"/>
      <c r="DP51" s="992"/>
      <c r="DQ51" s="990"/>
      <c r="DR51" s="991"/>
      <c r="DS51" s="991"/>
      <c r="DT51" s="991"/>
      <c r="DU51" s="992"/>
      <c r="DV51" s="993"/>
      <c r="DW51" s="994"/>
      <c r="DX51" s="994"/>
      <c r="DY51" s="994"/>
      <c r="DZ51" s="995"/>
      <c r="EA51" s="212"/>
    </row>
    <row r="52" spans="1:131" ht="26.25" customHeight="1" x14ac:dyDescent="0.2">
      <c r="A52" s="220">
        <v>25</v>
      </c>
      <c r="B52" s="1031"/>
      <c r="C52" s="1032"/>
      <c r="D52" s="1032"/>
      <c r="E52" s="1032"/>
      <c r="F52" s="1032"/>
      <c r="G52" s="1032"/>
      <c r="H52" s="1032"/>
      <c r="I52" s="1032"/>
      <c r="J52" s="1032"/>
      <c r="K52" s="1032"/>
      <c r="L52" s="1032"/>
      <c r="M52" s="1032"/>
      <c r="N52" s="1032"/>
      <c r="O52" s="1032"/>
      <c r="P52" s="1033"/>
      <c r="Q52" s="1034"/>
      <c r="R52" s="1026"/>
      <c r="S52" s="1026"/>
      <c r="T52" s="1026"/>
      <c r="U52" s="1026"/>
      <c r="V52" s="1026"/>
      <c r="W52" s="1026"/>
      <c r="X52" s="1026"/>
      <c r="Y52" s="1026"/>
      <c r="Z52" s="1026"/>
      <c r="AA52" s="1026"/>
      <c r="AB52" s="1026"/>
      <c r="AC52" s="1026"/>
      <c r="AD52" s="1026"/>
      <c r="AE52" s="1035"/>
      <c r="AF52" s="1036"/>
      <c r="AG52" s="1037"/>
      <c r="AH52" s="1037"/>
      <c r="AI52" s="1037"/>
      <c r="AJ52" s="1038"/>
      <c r="AK52" s="1025"/>
      <c r="AL52" s="1026"/>
      <c r="AM52" s="1026"/>
      <c r="AN52" s="1026"/>
      <c r="AO52" s="1026"/>
      <c r="AP52" s="1026"/>
      <c r="AQ52" s="1026"/>
      <c r="AR52" s="1026"/>
      <c r="AS52" s="1026"/>
      <c r="AT52" s="1026"/>
      <c r="AU52" s="1026"/>
      <c r="AV52" s="1026"/>
      <c r="AW52" s="1026"/>
      <c r="AX52" s="1026"/>
      <c r="AY52" s="1026"/>
      <c r="AZ52" s="1027"/>
      <c r="BA52" s="1027"/>
      <c r="BB52" s="1027"/>
      <c r="BC52" s="1027"/>
      <c r="BD52" s="1027"/>
      <c r="BE52" s="973"/>
      <c r="BF52" s="973"/>
      <c r="BG52" s="973"/>
      <c r="BH52" s="973"/>
      <c r="BI52" s="974"/>
      <c r="BJ52" s="214"/>
      <c r="BK52" s="214"/>
      <c r="BL52" s="214"/>
      <c r="BM52" s="214"/>
      <c r="BN52" s="214"/>
      <c r="BO52" s="223"/>
      <c r="BP52" s="223"/>
      <c r="BQ52" s="220">
        <v>46</v>
      </c>
      <c r="BR52" s="221"/>
      <c r="BS52" s="993"/>
      <c r="BT52" s="994"/>
      <c r="BU52" s="994"/>
      <c r="BV52" s="994"/>
      <c r="BW52" s="994"/>
      <c r="BX52" s="994"/>
      <c r="BY52" s="994"/>
      <c r="BZ52" s="994"/>
      <c r="CA52" s="994"/>
      <c r="CB52" s="994"/>
      <c r="CC52" s="994"/>
      <c r="CD52" s="994"/>
      <c r="CE52" s="994"/>
      <c r="CF52" s="994"/>
      <c r="CG52" s="1015"/>
      <c r="CH52" s="990"/>
      <c r="CI52" s="991"/>
      <c r="CJ52" s="991"/>
      <c r="CK52" s="991"/>
      <c r="CL52" s="992"/>
      <c r="CM52" s="990"/>
      <c r="CN52" s="991"/>
      <c r="CO52" s="991"/>
      <c r="CP52" s="991"/>
      <c r="CQ52" s="992"/>
      <c r="CR52" s="990"/>
      <c r="CS52" s="991"/>
      <c r="CT52" s="991"/>
      <c r="CU52" s="991"/>
      <c r="CV52" s="992"/>
      <c r="CW52" s="990"/>
      <c r="CX52" s="991"/>
      <c r="CY52" s="991"/>
      <c r="CZ52" s="991"/>
      <c r="DA52" s="992"/>
      <c r="DB52" s="990"/>
      <c r="DC52" s="991"/>
      <c r="DD52" s="991"/>
      <c r="DE52" s="991"/>
      <c r="DF52" s="992"/>
      <c r="DG52" s="990"/>
      <c r="DH52" s="991"/>
      <c r="DI52" s="991"/>
      <c r="DJ52" s="991"/>
      <c r="DK52" s="992"/>
      <c r="DL52" s="990"/>
      <c r="DM52" s="991"/>
      <c r="DN52" s="991"/>
      <c r="DO52" s="991"/>
      <c r="DP52" s="992"/>
      <c r="DQ52" s="990"/>
      <c r="DR52" s="991"/>
      <c r="DS52" s="991"/>
      <c r="DT52" s="991"/>
      <c r="DU52" s="992"/>
      <c r="DV52" s="993"/>
      <c r="DW52" s="994"/>
      <c r="DX52" s="994"/>
      <c r="DY52" s="994"/>
      <c r="DZ52" s="995"/>
      <c r="EA52" s="212"/>
    </row>
    <row r="53" spans="1:131" ht="26.25" customHeight="1" x14ac:dyDescent="0.2">
      <c r="A53" s="220">
        <v>26</v>
      </c>
      <c r="B53" s="1031"/>
      <c r="C53" s="1032"/>
      <c r="D53" s="1032"/>
      <c r="E53" s="1032"/>
      <c r="F53" s="1032"/>
      <c r="G53" s="1032"/>
      <c r="H53" s="1032"/>
      <c r="I53" s="1032"/>
      <c r="J53" s="1032"/>
      <c r="K53" s="1032"/>
      <c r="L53" s="1032"/>
      <c r="M53" s="1032"/>
      <c r="N53" s="1032"/>
      <c r="O53" s="1032"/>
      <c r="P53" s="1033"/>
      <c r="Q53" s="1034"/>
      <c r="R53" s="1026"/>
      <c r="S53" s="1026"/>
      <c r="T53" s="1026"/>
      <c r="U53" s="1026"/>
      <c r="V53" s="1026"/>
      <c r="W53" s="1026"/>
      <c r="X53" s="1026"/>
      <c r="Y53" s="1026"/>
      <c r="Z53" s="1026"/>
      <c r="AA53" s="1026"/>
      <c r="AB53" s="1026"/>
      <c r="AC53" s="1026"/>
      <c r="AD53" s="1026"/>
      <c r="AE53" s="1035"/>
      <c r="AF53" s="1036"/>
      <c r="AG53" s="1037"/>
      <c r="AH53" s="1037"/>
      <c r="AI53" s="1037"/>
      <c r="AJ53" s="1038"/>
      <c r="AK53" s="1025"/>
      <c r="AL53" s="1026"/>
      <c r="AM53" s="1026"/>
      <c r="AN53" s="1026"/>
      <c r="AO53" s="1026"/>
      <c r="AP53" s="1026"/>
      <c r="AQ53" s="1026"/>
      <c r="AR53" s="1026"/>
      <c r="AS53" s="1026"/>
      <c r="AT53" s="1026"/>
      <c r="AU53" s="1026"/>
      <c r="AV53" s="1026"/>
      <c r="AW53" s="1026"/>
      <c r="AX53" s="1026"/>
      <c r="AY53" s="1026"/>
      <c r="AZ53" s="1027"/>
      <c r="BA53" s="1027"/>
      <c r="BB53" s="1027"/>
      <c r="BC53" s="1027"/>
      <c r="BD53" s="1027"/>
      <c r="BE53" s="973"/>
      <c r="BF53" s="973"/>
      <c r="BG53" s="973"/>
      <c r="BH53" s="973"/>
      <c r="BI53" s="974"/>
      <c r="BJ53" s="214"/>
      <c r="BK53" s="214"/>
      <c r="BL53" s="214"/>
      <c r="BM53" s="214"/>
      <c r="BN53" s="214"/>
      <c r="BO53" s="223"/>
      <c r="BP53" s="223"/>
      <c r="BQ53" s="220">
        <v>47</v>
      </c>
      <c r="BR53" s="221"/>
      <c r="BS53" s="993"/>
      <c r="BT53" s="994"/>
      <c r="BU53" s="994"/>
      <c r="BV53" s="994"/>
      <c r="BW53" s="994"/>
      <c r="BX53" s="994"/>
      <c r="BY53" s="994"/>
      <c r="BZ53" s="994"/>
      <c r="CA53" s="994"/>
      <c r="CB53" s="994"/>
      <c r="CC53" s="994"/>
      <c r="CD53" s="994"/>
      <c r="CE53" s="994"/>
      <c r="CF53" s="994"/>
      <c r="CG53" s="1015"/>
      <c r="CH53" s="990"/>
      <c r="CI53" s="991"/>
      <c r="CJ53" s="991"/>
      <c r="CK53" s="991"/>
      <c r="CL53" s="992"/>
      <c r="CM53" s="990"/>
      <c r="CN53" s="991"/>
      <c r="CO53" s="991"/>
      <c r="CP53" s="991"/>
      <c r="CQ53" s="992"/>
      <c r="CR53" s="990"/>
      <c r="CS53" s="991"/>
      <c r="CT53" s="991"/>
      <c r="CU53" s="991"/>
      <c r="CV53" s="992"/>
      <c r="CW53" s="990"/>
      <c r="CX53" s="991"/>
      <c r="CY53" s="991"/>
      <c r="CZ53" s="991"/>
      <c r="DA53" s="992"/>
      <c r="DB53" s="990"/>
      <c r="DC53" s="991"/>
      <c r="DD53" s="991"/>
      <c r="DE53" s="991"/>
      <c r="DF53" s="992"/>
      <c r="DG53" s="990"/>
      <c r="DH53" s="991"/>
      <c r="DI53" s="991"/>
      <c r="DJ53" s="991"/>
      <c r="DK53" s="992"/>
      <c r="DL53" s="990"/>
      <c r="DM53" s="991"/>
      <c r="DN53" s="991"/>
      <c r="DO53" s="991"/>
      <c r="DP53" s="992"/>
      <c r="DQ53" s="990"/>
      <c r="DR53" s="991"/>
      <c r="DS53" s="991"/>
      <c r="DT53" s="991"/>
      <c r="DU53" s="992"/>
      <c r="DV53" s="993"/>
      <c r="DW53" s="994"/>
      <c r="DX53" s="994"/>
      <c r="DY53" s="994"/>
      <c r="DZ53" s="995"/>
      <c r="EA53" s="212"/>
    </row>
    <row r="54" spans="1:131" ht="26.25" customHeight="1" x14ac:dyDescent="0.2">
      <c r="A54" s="220">
        <v>27</v>
      </c>
      <c r="B54" s="1031"/>
      <c r="C54" s="1032"/>
      <c r="D54" s="1032"/>
      <c r="E54" s="1032"/>
      <c r="F54" s="1032"/>
      <c r="G54" s="1032"/>
      <c r="H54" s="1032"/>
      <c r="I54" s="1032"/>
      <c r="J54" s="1032"/>
      <c r="K54" s="1032"/>
      <c r="L54" s="1032"/>
      <c r="M54" s="1032"/>
      <c r="N54" s="1032"/>
      <c r="O54" s="1032"/>
      <c r="P54" s="1033"/>
      <c r="Q54" s="1034"/>
      <c r="R54" s="1026"/>
      <c r="S54" s="1026"/>
      <c r="T54" s="1026"/>
      <c r="U54" s="1026"/>
      <c r="V54" s="1026"/>
      <c r="W54" s="1026"/>
      <c r="X54" s="1026"/>
      <c r="Y54" s="1026"/>
      <c r="Z54" s="1026"/>
      <c r="AA54" s="1026"/>
      <c r="AB54" s="1026"/>
      <c r="AC54" s="1026"/>
      <c r="AD54" s="1026"/>
      <c r="AE54" s="1035"/>
      <c r="AF54" s="1036"/>
      <c r="AG54" s="1037"/>
      <c r="AH54" s="1037"/>
      <c r="AI54" s="1037"/>
      <c r="AJ54" s="1038"/>
      <c r="AK54" s="1025"/>
      <c r="AL54" s="1026"/>
      <c r="AM54" s="1026"/>
      <c r="AN54" s="1026"/>
      <c r="AO54" s="1026"/>
      <c r="AP54" s="1026"/>
      <c r="AQ54" s="1026"/>
      <c r="AR54" s="1026"/>
      <c r="AS54" s="1026"/>
      <c r="AT54" s="1026"/>
      <c r="AU54" s="1026"/>
      <c r="AV54" s="1026"/>
      <c r="AW54" s="1026"/>
      <c r="AX54" s="1026"/>
      <c r="AY54" s="1026"/>
      <c r="AZ54" s="1027"/>
      <c r="BA54" s="1027"/>
      <c r="BB54" s="1027"/>
      <c r="BC54" s="1027"/>
      <c r="BD54" s="1027"/>
      <c r="BE54" s="973"/>
      <c r="BF54" s="973"/>
      <c r="BG54" s="973"/>
      <c r="BH54" s="973"/>
      <c r="BI54" s="974"/>
      <c r="BJ54" s="214"/>
      <c r="BK54" s="214"/>
      <c r="BL54" s="214"/>
      <c r="BM54" s="214"/>
      <c r="BN54" s="214"/>
      <c r="BO54" s="223"/>
      <c r="BP54" s="223"/>
      <c r="BQ54" s="220">
        <v>48</v>
      </c>
      <c r="BR54" s="221"/>
      <c r="BS54" s="993"/>
      <c r="BT54" s="994"/>
      <c r="BU54" s="994"/>
      <c r="BV54" s="994"/>
      <c r="BW54" s="994"/>
      <c r="BX54" s="994"/>
      <c r="BY54" s="994"/>
      <c r="BZ54" s="994"/>
      <c r="CA54" s="994"/>
      <c r="CB54" s="994"/>
      <c r="CC54" s="994"/>
      <c r="CD54" s="994"/>
      <c r="CE54" s="994"/>
      <c r="CF54" s="994"/>
      <c r="CG54" s="1015"/>
      <c r="CH54" s="990"/>
      <c r="CI54" s="991"/>
      <c r="CJ54" s="991"/>
      <c r="CK54" s="991"/>
      <c r="CL54" s="992"/>
      <c r="CM54" s="990"/>
      <c r="CN54" s="991"/>
      <c r="CO54" s="991"/>
      <c r="CP54" s="991"/>
      <c r="CQ54" s="992"/>
      <c r="CR54" s="990"/>
      <c r="CS54" s="991"/>
      <c r="CT54" s="991"/>
      <c r="CU54" s="991"/>
      <c r="CV54" s="992"/>
      <c r="CW54" s="990"/>
      <c r="CX54" s="991"/>
      <c r="CY54" s="991"/>
      <c r="CZ54" s="991"/>
      <c r="DA54" s="992"/>
      <c r="DB54" s="990"/>
      <c r="DC54" s="991"/>
      <c r="DD54" s="991"/>
      <c r="DE54" s="991"/>
      <c r="DF54" s="992"/>
      <c r="DG54" s="990"/>
      <c r="DH54" s="991"/>
      <c r="DI54" s="991"/>
      <c r="DJ54" s="991"/>
      <c r="DK54" s="992"/>
      <c r="DL54" s="990"/>
      <c r="DM54" s="991"/>
      <c r="DN54" s="991"/>
      <c r="DO54" s="991"/>
      <c r="DP54" s="992"/>
      <c r="DQ54" s="990"/>
      <c r="DR54" s="991"/>
      <c r="DS54" s="991"/>
      <c r="DT54" s="991"/>
      <c r="DU54" s="992"/>
      <c r="DV54" s="993"/>
      <c r="DW54" s="994"/>
      <c r="DX54" s="994"/>
      <c r="DY54" s="994"/>
      <c r="DZ54" s="995"/>
      <c r="EA54" s="212"/>
    </row>
    <row r="55" spans="1:131" ht="26.25" customHeight="1" x14ac:dyDescent="0.2">
      <c r="A55" s="220">
        <v>28</v>
      </c>
      <c r="B55" s="1031"/>
      <c r="C55" s="1032"/>
      <c r="D55" s="1032"/>
      <c r="E55" s="1032"/>
      <c r="F55" s="1032"/>
      <c r="G55" s="1032"/>
      <c r="H55" s="1032"/>
      <c r="I55" s="1032"/>
      <c r="J55" s="1032"/>
      <c r="K55" s="1032"/>
      <c r="L55" s="1032"/>
      <c r="M55" s="1032"/>
      <c r="N55" s="1032"/>
      <c r="O55" s="1032"/>
      <c r="P55" s="1033"/>
      <c r="Q55" s="1034"/>
      <c r="R55" s="1026"/>
      <c r="S55" s="1026"/>
      <c r="T55" s="1026"/>
      <c r="U55" s="1026"/>
      <c r="V55" s="1026"/>
      <c r="W55" s="1026"/>
      <c r="X55" s="1026"/>
      <c r="Y55" s="1026"/>
      <c r="Z55" s="1026"/>
      <c r="AA55" s="1026"/>
      <c r="AB55" s="1026"/>
      <c r="AC55" s="1026"/>
      <c r="AD55" s="1026"/>
      <c r="AE55" s="1035"/>
      <c r="AF55" s="1036"/>
      <c r="AG55" s="1037"/>
      <c r="AH55" s="1037"/>
      <c r="AI55" s="1037"/>
      <c r="AJ55" s="1038"/>
      <c r="AK55" s="1025"/>
      <c r="AL55" s="1026"/>
      <c r="AM55" s="1026"/>
      <c r="AN55" s="1026"/>
      <c r="AO55" s="1026"/>
      <c r="AP55" s="1026"/>
      <c r="AQ55" s="1026"/>
      <c r="AR55" s="1026"/>
      <c r="AS55" s="1026"/>
      <c r="AT55" s="1026"/>
      <c r="AU55" s="1026"/>
      <c r="AV55" s="1026"/>
      <c r="AW55" s="1026"/>
      <c r="AX55" s="1026"/>
      <c r="AY55" s="1026"/>
      <c r="AZ55" s="1027"/>
      <c r="BA55" s="1027"/>
      <c r="BB55" s="1027"/>
      <c r="BC55" s="1027"/>
      <c r="BD55" s="1027"/>
      <c r="BE55" s="973"/>
      <c r="BF55" s="973"/>
      <c r="BG55" s="973"/>
      <c r="BH55" s="973"/>
      <c r="BI55" s="974"/>
      <c r="BJ55" s="214"/>
      <c r="BK55" s="214"/>
      <c r="BL55" s="214"/>
      <c r="BM55" s="214"/>
      <c r="BN55" s="214"/>
      <c r="BO55" s="223"/>
      <c r="BP55" s="223"/>
      <c r="BQ55" s="220">
        <v>49</v>
      </c>
      <c r="BR55" s="221"/>
      <c r="BS55" s="993"/>
      <c r="BT55" s="994"/>
      <c r="BU55" s="994"/>
      <c r="BV55" s="994"/>
      <c r="BW55" s="994"/>
      <c r="BX55" s="994"/>
      <c r="BY55" s="994"/>
      <c r="BZ55" s="994"/>
      <c r="CA55" s="994"/>
      <c r="CB55" s="994"/>
      <c r="CC55" s="994"/>
      <c r="CD55" s="994"/>
      <c r="CE55" s="994"/>
      <c r="CF55" s="994"/>
      <c r="CG55" s="1015"/>
      <c r="CH55" s="990"/>
      <c r="CI55" s="991"/>
      <c r="CJ55" s="991"/>
      <c r="CK55" s="991"/>
      <c r="CL55" s="992"/>
      <c r="CM55" s="990"/>
      <c r="CN55" s="991"/>
      <c r="CO55" s="991"/>
      <c r="CP55" s="991"/>
      <c r="CQ55" s="992"/>
      <c r="CR55" s="990"/>
      <c r="CS55" s="991"/>
      <c r="CT55" s="991"/>
      <c r="CU55" s="991"/>
      <c r="CV55" s="992"/>
      <c r="CW55" s="990"/>
      <c r="CX55" s="991"/>
      <c r="CY55" s="991"/>
      <c r="CZ55" s="991"/>
      <c r="DA55" s="992"/>
      <c r="DB55" s="990"/>
      <c r="DC55" s="991"/>
      <c r="DD55" s="991"/>
      <c r="DE55" s="991"/>
      <c r="DF55" s="992"/>
      <c r="DG55" s="990"/>
      <c r="DH55" s="991"/>
      <c r="DI55" s="991"/>
      <c r="DJ55" s="991"/>
      <c r="DK55" s="992"/>
      <c r="DL55" s="990"/>
      <c r="DM55" s="991"/>
      <c r="DN55" s="991"/>
      <c r="DO55" s="991"/>
      <c r="DP55" s="992"/>
      <c r="DQ55" s="990"/>
      <c r="DR55" s="991"/>
      <c r="DS55" s="991"/>
      <c r="DT55" s="991"/>
      <c r="DU55" s="992"/>
      <c r="DV55" s="993"/>
      <c r="DW55" s="994"/>
      <c r="DX55" s="994"/>
      <c r="DY55" s="994"/>
      <c r="DZ55" s="995"/>
      <c r="EA55" s="212"/>
    </row>
    <row r="56" spans="1:131" ht="26.25" customHeight="1" x14ac:dyDescent="0.2">
      <c r="A56" s="220">
        <v>29</v>
      </c>
      <c r="B56" s="1031"/>
      <c r="C56" s="1032"/>
      <c r="D56" s="1032"/>
      <c r="E56" s="1032"/>
      <c r="F56" s="1032"/>
      <c r="G56" s="1032"/>
      <c r="H56" s="1032"/>
      <c r="I56" s="1032"/>
      <c r="J56" s="1032"/>
      <c r="K56" s="1032"/>
      <c r="L56" s="1032"/>
      <c r="M56" s="1032"/>
      <c r="N56" s="1032"/>
      <c r="O56" s="1032"/>
      <c r="P56" s="1033"/>
      <c r="Q56" s="1034"/>
      <c r="R56" s="1026"/>
      <c r="S56" s="1026"/>
      <c r="T56" s="1026"/>
      <c r="U56" s="1026"/>
      <c r="V56" s="1026"/>
      <c r="W56" s="1026"/>
      <c r="X56" s="1026"/>
      <c r="Y56" s="1026"/>
      <c r="Z56" s="1026"/>
      <c r="AA56" s="1026"/>
      <c r="AB56" s="1026"/>
      <c r="AC56" s="1026"/>
      <c r="AD56" s="1026"/>
      <c r="AE56" s="1035"/>
      <c r="AF56" s="1036"/>
      <c r="AG56" s="1037"/>
      <c r="AH56" s="1037"/>
      <c r="AI56" s="1037"/>
      <c r="AJ56" s="1038"/>
      <c r="AK56" s="1025"/>
      <c r="AL56" s="1026"/>
      <c r="AM56" s="1026"/>
      <c r="AN56" s="1026"/>
      <c r="AO56" s="1026"/>
      <c r="AP56" s="1026"/>
      <c r="AQ56" s="1026"/>
      <c r="AR56" s="1026"/>
      <c r="AS56" s="1026"/>
      <c r="AT56" s="1026"/>
      <c r="AU56" s="1026"/>
      <c r="AV56" s="1026"/>
      <c r="AW56" s="1026"/>
      <c r="AX56" s="1026"/>
      <c r="AY56" s="1026"/>
      <c r="AZ56" s="1027"/>
      <c r="BA56" s="1027"/>
      <c r="BB56" s="1027"/>
      <c r="BC56" s="1027"/>
      <c r="BD56" s="1027"/>
      <c r="BE56" s="973"/>
      <c r="BF56" s="973"/>
      <c r="BG56" s="973"/>
      <c r="BH56" s="973"/>
      <c r="BI56" s="974"/>
      <c r="BJ56" s="214"/>
      <c r="BK56" s="214"/>
      <c r="BL56" s="214"/>
      <c r="BM56" s="214"/>
      <c r="BN56" s="214"/>
      <c r="BO56" s="223"/>
      <c r="BP56" s="223"/>
      <c r="BQ56" s="220">
        <v>50</v>
      </c>
      <c r="BR56" s="221"/>
      <c r="BS56" s="993"/>
      <c r="BT56" s="994"/>
      <c r="BU56" s="994"/>
      <c r="BV56" s="994"/>
      <c r="BW56" s="994"/>
      <c r="BX56" s="994"/>
      <c r="BY56" s="994"/>
      <c r="BZ56" s="994"/>
      <c r="CA56" s="994"/>
      <c r="CB56" s="994"/>
      <c r="CC56" s="994"/>
      <c r="CD56" s="994"/>
      <c r="CE56" s="994"/>
      <c r="CF56" s="994"/>
      <c r="CG56" s="1015"/>
      <c r="CH56" s="990"/>
      <c r="CI56" s="991"/>
      <c r="CJ56" s="991"/>
      <c r="CK56" s="991"/>
      <c r="CL56" s="992"/>
      <c r="CM56" s="990"/>
      <c r="CN56" s="991"/>
      <c r="CO56" s="991"/>
      <c r="CP56" s="991"/>
      <c r="CQ56" s="992"/>
      <c r="CR56" s="990"/>
      <c r="CS56" s="991"/>
      <c r="CT56" s="991"/>
      <c r="CU56" s="991"/>
      <c r="CV56" s="992"/>
      <c r="CW56" s="990"/>
      <c r="CX56" s="991"/>
      <c r="CY56" s="991"/>
      <c r="CZ56" s="991"/>
      <c r="DA56" s="992"/>
      <c r="DB56" s="990"/>
      <c r="DC56" s="991"/>
      <c r="DD56" s="991"/>
      <c r="DE56" s="991"/>
      <c r="DF56" s="992"/>
      <c r="DG56" s="990"/>
      <c r="DH56" s="991"/>
      <c r="DI56" s="991"/>
      <c r="DJ56" s="991"/>
      <c r="DK56" s="992"/>
      <c r="DL56" s="990"/>
      <c r="DM56" s="991"/>
      <c r="DN56" s="991"/>
      <c r="DO56" s="991"/>
      <c r="DP56" s="992"/>
      <c r="DQ56" s="990"/>
      <c r="DR56" s="991"/>
      <c r="DS56" s="991"/>
      <c r="DT56" s="991"/>
      <c r="DU56" s="992"/>
      <c r="DV56" s="993"/>
      <c r="DW56" s="994"/>
      <c r="DX56" s="994"/>
      <c r="DY56" s="994"/>
      <c r="DZ56" s="995"/>
      <c r="EA56" s="212"/>
    </row>
    <row r="57" spans="1:131" ht="26.25" customHeight="1" x14ac:dyDescent="0.2">
      <c r="A57" s="220">
        <v>30</v>
      </c>
      <c r="B57" s="1031"/>
      <c r="C57" s="1032"/>
      <c r="D57" s="1032"/>
      <c r="E57" s="1032"/>
      <c r="F57" s="1032"/>
      <c r="G57" s="1032"/>
      <c r="H57" s="1032"/>
      <c r="I57" s="1032"/>
      <c r="J57" s="1032"/>
      <c r="K57" s="1032"/>
      <c r="L57" s="1032"/>
      <c r="M57" s="1032"/>
      <c r="N57" s="1032"/>
      <c r="O57" s="1032"/>
      <c r="P57" s="1033"/>
      <c r="Q57" s="1034"/>
      <c r="R57" s="1026"/>
      <c r="S57" s="1026"/>
      <c r="T57" s="1026"/>
      <c r="U57" s="1026"/>
      <c r="V57" s="1026"/>
      <c r="W57" s="1026"/>
      <c r="X57" s="1026"/>
      <c r="Y57" s="1026"/>
      <c r="Z57" s="1026"/>
      <c r="AA57" s="1026"/>
      <c r="AB57" s="1026"/>
      <c r="AC57" s="1026"/>
      <c r="AD57" s="1026"/>
      <c r="AE57" s="1035"/>
      <c r="AF57" s="1036"/>
      <c r="AG57" s="1037"/>
      <c r="AH57" s="1037"/>
      <c r="AI57" s="1037"/>
      <c r="AJ57" s="1038"/>
      <c r="AK57" s="1025"/>
      <c r="AL57" s="1026"/>
      <c r="AM57" s="1026"/>
      <c r="AN57" s="1026"/>
      <c r="AO57" s="1026"/>
      <c r="AP57" s="1026"/>
      <c r="AQ57" s="1026"/>
      <c r="AR57" s="1026"/>
      <c r="AS57" s="1026"/>
      <c r="AT57" s="1026"/>
      <c r="AU57" s="1026"/>
      <c r="AV57" s="1026"/>
      <c r="AW57" s="1026"/>
      <c r="AX57" s="1026"/>
      <c r="AY57" s="1026"/>
      <c r="AZ57" s="1027"/>
      <c r="BA57" s="1027"/>
      <c r="BB57" s="1027"/>
      <c r="BC57" s="1027"/>
      <c r="BD57" s="1027"/>
      <c r="BE57" s="973"/>
      <c r="BF57" s="973"/>
      <c r="BG57" s="973"/>
      <c r="BH57" s="973"/>
      <c r="BI57" s="974"/>
      <c r="BJ57" s="214"/>
      <c r="BK57" s="214"/>
      <c r="BL57" s="214"/>
      <c r="BM57" s="214"/>
      <c r="BN57" s="214"/>
      <c r="BO57" s="223"/>
      <c r="BP57" s="223"/>
      <c r="BQ57" s="220">
        <v>51</v>
      </c>
      <c r="BR57" s="221"/>
      <c r="BS57" s="993"/>
      <c r="BT57" s="994"/>
      <c r="BU57" s="994"/>
      <c r="BV57" s="994"/>
      <c r="BW57" s="994"/>
      <c r="BX57" s="994"/>
      <c r="BY57" s="994"/>
      <c r="BZ57" s="994"/>
      <c r="CA57" s="994"/>
      <c r="CB57" s="994"/>
      <c r="CC57" s="994"/>
      <c r="CD57" s="994"/>
      <c r="CE57" s="994"/>
      <c r="CF57" s="994"/>
      <c r="CG57" s="1015"/>
      <c r="CH57" s="990"/>
      <c r="CI57" s="991"/>
      <c r="CJ57" s="991"/>
      <c r="CK57" s="991"/>
      <c r="CL57" s="992"/>
      <c r="CM57" s="990"/>
      <c r="CN57" s="991"/>
      <c r="CO57" s="991"/>
      <c r="CP57" s="991"/>
      <c r="CQ57" s="992"/>
      <c r="CR57" s="990"/>
      <c r="CS57" s="991"/>
      <c r="CT57" s="991"/>
      <c r="CU57" s="991"/>
      <c r="CV57" s="992"/>
      <c r="CW57" s="990"/>
      <c r="CX57" s="991"/>
      <c r="CY57" s="991"/>
      <c r="CZ57" s="991"/>
      <c r="DA57" s="992"/>
      <c r="DB57" s="990"/>
      <c r="DC57" s="991"/>
      <c r="DD57" s="991"/>
      <c r="DE57" s="991"/>
      <c r="DF57" s="992"/>
      <c r="DG57" s="990"/>
      <c r="DH57" s="991"/>
      <c r="DI57" s="991"/>
      <c r="DJ57" s="991"/>
      <c r="DK57" s="992"/>
      <c r="DL57" s="990"/>
      <c r="DM57" s="991"/>
      <c r="DN57" s="991"/>
      <c r="DO57" s="991"/>
      <c r="DP57" s="992"/>
      <c r="DQ57" s="990"/>
      <c r="DR57" s="991"/>
      <c r="DS57" s="991"/>
      <c r="DT57" s="991"/>
      <c r="DU57" s="992"/>
      <c r="DV57" s="993"/>
      <c r="DW57" s="994"/>
      <c r="DX57" s="994"/>
      <c r="DY57" s="994"/>
      <c r="DZ57" s="995"/>
      <c r="EA57" s="212"/>
    </row>
    <row r="58" spans="1:131" ht="26.25" customHeight="1" x14ac:dyDescent="0.2">
      <c r="A58" s="220">
        <v>31</v>
      </c>
      <c r="B58" s="1031"/>
      <c r="C58" s="1032"/>
      <c r="D58" s="1032"/>
      <c r="E58" s="1032"/>
      <c r="F58" s="1032"/>
      <c r="G58" s="1032"/>
      <c r="H58" s="1032"/>
      <c r="I58" s="1032"/>
      <c r="J58" s="1032"/>
      <c r="K58" s="1032"/>
      <c r="L58" s="1032"/>
      <c r="M58" s="1032"/>
      <c r="N58" s="1032"/>
      <c r="O58" s="1032"/>
      <c r="P58" s="1033"/>
      <c r="Q58" s="1034"/>
      <c r="R58" s="1026"/>
      <c r="S58" s="1026"/>
      <c r="T58" s="1026"/>
      <c r="U58" s="1026"/>
      <c r="V58" s="1026"/>
      <c r="W58" s="1026"/>
      <c r="X58" s="1026"/>
      <c r="Y58" s="1026"/>
      <c r="Z58" s="1026"/>
      <c r="AA58" s="1026"/>
      <c r="AB58" s="1026"/>
      <c r="AC58" s="1026"/>
      <c r="AD58" s="1026"/>
      <c r="AE58" s="1035"/>
      <c r="AF58" s="1036"/>
      <c r="AG58" s="1037"/>
      <c r="AH58" s="1037"/>
      <c r="AI58" s="1037"/>
      <c r="AJ58" s="1038"/>
      <c r="AK58" s="1025"/>
      <c r="AL58" s="1026"/>
      <c r="AM58" s="1026"/>
      <c r="AN58" s="1026"/>
      <c r="AO58" s="1026"/>
      <c r="AP58" s="1026"/>
      <c r="AQ58" s="1026"/>
      <c r="AR58" s="1026"/>
      <c r="AS58" s="1026"/>
      <c r="AT58" s="1026"/>
      <c r="AU58" s="1026"/>
      <c r="AV58" s="1026"/>
      <c r="AW58" s="1026"/>
      <c r="AX58" s="1026"/>
      <c r="AY58" s="1026"/>
      <c r="AZ58" s="1027"/>
      <c r="BA58" s="1027"/>
      <c r="BB58" s="1027"/>
      <c r="BC58" s="1027"/>
      <c r="BD58" s="1027"/>
      <c r="BE58" s="973"/>
      <c r="BF58" s="973"/>
      <c r="BG58" s="973"/>
      <c r="BH58" s="973"/>
      <c r="BI58" s="974"/>
      <c r="BJ58" s="214"/>
      <c r="BK58" s="214"/>
      <c r="BL58" s="214"/>
      <c r="BM58" s="214"/>
      <c r="BN58" s="214"/>
      <c r="BO58" s="223"/>
      <c r="BP58" s="223"/>
      <c r="BQ58" s="220">
        <v>52</v>
      </c>
      <c r="BR58" s="221"/>
      <c r="BS58" s="993"/>
      <c r="BT58" s="994"/>
      <c r="BU58" s="994"/>
      <c r="BV58" s="994"/>
      <c r="BW58" s="994"/>
      <c r="BX58" s="994"/>
      <c r="BY58" s="994"/>
      <c r="BZ58" s="994"/>
      <c r="CA58" s="994"/>
      <c r="CB58" s="994"/>
      <c r="CC58" s="994"/>
      <c r="CD58" s="994"/>
      <c r="CE58" s="994"/>
      <c r="CF58" s="994"/>
      <c r="CG58" s="1015"/>
      <c r="CH58" s="990"/>
      <c r="CI58" s="991"/>
      <c r="CJ58" s="991"/>
      <c r="CK58" s="991"/>
      <c r="CL58" s="992"/>
      <c r="CM58" s="990"/>
      <c r="CN58" s="991"/>
      <c r="CO58" s="991"/>
      <c r="CP58" s="991"/>
      <c r="CQ58" s="992"/>
      <c r="CR58" s="990"/>
      <c r="CS58" s="991"/>
      <c r="CT58" s="991"/>
      <c r="CU58" s="991"/>
      <c r="CV58" s="992"/>
      <c r="CW58" s="990"/>
      <c r="CX58" s="991"/>
      <c r="CY58" s="991"/>
      <c r="CZ58" s="991"/>
      <c r="DA58" s="992"/>
      <c r="DB58" s="990"/>
      <c r="DC58" s="991"/>
      <c r="DD58" s="991"/>
      <c r="DE58" s="991"/>
      <c r="DF58" s="992"/>
      <c r="DG58" s="990"/>
      <c r="DH58" s="991"/>
      <c r="DI58" s="991"/>
      <c r="DJ58" s="991"/>
      <c r="DK58" s="992"/>
      <c r="DL58" s="990"/>
      <c r="DM58" s="991"/>
      <c r="DN58" s="991"/>
      <c r="DO58" s="991"/>
      <c r="DP58" s="992"/>
      <c r="DQ58" s="990"/>
      <c r="DR58" s="991"/>
      <c r="DS58" s="991"/>
      <c r="DT58" s="991"/>
      <c r="DU58" s="992"/>
      <c r="DV58" s="993"/>
      <c r="DW58" s="994"/>
      <c r="DX58" s="994"/>
      <c r="DY58" s="994"/>
      <c r="DZ58" s="995"/>
      <c r="EA58" s="212"/>
    </row>
    <row r="59" spans="1:131" ht="26.25" customHeight="1" x14ac:dyDescent="0.2">
      <c r="A59" s="220">
        <v>32</v>
      </c>
      <c r="B59" s="1031"/>
      <c r="C59" s="1032"/>
      <c r="D59" s="1032"/>
      <c r="E59" s="1032"/>
      <c r="F59" s="1032"/>
      <c r="G59" s="1032"/>
      <c r="H59" s="1032"/>
      <c r="I59" s="1032"/>
      <c r="J59" s="1032"/>
      <c r="K59" s="1032"/>
      <c r="L59" s="1032"/>
      <c r="M59" s="1032"/>
      <c r="N59" s="1032"/>
      <c r="O59" s="1032"/>
      <c r="P59" s="1033"/>
      <c r="Q59" s="1034"/>
      <c r="R59" s="1026"/>
      <c r="S59" s="1026"/>
      <c r="T59" s="1026"/>
      <c r="U59" s="1026"/>
      <c r="V59" s="1026"/>
      <c r="W59" s="1026"/>
      <c r="X59" s="1026"/>
      <c r="Y59" s="1026"/>
      <c r="Z59" s="1026"/>
      <c r="AA59" s="1026"/>
      <c r="AB59" s="1026"/>
      <c r="AC59" s="1026"/>
      <c r="AD59" s="1026"/>
      <c r="AE59" s="1035"/>
      <c r="AF59" s="1036"/>
      <c r="AG59" s="1037"/>
      <c r="AH59" s="1037"/>
      <c r="AI59" s="1037"/>
      <c r="AJ59" s="1038"/>
      <c r="AK59" s="1025"/>
      <c r="AL59" s="1026"/>
      <c r="AM59" s="1026"/>
      <c r="AN59" s="1026"/>
      <c r="AO59" s="1026"/>
      <c r="AP59" s="1026"/>
      <c r="AQ59" s="1026"/>
      <c r="AR59" s="1026"/>
      <c r="AS59" s="1026"/>
      <c r="AT59" s="1026"/>
      <c r="AU59" s="1026"/>
      <c r="AV59" s="1026"/>
      <c r="AW59" s="1026"/>
      <c r="AX59" s="1026"/>
      <c r="AY59" s="1026"/>
      <c r="AZ59" s="1027"/>
      <c r="BA59" s="1027"/>
      <c r="BB59" s="1027"/>
      <c r="BC59" s="1027"/>
      <c r="BD59" s="1027"/>
      <c r="BE59" s="973"/>
      <c r="BF59" s="973"/>
      <c r="BG59" s="973"/>
      <c r="BH59" s="973"/>
      <c r="BI59" s="974"/>
      <c r="BJ59" s="214"/>
      <c r="BK59" s="214"/>
      <c r="BL59" s="214"/>
      <c r="BM59" s="214"/>
      <c r="BN59" s="214"/>
      <c r="BO59" s="223"/>
      <c r="BP59" s="223"/>
      <c r="BQ59" s="220">
        <v>53</v>
      </c>
      <c r="BR59" s="221"/>
      <c r="BS59" s="993"/>
      <c r="BT59" s="994"/>
      <c r="BU59" s="994"/>
      <c r="BV59" s="994"/>
      <c r="BW59" s="994"/>
      <c r="BX59" s="994"/>
      <c r="BY59" s="994"/>
      <c r="BZ59" s="994"/>
      <c r="CA59" s="994"/>
      <c r="CB59" s="994"/>
      <c r="CC59" s="994"/>
      <c r="CD59" s="994"/>
      <c r="CE59" s="994"/>
      <c r="CF59" s="994"/>
      <c r="CG59" s="1015"/>
      <c r="CH59" s="990"/>
      <c r="CI59" s="991"/>
      <c r="CJ59" s="991"/>
      <c r="CK59" s="991"/>
      <c r="CL59" s="992"/>
      <c r="CM59" s="990"/>
      <c r="CN59" s="991"/>
      <c r="CO59" s="991"/>
      <c r="CP59" s="991"/>
      <c r="CQ59" s="992"/>
      <c r="CR59" s="990"/>
      <c r="CS59" s="991"/>
      <c r="CT59" s="991"/>
      <c r="CU59" s="991"/>
      <c r="CV59" s="992"/>
      <c r="CW59" s="990"/>
      <c r="CX59" s="991"/>
      <c r="CY59" s="991"/>
      <c r="CZ59" s="991"/>
      <c r="DA59" s="992"/>
      <c r="DB59" s="990"/>
      <c r="DC59" s="991"/>
      <c r="DD59" s="991"/>
      <c r="DE59" s="991"/>
      <c r="DF59" s="992"/>
      <c r="DG59" s="990"/>
      <c r="DH59" s="991"/>
      <c r="DI59" s="991"/>
      <c r="DJ59" s="991"/>
      <c r="DK59" s="992"/>
      <c r="DL59" s="990"/>
      <c r="DM59" s="991"/>
      <c r="DN59" s="991"/>
      <c r="DO59" s="991"/>
      <c r="DP59" s="992"/>
      <c r="DQ59" s="990"/>
      <c r="DR59" s="991"/>
      <c r="DS59" s="991"/>
      <c r="DT59" s="991"/>
      <c r="DU59" s="992"/>
      <c r="DV59" s="993"/>
      <c r="DW59" s="994"/>
      <c r="DX59" s="994"/>
      <c r="DY59" s="994"/>
      <c r="DZ59" s="995"/>
      <c r="EA59" s="212"/>
    </row>
    <row r="60" spans="1:131" ht="26.25" customHeight="1" x14ac:dyDescent="0.2">
      <c r="A60" s="220">
        <v>33</v>
      </c>
      <c r="B60" s="1031"/>
      <c r="C60" s="1032"/>
      <c r="D60" s="1032"/>
      <c r="E60" s="1032"/>
      <c r="F60" s="1032"/>
      <c r="G60" s="1032"/>
      <c r="H60" s="1032"/>
      <c r="I60" s="1032"/>
      <c r="J60" s="1032"/>
      <c r="K60" s="1032"/>
      <c r="L60" s="1032"/>
      <c r="M60" s="1032"/>
      <c r="N60" s="1032"/>
      <c r="O60" s="1032"/>
      <c r="P60" s="1033"/>
      <c r="Q60" s="1034"/>
      <c r="R60" s="1026"/>
      <c r="S60" s="1026"/>
      <c r="T60" s="1026"/>
      <c r="U60" s="1026"/>
      <c r="V60" s="1026"/>
      <c r="W60" s="1026"/>
      <c r="X60" s="1026"/>
      <c r="Y60" s="1026"/>
      <c r="Z60" s="1026"/>
      <c r="AA60" s="1026"/>
      <c r="AB60" s="1026"/>
      <c r="AC60" s="1026"/>
      <c r="AD60" s="1026"/>
      <c r="AE60" s="1035"/>
      <c r="AF60" s="1036"/>
      <c r="AG60" s="1037"/>
      <c r="AH60" s="1037"/>
      <c r="AI60" s="1037"/>
      <c r="AJ60" s="1038"/>
      <c r="AK60" s="1025"/>
      <c r="AL60" s="1026"/>
      <c r="AM60" s="1026"/>
      <c r="AN60" s="1026"/>
      <c r="AO60" s="1026"/>
      <c r="AP60" s="1026"/>
      <c r="AQ60" s="1026"/>
      <c r="AR60" s="1026"/>
      <c r="AS60" s="1026"/>
      <c r="AT60" s="1026"/>
      <c r="AU60" s="1026"/>
      <c r="AV60" s="1026"/>
      <c r="AW60" s="1026"/>
      <c r="AX60" s="1026"/>
      <c r="AY60" s="1026"/>
      <c r="AZ60" s="1027"/>
      <c r="BA60" s="1027"/>
      <c r="BB60" s="1027"/>
      <c r="BC60" s="1027"/>
      <c r="BD60" s="1027"/>
      <c r="BE60" s="973"/>
      <c r="BF60" s="973"/>
      <c r="BG60" s="973"/>
      <c r="BH60" s="973"/>
      <c r="BI60" s="974"/>
      <c r="BJ60" s="214"/>
      <c r="BK60" s="214"/>
      <c r="BL60" s="214"/>
      <c r="BM60" s="214"/>
      <c r="BN60" s="214"/>
      <c r="BO60" s="223"/>
      <c r="BP60" s="223"/>
      <c r="BQ60" s="220">
        <v>54</v>
      </c>
      <c r="BR60" s="221"/>
      <c r="BS60" s="993"/>
      <c r="BT60" s="994"/>
      <c r="BU60" s="994"/>
      <c r="BV60" s="994"/>
      <c r="BW60" s="994"/>
      <c r="BX60" s="994"/>
      <c r="BY60" s="994"/>
      <c r="BZ60" s="994"/>
      <c r="CA60" s="994"/>
      <c r="CB60" s="994"/>
      <c r="CC60" s="994"/>
      <c r="CD60" s="994"/>
      <c r="CE60" s="994"/>
      <c r="CF60" s="994"/>
      <c r="CG60" s="1015"/>
      <c r="CH60" s="990"/>
      <c r="CI60" s="991"/>
      <c r="CJ60" s="991"/>
      <c r="CK60" s="991"/>
      <c r="CL60" s="992"/>
      <c r="CM60" s="990"/>
      <c r="CN60" s="991"/>
      <c r="CO60" s="991"/>
      <c r="CP60" s="991"/>
      <c r="CQ60" s="992"/>
      <c r="CR60" s="990"/>
      <c r="CS60" s="991"/>
      <c r="CT60" s="991"/>
      <c r="CU60" s="991"/>
      <c r="CV60" s="992"/>
      <c r="CW60" s="990"/>
      <c r="CX60" s="991"/>
      <c r="CY60" s="991"/>
      <c r="CZ60" s="991"/>
      <c r="DA60" s="992"/>
      <c r="DB60" s="990"/>
      <c r="DC60" s="991"/>
      <c r="DD60" s="991"/>
      <c r="DE60" s="991"/>
      <c r="DF60" s="992"/>
      <c r="DG60" s="990"/>
      <c r="DH60" s="991"/>
      <c r="DI60" s="991"/>
      <c r="DJ60" s="991"/>
      <c r="DK60" s="992"/>
      <c r="DL60" s="990"/>
      <c r="DM60" s="991"/>
      <c r="DN60" s="991"/>
      <c r="DO60" s="991"/>
      <c r="DP60" s="992"/>
      <c r="DQ60" s="990"/>
      <c r="DR60" s="991"/>
      <c r="DS60" s="991"/>
      <c r="DT60" s="991"/>
      <c r="DU60" s="992"/>
      <c r="DV60" s="993"/>
      <c r="DW60" s="994"/>
      <c r="DX60" s="994"/>
      <c r="DY60" s="994"/>
      <c r="DZ60" s="995"/>
      <c r="EA60" s="212"/>
    </row>
    <row r="61" spans="1:131" ht="26.25" customHeight="1" thickBot="1" x14ac:dyDescent="0.25">
      <c r="A61" s="220">
        <v>34</v>
      </c>
      <c r="B61" s="1031"/>
      <c r="C61" s="1032"/>
      <c r="D61" s="1032"/>
      <c r="E61" s="1032"/>
      <c r="F61" s="1032"/>
      <c r="G61" s="1032"/>
      <c r="H61" s="1032"/>
      <c r="I61" s="1032"/>
      <c r="J61" s="1032"/>
      <c r="K61" s="1032"/>
      <c r="L61" s="1032"/>
      <c r="M61" s="1032"/>
      <c r="N61" s="1032"/>
      <c r="O61" s="1032"/>
      <c r="P61" s="1033"/>
      <c r="Q61" s="1034"/>
      <c r="R61" s="1026"/>
      <c r="S61" s="1026"/>
      <c r="T61" s="1026"/>
      <c r="U61" s="1026"/>
      <c r="V61" s="1026"/>
      <c r="W61" s="1026"/>
      <c r="X61" s="1026"/>
      <c r="Y61" s="1026"/>
      <c r="Z61" s="1026"/>
      <c r="AA61" s="1026"/>
      <c r="AB61" s="1026"/>
      <c r="AC61" s="1026"/>
      <c r="AD61" s="1026"/>
      <c r="AE61" s="1035"/>
      <c r="AF61" s="1036"/>
      <c r="AG61" s="1037"/>
      <c r="AH61" s="1037"/>
      <c r="AI61" s="1037"/>
      <c r="AJ61" s="1038"/>
      <c r="AK61" s="1025"/>
      <c r="AL61" s="1026"/>
      <c r="AM61" s="1026"/>
      <c r="AN61" s="1026"/>
      <c r="AO61" s="1026"/>
      <c r="AP61" s="1026"/>
      <c r="AQ61" s="1026"/>
      <c r="AR61" s="1026"/>
      <c r="AS61" s="1026"/>
      <c r="AT61" s="1026"/>
      <c r="AU61" s="1026"/>
      <c r="AV61" s="1026"/>
      <c r="AW61" s="1026"/>
      <c r="AX61" s="1026"/>
      <c r="AY61" s="1026"/>
      <c r="AZ61" s="1027"/>
      <c r="BA61" s="1027"/>
      <c r="BB61" s="1027"/>
      <c r="BC61" s="1027"/>
      <c r="BD61" s="1027"/>
      <c r="BE61" s="973"/>
      <c r="BF61" s="973"/>
      <c r="BG61" s="973"/>
      <c r="BH61" s="973"/>
      <c r="BI61" s="974"/>
      <c r="BJ61" s="214"/>
      <c r="BK61" s="214"/>
      <c r="BL61" s="214"/>
      <c r="BM61" s="214"/>
      <c r="BN61" s="214"/>
      <c r="BO61" s="223"/>
      <c r="BP61" s="223"/>
      <c r="BQ61" s="220">
        <v>55</v>
      </c>
      <c r="BR61" s="221"/>
      <c r="BS61" s="993"/>
      <c r="BT61" s="994"/>
      <c r="BU61" s="994"/>
      <c r="BV61" s="994"/>
      <c r="BW61" s="994"/>
      <c r="BX61" s="994"/>
      <c r="BY61" s="994"/>
      <c r="BZ61" s="994"/>
      <c r="CA61" s="994"/>
      <c r="CB61" s="994"/>
      <c r="CC61" s="994"/>
      <c r="CD61" s="994"/>
      <c r="CE61" s="994"/>
      <c r="CF61" s="994"/>
      <c r="CG61" s="1015"/>
      <c r="CH61" s="990"/>
      <c r="CI61" s="991"/>
      <c r="CJ61" s="991"/>
      <c r="CK61" s="991"/>
      <c r="CL61" s="992"/>
      <c r="CM61" s="990"/>
      <c r="CN61" s="991"/>
      <c r="CO61" s="991"/>
      <c r="CP61" s="991"/>
      <c r="CQ61" s="992"/>
      <c r="CR61" s="990"/>
      <c r="CS61" s="991"/>
      <c r="CT61" s="991"/>
      <c r="CU61" s="991"/>
      <c r="CV61" s="992"/>
      <c r="CW61" s="990"/>
      <c r="CX61" s="991"/>
      <c r="CY61" s="991"/>
      <c r="CZ61" s="991"/>
      <c r="DA61" s="992"/>
      <c r="DB61" s="990"/>
      <c r="DC61" s="991"/>
      <c r="DD61" s="991"/>
      <c r="DE61" s="991"/>
      <c r="DF61" s="992"/>
      <c r="DG61" s="990"/>
      <c r="DH61" s="991"/>
      <c r="DI61" s="991"/>
      <c r="DJ61" s="991"/>
      <c r="DK61" s="992"/>
      <c r="DL61" s="990"/>
      <c r="DM61" s="991"/>
      <c r="DN61" s="991"/>
      <c r="DO61" s="991"/>
      <c r="DP61" s="992"/>
      <c r="DQ61" s="990"/>
      <c r="DR61" s="991"/>
      <c r="DS61" s="991"/>
      <c r="DT61" s="991"/>
      <c r="DU61" s="992"/>
      <c r="DV61" s="993"/>
      <c r="DW61" s="994"/>
      <c r="DX61" s="994"/>
      <c r="DY61" s="994"/>
      <c r="DZ61" s="995"/>
      <c r="EA61" s="212"/>
    </row>
    <row r="62" spans="1:131" ht="26.25" customHeight="1" x14ac:dyDescent="0.2">
      <c r="A62" s="220">
        <v>35</v>
      </c>
      <c r="B62" s="1031"/>
      <c r="C62" s="1032"/>
      <c r="D62" s="1032"/>
      <c r="E62" s="1032"/>
      <c r="F62" s="1032"/>
      <c r="G62" s="1032"/>
      <c r="H62" s="1032"/>
      <c r="I62" s="1032"/>
      <c r="J62" s="1032"/>
      <c r="K62" s="1032"/>
      <c r="L62" s="1032"/>
      <c r="M62" s="1032"/>
      <c r="N62" s="1032"/>
      <c r="O62" s="1032"/>
      <c r="P62" s="1033"/>
      <c r="Q62" s="1034"/>
      <c r="R62" s="1026"/>
      <c r="S62" s="1026"/>
      <c r="T62" s="1026"/>
      <c r="U62" s="1026"/>
      <c r="V62" s="1026"/>
      <c r="W62" s="1026"/>
      <c r="X62" s="1026"/>
      <c r="Y62" s="1026"/>
      <c r="Z62" s="1026"/>
      <c r="AA62" s="1026"/>
      <c r="AB62" s="1026"/>
      <c r="AC62" s="1026"/>
      <c r="AD62" s="1026"/>
      <c r="AE62" s="1035"/>
      <c r="AF62" s="1036"/>
      <c r="AG62" s="1037"/>
      <c r="AH62" s="1037"/>
      <c r="AI62" s="1037"/>
      <c r="AJ62" s="1038"/>
      <c r="AK62" s="1025"/>
      <c r="AL62" s="1026"/>
      <c r="AM62" s="1026"/>
      <c r="AN62" s="1026"/>
      <c r="AO62" s="1026"/>
      <c r="AP62" s="1026"/>
      <c r="AQ62" s="1026"/>
      <c r="AR62" s="1026"/>
      <c r="AS62" s="1026"/>
      <c r="AT62" s="1026"/>
      <c r="AU62" s="1026"/>
      <c r="AV62" s="1026"/>
      <c r="AW62" s="1026"/>
      <c r="AX62" s="1026"/>
      <c r="AY62" s="1026"/>
      <c r="AZ62" s="1027"/>
      <c r="BA62" s="1027"/>
      <c r="BB62" s="1027"/>
      <c r="BC62" s="1027"/>
      <c r="BD62" s="1027"/>
      <c r="BE62" s="973"/>
      <c r="BF62" s="973"/>
      <c r="BG62" s="973"/>
      <c r="BH62" s="973"/>
      <c r="BI62" s="974"/>
      <c r="BJ62" s="1028" t="s">
        <v>395</v>
      </c>
      <c r="BK62" s="1029"/>
      <c r="BL62" s="1029"/>
      <c r="BM62" s="1029"/>
      <c r="BN62" s="1030"/>
      <c r="BO62" s="223"/>
      <c r="BP62" s="223"/>
      <c r="BQ62" s="220">
        <v>56</v>
      </c>
      <c r="BR62" s="221"/>
      <c r="BS62" s="993"/>
      <c r="BT62" s="994"/>
      <c r="BU62" s="994"/>
      <c r="BV62" s="994"/>
      <c r="BW62" s="994"/>
      <c r="BX62" s="994"/>
      <c r="BY62" s="994"/>
      <c r="BZ62" s="994"/>
      <c r="CA62" s="994"/>
      <c r="CB62" s="994"/>
      <c r="CC62" s="994"/>
      <c r="CD62" s="994"/>
      <c r="CE62" s="994"/>
      <c r="CF62" s="994"/>
      <c r="CG62" s="1015"/>
      <c r="CH62" s="990"/>
      <c r="CI62" s="991"/>
      <c r="CJ62" s="991"/>
      <c r="CK62" s="991"/>
      <c r="CL62" s="992"/>
      <c r="CM62" s="990"/>
      <c r="CN62" s="991"/>
      <c r="CO62" s="991"/>
      <c r="CP62" s="991"/>
      <c r="CQ62" s="992"/>
      <c r="CR62" s="990"/>
      <c r="CS62" s="991"/>
      <c r="CT62" s="991"/>
      <c r="CU62" s="991"/>
      <c r="CV62" s="992"/>
      <c r="CW62" s="990"/>
      <c r="CX62" s="991"/>
      <c r="CY62" s="991"/>
      <c r="CZ62" s="991"/>
      <c r="DA62" s="992"/>
      <c r="DB62" s="990"/>
      <c r="DC62" s="991"/>
      <c r="DD62" s="991"/>
      <c r="DE62" s="991"/>
      <c r="DF62" s="992"/>
      <c r="DG62" s="990"/>
      <c r="DH62" s="991"/>
      <c r="DI62" s="991"/>
      <c r="DJ62" s="991"/>
      <c r="DK62" s="992"/>
      <c r="DL62" s="990"/>
      <c r="DM62" s="991"/>
      <c r="DN62" s="991"/>
      <c r="DO62" s="991"/>
      <c r="DP62" s="992"/>
      <c r="DQ62" s="990"/>
      <c r="DR62" s="991"/>
      <c r="DS62" s="991"/>
      <c r="DT62" s="991"/>
      <c r="DU62" s="992"/>
      <c r="DV62" s="993"/>
      <c r="DW62" s="994"/>
      <c r="DX62" s="994"/>
      <c r="DY62" s="994"/>
      <c r="DZ62" s="995"/>
      <c r="EA62" s="212"/>
    </row>
    <row r="63" spans="1:131" ht="26.25" customHeight="1" thickBot="1" x14ac:dyDescent="0.25">
      <c r="A63" s="222" t="s">
        <v>377</v>
      </c>
      <c r="B63" s="938" t="s">
        <v>396</v>
      </c>
      <c r="C63" s="939"/>
      <c r="D63" s="939"/>
      <c r="E63" s="939"/>
      <c r="F63" s="939"/>
      <c r="G63" s="939"/>
      <c r="H63" s="939"/>
      <c r="I63" s="939"/>
      <c r="J63" s="939"/>
      <c r="K63" s="939"/>
      <c r="L63" s="939"/>
      <c r="M63" s="939"/>
      <c r="N63" s="939"/>
      <c r="O63" s="939"/>
      <c r="P63" s="949"/>
      <c r="Q63" s="963"/>
      <c r="R63" s="964"/>
      <c r="S63" s="964"/>
      <c r="T63" s="964"/>
      <c r="U63" s="964"/>
      <c r="V63" s="964"/>
      <c r="W63" s="964"/>
      <c r="X63" s="964"/>
      <c r="Y63" s="964"/>
      <c r="Z63" s="964"/>
      <c r="AA63" s="964"/>
      <c r="AB63" s="964"/>
      <c r="AC63" s="964"/>
      <c r="AD63" s="964"/>
      <c r="AE63" s="1021"/>
      <c r="AF63" s="1022">
        <v>244</v>
      </c>
      <c r="AG63" s="960"/>
      <c r="AH63" s="960"/>
      <c r="AI63" s="960"/>
      <c r="AJ63" s="1023"/>
      <c r="AK63" s="1024"/>
      <c r="AL63" s="964"/>
      <c r="AM63" s="964"/>
      <c r="AN63" s="964"/>
      <c r="AO63" s="964"/>
      <c r="AP63" s="960"/>
      <c r="AQ63" s="960"/>
      <c r="AR63" s="960"/>
      <c r="AS63" s="960"/>
      <c r="AT63" s="960"/>
      <c r="AU63" s="960"/>
      <c r="AV63" s="960"/>
      <c r="AW63" s="960"/>
      <c r="AX63" s="960"/>
      <c r="AY63" s="960"/>
      <c r="AZ63" s="1018"/>
      <c r="BA63" s="1018"/>
      <c r="BB63" s="1018"/>
      <c r="BC63" s="1018"/>
      <c r="BD63" s="1018"/>
      <c r="BE63" s="961"/>
      <c r="BF63" s="961"/>
      <c r="BG63" s="961"/>
      <c r="BH63" s="961"/>
      <c r="BI63" s="962"/>
      <c r="BJ63" s="1019" t="s">
        <v>121</v>
      </c>
      <c r="BK63" s="954"/>
      <c r="BL63" s="954"/>
      <c r="BM63" s="954"/>
      <c r="BN63" s="1020"/>
      <c r="BO63" s="223"/>
      <c r="BP63" s="223"/>
      <c r="BQ63" s="220">
        <v>57</v>
      </c>
      <c r="BR63" s="221"/>
      <c r="BS63" s="993"/>
      <c r="BT63" s="994"/>
      <c r="BU63" s="994"/>
      <c r="BV63" s="994"/>
      <c r="BW63" s="994"/>
      <c r="BX63" s="994"/>
      <c r="BY63" s="994"/>
      <c r="BZ63" s="994"/>
      <c r="CA63" s="994"/>
      <c r="CB63" s="994"/>
      <c r="CC63" s="994"/>
      <c r="CD63" s="994"/>
      <c r="CE63" s="994"/>
      <c r="CF63" s="994"/>
      <c r="CG63" s="1015"/>
      <c r="CH63" s="990"/>
      <c r="CI63" s="991"/>
      <c r="CJ63" s="991"/>
      <c r="CK63" s="991"/>
      <c r="CL63" s="992"/>
      <c r="CM63" s="990"/>
      <c r="CN63" s="991"/>
      <c r="CO63" s="991"/>
      <c r="CP63" s="991"/>
      <c r="CQ63" s="992"/>
      <c r="CR63" s="990"/>
      <c r="CS63" s="991"/>
      <c r="CT63" s="991"/>
      <c r="CU63" s="991"/>
      <c r="CV63" s="992"/>
      <c r="CW63" s="990"/>
      <c r="CX63" s="991"/>
      <c r="CY63" s="991"/>
      <c r="CZ63" s="991"/>
      <c r="DA63" s="992"/>
      <c r="DB63" s="990"/>
      <c r="DC63" s="991"/>
      <c r="DD63" s="991"/>
      <c r="DE63" s="991"/>
      <c r="DF63" s="992"/>
      <c r="DG63" s="990"/>
      <c r="DH63" s="991"/>
      <c r="DI63" s="991"/>
      <c r="DJ63" s="991"/>
      <c r="DK63" s="992"/>
      <c r="DL63" s="990"/>
      <c r="DM63" s="991"/>
      <c r="DN63" s="991"/>
      <c r="DO63" s="991"/>
      <c r="DP63" s="992"/>
      <c r="DQ63" s="990"/>
      <c r="DR63" s="991"/>
      <c r="DS63" s="991"/>
      <c r="DT63" s="991"/>
      <c r="DU63" s="992"/>
      <c r="DV63" s="993"/>
      <c r="DW63" s="994"/>
      <c r="DX63" s="994"/>
      <c r="DY63" s="994"/>
      <c r="DZ63" s="995"/>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93"/>
      <c r="BT64" s="994"/>
      <c r="BU64" s="994"/>
      <c r="BV64" s="994"/>
      <c r="BW64" s="994"/>
      <c r="BX64" s="994"/>
      <c r="BY64" s="994"/>
      <c r="BZ64" s="994"/>
      <c r="CA64" s="994"/>
      <c r="CB64" s="994"/>
      <c r="CC64" s="994"/>
      <c r="CD64" s="994"/>
      <c r="CE64" s="994"/>
      <c r="CF64" s="994"/>
      <c r="CG64" s="1015"/>
      <c r="CH64" s="990"/>
      <c r="CI64" s="991"/>
      <c r="CJ64" s="991"/>
      <c r="CK64" s="991"/>
      <c r="CL64" s="992"/>
      <c r="CM64" s="990"/>
      <c r="CN64" s="991"/>
      <c r="CO64" s="991"/>
      <c r="CP64" s="991"/>
      <c r="CQ64" s="992"/>
      <c r="CR64" s="990"/>
      <c r="CS64" s="991"/>
      <c r="CT64" s="991"/>
      <c r="CU64" s="991"/>
      <c r="CV64" s="992"/>
      <c r="CW64" s="990"/>
      <c r="CX64" s="991"/>
      <c r="CY64" s="991"/>
      <c r="CZ64" s="991"/>
      <c r="DA64" s="992"/>
      <c r="DB64" s="990"/>
      <c r="DC64" s="991"/>
      <c r="DD64" s="991"/>
      <c r="DE64" s="991"/>
      <c r="DF64" s="992"/>
      <c r="DG64" s="990"/>
      <c r="DH64" s="991"/>
      <c r="DI64" s="991"/>
      <c r="DJ64" s="991"/>
      <c r="DK64" s="992"/>
      <c r="DL64" s="990"/>
      <c r="DM64" s="991"/>
      <c r="DN64" s="991"/>
      <c r="DO64" s="991"/>
      <c r="DP64" s="992"/>
      <c r="DQ64" s="990"/>
      <c r="DR64" s="991"/>
      <c r="DS64" s="991"/>
      <c r="DT64" s="991"/>
      <c r="DU64" s="992"/>
      <c r="DV64" s="993"/>
      <c r="DW64" s="994"/>
      <c r="DX64" s="994"/>
      <c r="DY64" s="994"/>
      <c r="DZ64" s="995"/>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93"/>
      <c r="BT65" s="994"/>
      <c r="BU65" s="994"/>
      <c r="BV65" s="994"/>
      <c r="BW65" s="994"/>
      <c r="BX65" s="994"/>
      <c r="BY65" s="994"/>
      <c r="BZ65" s="994"/>
      <c r="CA65" s="994"/>
      <c r="CB65" s="994"/>
      <c r="CC65" s="994"/>
      <c r="CD65" s="994"/>
      <c r="CE65" s="994"/>
      <c r="CF65" s="994"/>
      <c r="CG65" s="1015"/>
      <c r="CH65" s="990"/>
      <c r="CI65" s="991"/>
      <c r="CJ65" s="991"/>
      <c r="CK65" s="991"/>
      <c r="CL65" s="992"/>
      <c r="CM65" s="990"/>
      <c r="CN65" s="991"/>
      <c r="CO65" s="991"/>
      <c r="CP65" s="991"/>
      <c r="CQ65" s="992"/>
      <c r="CR65" s="990"/>
      <c r="CS65" s="991"/>
      <c r="CT65" s="991"/>
      <c r="CU65" s="991"/>
      <c r="CV65" s="992"/>
      <c r="CW65" s="990"/>
      <c r="CX65" s="991"/>
      <c r="CY65" s="991"/>
      <c r="CZ65" s="991"/>
      <c r="DA65" s="992"/>
      <c r="DB65" s="990"/>
      <c r="DC65" s="991"/>
      <c r="DD65" s="991"/>
      <c r="DE65" s="991"/>
      <c r="DF65" s="992"/>
      <c r="DG65" s="990"/>
      <c r="DH65" s="991"/>
      <c r="DI65" s="991"/>
      <c r="DJ65" s="991"/>
      <c r="DK65" s="992"/>
      <c r="DL65" s="990"/>
      <c r="DM65" s="991"/>
      <c r="DN65" s="991"/>
      <c r="DO65" s="991"/>
      <c r="DP65" s="992"/>
      <c r="DQ65" s="990"/>
      <c r="DR65" s="991"/>
      <c r="DS65" s="991"/>
      <c r="DT65" s="991"/>
      <c r="DU65" s="992"/>
      <c r="DV65" s="993"/>
      <c r="DW65" s="994"/>
      <c r="DX65" s="994"/>
      <c r="DY65" s="994"/>
      <c r="DZ65" s="995"/>
      <c r="EA65" s="212"/>
    </row>
    <row r="66" spans="1:131" ht="26.25" customHeight="1" x14ac:dyDescent="0.2">
      <c r="A66" s="996" t="s">
        <v>398</v>
      </c>
      <c r="B66" s="997"/>
      <c r="C66" s="997"/>
      <c r="D66" s="997"/>
      <c r="E66" s="997"/>
      <c r="F66" s="997"/>
      <c r="G66" s="997"/>
      <c r="H66" s="997"/>
      <c r="I66" s="997"/>
      <c r="J66" s="997"/>
      <c r="K66" s="997"/>
      <c r="L66" s="997"/>
      <c r="M66" s="997"/>
      <c r="N66" s="997"/>
      <c r="O66" s="997"/>
      <c r="P66" s="998"/>
      <c r="Q66" s="1002" t="s">
        <v>381</v>
      </c>
      <c r="R66" s="1003"/>
      <c r="S66" s="1003"/>
      <c r="T66" s="1003"/>
      <c r="U66" s="1004"/>
      <c r="V66" s="1002" t="s">
        <v>382</v>
      </c>
      <c r="W66" s="1003"/>
      <c r="X66" s="1003"/>
      <c r="Y66" s="1003"/>
      <c r="Z66" s="1004"/>
      <c r="AA66" s="1002" t="s">
        <v>383</v>
      </c>
      <c r="AB66" s="1003"/>
      <c r="AC66" s="1003"/>
      <c r="AD66" s="1003"/>
      <c r="AE66" s="1004"/>
      <c r="AF66" s="1008" t="s">
        <v>384</v>
      </c>
      <c r="AG66" s="1009"/>
      <c r="AH66" s="1009"/>
      <c r="AI66" s="1009"/>
      <c r="AJ66" s="1010"/>
      <c r="AK66" s="1002" t="s">
        <v>385</v>
      </c>
      <c r="AL66" s="997"/>
      <c r="AM66" s="997"/>
      <c r="AN66" s="997"/>
      <c r="AO66" s="998"/>
      <c r="AP66" s="1002" t="s">
        <v>386</v>
      </c>
      <c r="AQ66" s="1003"/>
      <c r="AR66" s="1003"/>
      <c r="AS66" s="1003"/>
      <c r="AT66" s="1004"/>
      <c r="AU66" s="1002" t="s">
        <v>399</v>
      </c>
      <c r="AV66" s="1003"/>
      <c r="AW66" s="1003"/>
      <c r="AX66" s="1003"/>
      <c r="AY66" s="1004"/>
      <c r="AZ66" s="1002" t="s">
        <v>364</v>
      </c>
      <c r="BA66" s="1003"/>
      <c r="BB66" s="1003"/>
      <c r="BC66" s="1003"/>
      <c r="BD66" s="1016"/>
      <c r="BE66" s="223"/>
      <c r="BF66" s="223"/>
      <c r="BG66" s="223"/>
      <c r="BH66" s="223"/>
      <c r="BI66" s="223"/>
      <c r="BJ66" s="223"/>
      <c r="BK66" s="223"/>
      <c r="BL66" s="223"/>
      <c r="BM66" s="223"/>
      <c r="BN66" s="223"/>
      <c r="BO66" s="223"/>
      <c r="BP66" s="223"/>
      <c r="BQ66" s="220">
        <v>60</v>
      </c>
      <c r="BR66" s="225"/>
      <c r="BS66" s="946"/>
      <c r="BT66" s="947"/>
      <c r="BU66" s="947"/>
      <c r="BV66" s="947"/>
      <c r="BW66" s="947"/>
      <c r="BX66" s="947"/>
      <c r="BY66" s="947"/>
      <c r="BZ66" s="947"/>
      <c r="CA66" s="947"/>
      <c r="CB66" s="947"/>
      <c r="CC66" s="947"/>
      <c r="CD66" s="947"/>
      <c r="CE66" s="947"/>
      <c r="CF66" s="947"/>
      <c r="CG66" s="956"/>
      <c r="CH66" s="957"/>
      <c r="CI66" s="958"/>
      <c r="CJ66" s="958"/>
      <c r="CK66" s="958"/>
      <c r="CL66" s="959"/>
      <c r="CM66" s="957"/>
      <c r="CN66" s="958"/>
      <c r="CO66" s="958"/>
      <c r="CP66" s="958"/>
      <c r="CQ66" s="959"/>
      <c r="CR66" s="957"/>
      <c r="CS66" s="958"/>
      <c r="CT66" s="958"/>
      <c r="CU66" s="958"/>
      <c r="CV66" s="959"/>
      <c r="CW66" s="957"/>
      <c r="CX66" s="958"/>
      <c r="CY66" s="958"/>
      <c r="CZ66" s="958"/>
      <c r="DA66" s="959"/>
      <c r="DB66" s="957"/>
      <c r="DC66" s="958"/>
      <c r="DD66" s="958"/>
      <c r="DE66" s="958"/>
      <c r="DF66" s="959"/>
      <c r="DG66" s="957"/>
      <c r="DH66" s="958"/>
      <c r="DI66" s="958"/>
      <c r="DJ66" s="958"/>
      <c r="DK66" s="959"/>
      <c r="DL66" s="957"/>
      <c r="DM66" s="958"/>
      <c r="DN66" s="958"/>
      <c r="DO66" s="958"/>
      <c r="DP66" s="959"/>
      <c r="DQ66" s="957"/>
      <c r="DR66" s="958"/>
      <c r="DS66" s="958"/>
      <c r="DT66" s="958"/>
      <c r="DU66" s="959"/>
      <c r="DV66" s="946"/>
      <c r="DW66" s="947"/>
      <c r="DX66" s="947"/>
      <c r="DY66" s="947"/>
      <c r="DZ66" s="948"/>
      <c r="EA66" s="212"/>
    </row>
    <row r="67" spans="1:131" ht="26.25" customHeight="1" thickBot="1" x14ac:dyDescent="0.25">
      <c r="A67" s="999"/>
      <c r="B67" s="1000"/>
      <c r="C67" s="1000"/>
      <c r="D67" s="1000"/>
      <c r="E67" s="1000"/>
      <c r="F67" s="1000"/>
      <c r="G67" s="1000"/>
      <c r="H67" s="1000"/>
      <c r="I67" s="1000"/>
      <c r="J67" s="1000"/>
      <c r="K67" s="1000"/>
      <c r="L67" s="1000"/>
      <c r="M67" s="1000"/>
      <c r="N67" s="1000"/>
      <c r="O67" s="1000"/>
      <c r="P67" s="1001"/>
      <c r="Q67" s="1005"/>
      <c r="R67" s="1006"/>
      <c r="S67" s="1006"/>
      <c r="T67" s="1006"/>
      <c r="U67" s="1007"/>
      <c r="V67" s="1005"/>
      <c r="W67" s="1006"/>
      <c r="X67" s="1006"/>
      <c r="Y67" s="1006"/>
      <c r="Z67" s="1007"/>
      <c r="AA67" s="1005"/>
      <c r="AB67" s="1006"/>
      <c r="AC67" s="1006"/>
      <c r="AD67" s="1006"/>
      <c r="AE67" s="1007"/>
      <c r="AF67" s="1011"/>
      <c r="AG67" s="1012"/>
      <c r="AH67" s="1012"/>
      <c r="AI67" s="1012"/>
      <c r="AJ67" s="1013"/>
      <c r="AK67" s="1014"/>
      <c r="AL67" s="1000"/>
      <c r="AM67" s="1000"/>
      <c r="AN67" s="1000"/>
      <c r="AO67" s="1001"/>
      <c r="AP67" s="1005"/>
      <c r="AQ67" s="1006"/>
      <c r="AR67" s="1006"/>
      <c r="AS67" s="1006"/>
      <c r="AT67" s="1007"/>
      <c r="AU67" s="1005"/>
      <c r="AV67" s="1006"/>
      <c r="AW67" s="1006"/>
      <c r="AX67" s="1006"/>
      <c r="AY67" s="1007"/>
      <c r="AZ67" s="1005"/>
      <c r="BA67" s="1006"/>
      <c r="BB67" s="1006"/>
      <c r="BC67" s="1006"/>
      <c r="BD67" s="1017"/>
      <c r="BE67" s="223"/>
      <c r="BF67" s="223"/>
      <c r="BG67" s="223"/>
      <c r="BH67" s="223"/>
      <c r="BI67" s="223"/>
      <c r="BJ67" s="223"/>
      <c r="BK67" s="223"/>
      <c r="BL67" s="223"/>
      <c r="BM67" s="223"/>
      <c r="BN67" s="223"/>
      <c r="BO67" s="223"/>
      <c r="BP67" s="223"/>
      <c r="BQ67" s="220">
        <v>61</v>
      </c>
      <c r="BR67" s="225"/>
      <c r="BS67" s="946"/>
      <c r="BT67" s="947"/>
      <c r="BU67" s="947"/>
      <c r="BV67" s="947"/>
      <c r="BW67" s="947"/>
      <c r="BX67" s="947"/>
      <c r="BY67" s="947"/>
      <c r="BZ67" s="947"/>
      <c r="CA67" s="947"/>
      <c r="CB67" s="947"/>
      <c r="CC67" s="947"/>
      <c r="CD67" s="947"/>
      <c r="CE67" s="947"/>
      <c r="CF67" s="947"/>
      <c r="CG67" s="956"/>
      <c r="CH67" s="957"/>
      <c r="CI67" s="958"/>
      <c r="CJ67" s="958"/>
      <c r="CK67" s="958"/>
      <c r="CL67" s="959"/>
      <c r="CM67" s="957"/>
      <c r="CN67" s="958"/>
      <c r="CO67" s="958"/>
      <c r="CP67" s="958"/>
      <c r="CQ67" s="959"/>
      <c r="CR67" s="957"/>
      <c r="CS67" s="958"/>
      <c r="CT67" s="958"/>
      <c r="CU67" s="958"/>
      <c r="CV67" s="959"/>
      <c r="CW67" s="957"/>
      <c r="CX67" s="958"/>
      <c r="CY67" s="958"/>
      <c r="CZ67" s="958"/>
      <c r="DA67" s="959"/>
      <c r="DB67" s="957"/>
      <c r="DC67" s="958"/>
      <c r="DD67" s="958"/>
      <c r="DE67" s="958"/>
      <c r="DF67" s="959"/>
      <c r="DG67" s="957"/>
      <c r="DH67" s="958"/>
      <c r="DI67" s="958"/>
      <c r="DJ67" s="958"/>
      <c r="DK67" s="959"/>
      <c r="DL67" s="957"/>
      <c r="DM67" s="958"/>
      <c r="DN67" s="958"/>
      <c r="DO67" s="958"/>
      <c r="DP67" s="959"/>
      <c r="DQ67" s="957"/>
      <c r="DR67" s="958"/>
      <c r="DS67" s="958"/>
      <c r="DT67" s="958"/>
      <c r="DU67" s="959"/>
      <c r="DV67" s="946"/>
      <c r="DW67" s="947"/>
      <c r="DX67" s="947"/>
      <c r="DY67" s="947"/>
      <c r="DZ67" s="948"/>
      <c r="EA67" s="212"/>
    </row>
    <row r="68" spans="1:131" ht="26.25" customHeight="1" thickTop="1" x14ac:dyDescent="0.2">
      <c r="A68" s="218">
        <v>1</v>
      </c>
      <c r="B68" s="986" t="s">
        <v>551</v>
      </c>
      <c r="C68" s="987"/>
      <c r="D68" s="987"/>
      <c r="E68" s="987"/>
      <c r="F68" s="987"/>
      <c r="G68" s="987"/>
      <c r="H68" s="987"/>
      <c r="I68" s="987"/>
      <c r="J68" s="987"/>
      <c r="K68" s="987"/>
      <c r="L68" s="987"/>
      <c r="M68" s="987"/>
      <c r="N68" s="987"/>
      <c r="O68" s="987"/>
      <c r="P68" s="988"/>
      <c r="Q68" s="989">
        <v>7064</v>
      </c>
      <c r="R68" s="983"/>
      <c r="S68" s="983"/>
      <c r="T68" s="983"/>
      <c r="U68" s="983"/>
      <c r="V68" s="983">
        <v>5999</v>
      </c>
      <c r="W68" s="983"/>
      <c r="X68" s="983"/>
      <c r="Y68" s="983"/>
      <c r="Z68" s="983"/>
      <c r="AA68" s="983">
        <v>1065</v>
      </c>
      <c r="AB68" s="983"/>
      <c r="AC68" s="983"/>
      <c r="AD68" s="983"/>
      <c r="AE68" s="983"/>
      <c r="AF68" s="983">
        <v>1065</v>
      </c>
      <c r="AG68" s="983"/>
      <c r="AH68" s="983"/>
      <c r="AI68" s="983"/>
      <c r="AJ68" s="983"/>
      <c r="AK68" s="983">
        <v>208</v>
      </c>
      <c r="AL68" s="983"/>
      <c r="AM68" s="983"/>
      <c r="AN68" s="983"/>
      <c r="AO68" s="983"/>
      <c r="AP68" s="983" t="s">
        <v>559</v>
      </c>
      <c r="AQ68" s="983"/>
      <c r="AR68" s="983"/>
      <c r="AS68" s="983"/>
      <c r="AT68" s="983"/>
      <c r="AU68" s="983"/>
      <c r="AV68" s="983"/>
      <c r="AW68" s="983"/>
      <c r="AX68" s="983"/>
      <c r="AY68" s="983"/>
      <c r="AZ68" s="984"/>
      <c r="BA68" s="984"/>
      <c r="BB68" s="984"/>
      <c r="BC68" s="984"/>
      <c r="BD68" s="985"/>
      <c r="BE68" s="223"/>
      <c r="BF68" s="223"/>
      <c r="BG68" s="223"/>
      <c r="BH68" s="223"/>
      <c r="BI68" s="223"/>
      <c r="BJ68" s="223"/>
      <c r="BK68" s="223"/>
      <c r="BL68" s="223"/>
      <c r="BM68" s="223"/>
      <c r="BN68" s="223"/>
      <c r="BO68" s="223"/>
      <c r="BP68" s="223"/>
      <c r="BQ68" s="220">
        <v>62</v>
      </c>
      <c r="BR68" s="225"/>
      <c r="BS68" s="946"/>
      <c r="BT68" s="947"/>
      <c r="BU68" s="947"/>
      <c r="BV68" s="947"/>
      <c r="BW68" s="947"/>
      <c r="BX68" s="947"/>
      <c r="BY68" s="947"/>
      <c r="BZ68" s="947"/>
      <c r="CA68" s="947"/>
      <c r="CB68" s="947"/>
      <c r="CC68" s="947"/>
      <c r="CD68" s="947"/>
      <c r="CE68" s="947"/>
      <c r="CF68" s="947"/>
      <c r="CG68" s="956"/>
      <c r="CH68" s="957"/>
      <c r="CI68" s="958"/>
      <c r="CJ68" s="958"/>
      <c r="CK68" s="958"/>
      <c r="CL68" s="959"/>
      <c r="CM68" s="957"/>
      <c r="CN68" s="958"/>
      <c r="CO68" s="958"/>
      <c r="CP68" s="958"/>
      <c r="CQ68" s="959"/>
      <c r="CR68" s="957"/>
      <c r="CS68" s="958"/>
      <c r="CT68" s="958"/>
      <c r="CU68" s="958"/>
      <c r="CV68" s="959"/>
      <c r="CW68" s="957"/>
      <c r="CX68" s="958"/>
      <c r="CY68" s="958"/>
      <c r="CZ68" s="958"/>
      <c r="DA68" s="959"/>
      <c r="DB68" s="957"/>
      <c r="DC68" s="958"/>
      <c r="DD68" s="958"/>
      <c r="DE68" s="958"/>
      <c r="DF68" s="959"/>
      <c r="DG68" s="957"/>
      <c r="DH68" s="958"/>
      <c r="DI68" s="958"/>
      <c r="DJ68" s="958"/>
      <c r="DK68" s="959"/>
      <c r="DL68" s="957"/>
      <c r="DM68" s="958"/>
      <c r="DN68" s="958"/>
      <c r="DO68" s="958"/>
      <c r="DP68" s="959"/>
      <c r="DQ68" s="957"/>
      <c r="DR68" s="958"/>
      <c r="DS68" s="958"/>
      <c r="DT68" s="958"/>
      <c r="DU68" s="959"/>
      <c r="DV68" s="946"/>
      <c r="DW68" s="947"/>
      <c r="DX68" s="947"/>
      <c r="DY68" s="947"/>
      <c r="DZ68" s="948"/>
      <c r="EA68" s="212"/>
    </row>
    <row r="69" spans="1:131" ht="26.25" customHeight="1" x14ac:dyDescent="0.2">
      <c r="A69" s="220">
        <v>2</v>
      </c>
      <c r="B69" s="975" t="s">
        <v>552</v>
      </c>
      <c r="C69" s="976"/>
      <c r="D69" s="976"/>
      <c r="E69" s="976"/>
      <c r="F69" s="976"/>
      <c r="G69" s="976"/>
      <c r="H69" s="976"/>
      <c r="I69" s="976"/>
      <c r="J69" s="976"/>
      <c r="K69" s="976"/>
      <c r="L69" s="976"/>
      <c r="M69" s="976"/>
      <c r="N69" s="976"/>
      <c r="O69" s="976"/>
      <c r="P69" s="977"/>
      <c r="Q69" s="978">
        <v>199</v>
      </c>
      <c r="R69" s="972"/>
      <c r="S69" s="972"/>
      <c r="T69" s="972"/>
      <c r="U69" s="972"/>
      <c r="V69" s="972">
        <v>168</v>
      </c>
      <c r="W69" s="972"/>
      <c r="X69" s="972"/>
      <c r="Y69" s="972"/>
      <c r="Z69" s="972"/>
      <c r="AA69" s="972">
        <v>310</v>
      </c>
      <c r="AB69" s="972"/>
      <c r="AC69" s="972"/>
      <c r="AD69" s="972"/>
      <c r="AE69" s="972"/>
      <c r="AF69" s="972">
        <v>310</v>
      </c>
      <c r="AG69" s="972"/>
      <c r="AH69" s="972"/>
      <c r="AI69" s="972"/>
      <c r="AJ69" s="972"/>
      <c r="AK69" s="972">
        <v>5</v>
      </c>
      <c r="AL69" s="972"/>
      <c r="AM69" s="972"/>
      <c r="AN69" s="972"/>
      <c r="AO69" s="972"/>
      <c r="AP69" s="972" t="s">
        <v>553</v>
      </c>
      <c r="AQ69" s="972"/>
      <c r="AR69" s="972"/>
      <c r="AS69" s="972"/>
      <c r="AT69" s="972"/>
      <c r="AU69" s="972"/>
      <c r="AV69" s="972"/>
      <c r="AW69" s="972"/>
      <c r="AX69" s="972"/>
      <c r="AY69" s="972"/>
      <c r="AZ69" s="973"/>
      <c r="BA69" s="973"/>
      <c r="BB69" s="973"/>
      <c r="BC69" s="973"/>
      <c r="BD69" s="974"/>
      <c r="BE69" s="223"/>
      <c r="BF69" s="223"/>
      <c r="BG69" s="223"/>
      <c r="BH69" s="223"/>
      <c r="BI69" s="223"/>
      <c r="BJ69" s="223"/>
      <c r="BK69" s="223"/>
      <c r="BL69" s="223"/>
      <c r="BM69" s="223"/>
      <c r="BN69" s="223"/>
      <c r="BO69" s="223"/>
      <c r="BP69" s="223"/>
      <c r="BQ69" s="220">
        <v>63</v>
      </c>
      <c r="BR69" s="225"/>
      <c r="BS69" s="946"/>
      <c r="BT69" s="947"/>
      <c r="BU69" s="947"/>
      <c r="BV69" s="947"/>
      <c r="BW69" s="947"/>
      <c r="BX69" s="947"/>
      <c r="BY69" s="947"/>
      <c r="BZ69" s="947"/>
      <c r="CA69" s="947"/>
      <c r="CB69" s="947"/>
      <c r="CC69" s="947"/>
      <c r="CD69" s="947"/>
      <c r="CE69" s="947"/>
      <c r="CF69" s="947"/>
      <c r="CG69" s="956"/>
      <c r="CH69" s="957"/>
      <c r="CI69" s="958"/>
      <c r="CJ69" s="958"/>
      <c r="CK69" s="958"/>
      <c r="CL69" s="959"/>
      <c r="CM69" s="957"/>
      <c r="CN69" s="958"/>
      <c r="CO69" s="958"/>
      <c r="CP69" s="958"/>
      <c r="CQ69" s="959"/>
      <c r="CR69" s="957"/>
      <c r="CS69" s="958"/>
      <c r="CT69" s="958"/>
      <c r="CU69" s="958"/>
      <c r="CV69" s="959"/>
      <c r="CW69" s="957"/>
      <c r="CX69" s="958"/>
      <c r="CY69" s="958"/>
      <c r="CZ69" s="958"/>
      <c r="DA69" s="959"/>
      <c r="DB69" s="957"/>
      <c r="DC69" s="958"/>
      <c r="DD69" s="958"/>
      <c r="DE69" s="958"/>
      <c r="DF69" s="959"/>
      <c r="DG69" s="957"/>
      <c r="DH69" s="958"/>
      <c r="DI69" s="958"/>
      <c r="DJ69" s="958"/>
      <c r="DK69" s="959"/>
      <c r="DL69" s="957"/>
      <c r="DM69" s="958"/>
      <c r="DN69" s="958"/>
      <c r="DO69" s="958"/>
      <c r="DP69" s="959"/>
      <c r="DQ69" s="957"/>
      <c r="DR69" s="958"/>
      <c r="DS69" s="958"/>
      <c r="DT69" s="958"/>
      <c r="DU69" s="959"/>
      <c r="DV69" s="946"/>
      <c r="DW69" s="947"/>
      <c r="DX69" s="947"/>
      <c r="DY69" s="947"/>
      <c r="DZ69" s="948"/>
      <c r="EA69" s="212"/>
    </row>
    <row r="70" spans="1:131" ht="26.25" customHeight="1" x14ac:dyDescent="0.2">
      <c r="A70" s="220">
        <v>3</v>
      </c>
      <c r="B70" s="975" t="s">
        <v>554</v>
      </c>
      <c r="C70" s="976"/>
      <c r="D70" s="976"/>
      <c r="E70" s="976"/>
      <c r="F70" s="976"/>
      <c r="G70" s="976"/>
      <c r="H70" s="976"/>
      <c r="I70" s="976"/>
      <c r="J70" s="976"/>
      <c r="K70" s="976"/>
      <c r="L70" s="976"/>
      <c r="M70" s="976"/>
      <c r="N70" s="976"/>
      <c r="O70" s="976"/>
      <c r="P70" s="977"/>
      <c r="Q70" s="978">
        <v>558</v>
      </c>
      <c r="R70" s="972"/>
      <c r="S70" s="972"/>
      <c r="T70" s="972"/>
      <c r="U70" s="972"/>
      <c r="V70" s="972">
        <v>502</v>
      </c>
      <c r="W70" s="972"/>
      <c r="X70" s="972"/>
      <c r="Y70" s="972"/>
      <c r="Z70" s="972"/>
      <c r="AA70" s="972">
        <v>56</v>
      </c>
      <c r="AB70" s="972"/>
      <c r="AC70" s="972"/>
      <c r="AD70" s="972"/>
      <c r="AE70" s="972"/>
      <c r="AF70" s="972">
        <v>56</v>
      </c>
      <c r="AG70" s="972"/>
      <c r="AH70" s="972"/>
      <c r="AI70" s="972"/>
      <c r="AJ70" s="972"/>
      <c r="AK70" s="972">
        <v>15</v>
      </c>
      <c r="AL70" s="972"/>
      <c r="AM70" s="972"/>
      <c r="AN70" s="972"/>
      <c r="AO70" s="972"/>
      <c r="AP70" s="972">
        <v>15</v>
      </c>
      <c r="AQ70" s="972"/>
      <c r="AR70" s="972"/>
      <c r="AS70" s="972"/>
      <c r="AT70" s="972"/>
      <c r="AU70" s="972"/>
      <c r="AV70" s="972"/>
      <c r="AW70" s="972"/>
      <c r="AX70" s="972"/>
      <c r="AY70" s="972"/>
      <c r="AZ70" s="973"/>
      <c r="BA70" s="973"/>
      <c r="BB70" s="973"/>
      <c r="BC70" s="973"/>
      <c r="BD70" s="974"/>
      <c r="BE70" s="223"/>
      <c r="BF70" s="223"/>
      <c r="BG70" s="223"/>
      <c r="BH70" s="223"/>
      <c r="BI70" s="223"/>
      <c r="BJ70" s="223"/>
      <c r="BK70" s="223"/>
      <c r="BL70" s="223"/>
      <c r="BM70" s="223"/>
      <c r="BN70" s="223"/>
      <c r="BO70" s="223"/>
      <c r="BP70" s="223"/>
      <c r="BQ70" s="220">
        <v>64</v>
      </c>
      <c r="BR70" s="225"/>
      <c r="BS70" s="946"/>
      <c r="BT70" s="947"/>
      <c r="BU70" s="947"/>
      <c r="BV70" s="947"/>
      <c r="BW70" s="947"/>
      <c r="BX70" s="947"/>
      <c r="BY70" s="947"/>
      <c r="BZ70" s="947"/>
      <c r="CA70" s="947"/>
      <c r="CB70" s="947"/>
      <c r="CC70" s="947"/>
      <c r="CD70" s="947"/>
      <c r="CE70" s="947"/>
      <c r="CF70" s="947"/>
      <c r="CG70" s="956"/>
      <c r="CH70" s="957"/>
      <c r="CI70" s="958"/>
      <c r="CJ70" s="958"/>
      <c r="CK70" s="958"/>
      <c r="CL70" s="959"/>
      <c r="CM70" s="957"/>
      <c r="CN70" s="958"/>
      <c r="CO70" s="958"/>
      <c r="CP70" s="958"/>
      <c r="CQ70" s="959"/>
      <c r="CR70" s="957"/>
      <c r="CS70" s="958"/>
      <c r="CT70" s="958"/>
      <c r="CU70" s="958"/>
      <c r="CV70" s="959"/>
      <c r="CW70" s="957"/>
      <c r="CX70" s="958"/>
      <c r="CY70" s="958"/>
      <c r="CZ70" s="958"/>
      <c r="DA70" s="959"/>
      <c r="DB70" s="957"/>
      <c r="DC70" s="958"/>
      <c r="DD70" s="958"/>
      <c r="DE70" s="958"/>
      <c r="DF70" s="959"/>
      <c r="DG70" s="957"/>
      <c r="DH70" s="958"/>
      <c r="DI70" s="958"/>
      <c r="DJ70" s="958"/>
      <c r="DK70" s="959"/>
      <c r="DL70" s="957"/>
      <c r="DM70" s="958"/>
      <c r="DN70" s="958"/>
      <c r="DO70" s="958"/>
      <c r="DP70" s="959"/>
      <c r="DQ70" s="957"/>
      <c r="DR70" s="958"/>
      <c r="DS70" s="958"/>
      <c r="DT70" s="958"/>
      <c r="DU70" s="959"/>
      <c r="DV70" s="946"/>
      <c r="DW70" s="947"/>
      <c r="DX70" s="947"/>
      <c r="DY70" s="947"/>
      <c r="DZ70" s="948"/>
      <c r="EA70" s="212"/>
    </row>
    <row r="71" spans="1:131" ht="26.25" customHeight="1" x14ac:dyDescent="0.2">
      <c r="A71" s="220">
        <v>4</v>
      </c>
      <c r="B71" s="975" t="s">
        <v>555</v>
      </c>
      <c r="C71" s="976"/>
      <c r="D71" s="976"/>
      <c r="E71" s="976"/>
      <c r="F71" s="976"/>
      <c r="G71" s="976"/>
      <c r="H71" s="976"/>
      <c r="I71" s="976"/>
      <c r="J71" s="976"/>
      <c r="K71" s="976"/>
      <c r="L71" s="976"/>
      <c r="M71" s="976"/>
      <c r="N71" s="976"/>
      <c r="O71" s="976"/>
      <c r="P71" s="977"/>
      <c r="Q71" s="978">
        <v>1174</v>
      </c>
      <c r="R71" s="972"/>
      <c r="S71" s="972"/>
      <c r="T71" s="972"/>
      <c r="U71" s="972"/>
      <c r="V71" s="972">
        <v>1148</v>
      </c>
      <c r="W71" s="972"/>
      <c r="X71" s="972"/>
      <c r="Y71" s="972"/>
      <c r="Z71" s="972"/>
      <c r="AA71" s="972">
        <v>26</v>
      </c>
      <c r="AB71" s="972"/>
      <c r="AC71" s="972"/>
      <c r="AD71" s="972"/>
      <c r="AE71" s="972"/>
      <c r="AF71" s="972">
        <v>26</v>
      </c>
      <c r="AG71" s="972"/>
      <c r="AH71" s="972"/>
      <c r="AI71" s="972"/>
      <c r="AJ71" s="972"/>
      <c r="AK71" s="972">
        <v>65</v>
      </c>
      <c r="AL71" s="972"/>
      <c r="AM71" s="972"/>
      <c r="AN71" s="972"/>
      <c r="AO71" s="972"/>
      <c r="AP71" s="972">
        <v>625</v>
      </c>
      <c r="AQ71" s="972"/>
      <c r="AR71" s="972"/>
      <c r="AS71" s="972"/>
      <c r="AT71" s="972"/>
      <c r="AU71" s="972"/>
      <c r="AV71" s="972"/>
      <c r="AW71" s="972"/>
      <c r="AX71" s="972"/>
      <c r="AY71" s="972"/>
      <c r="AZ71" s="973"/>
      <c r="BA71" s="973"/>
      <c r="BB71" s="973"/>
      <c r="BC71" s="973"/>
      <c r="BD71" s="974"/>
      <c r="BE71" s="223"/>
      <c r="BF71" s="223"/>
      <c r="BG71" s="223"/>
      <c r="BH71" s="223"/>
      <c r="BI71" s="223"/>
      <c r="BJ71" s="223"/>
      <c r="BK71" s="223"/>
      <c r="BL71" s="223"/>
      <c r="BM71" s="223"/>
      <c r="BN71" s="223"/>
      <c r="BO71" s="223"/>
      <c r="BP71" s="223"/>
      <c r="BQ71" s="220">
        <v>65</v>
      </c>
      <c r="BR71" s="225"/>
      <c r="BS71" s="946"/>
      <c r="BT71" s="947"/>
      <c r="BU71" s="947"/>
      <c r="BV71" s="947"/>
      <c r="BW71" s="947"/>
      <c r="BX71" s="947"/>
      <c r="BY71" s="947"/>
      <c r="BZ71" s="947"/>
      <c r="CA71" s="947"/>
      <c r="CB71" s="947"/>
      <c r="CC71" s="947"/>
      <c r="CD71" s="947"/>
      <c r="CE71" s="947"/>
      <c r="CF71" s="947"/>
      <c r="CG71" s="956"/>
      <c r="CH71" s="957"/>
      <c r="CI71" s="958"/>
      <c r="CJ71" s="958"/>
      <c r="CK71" s="958"/>
      <c r="CL71" s="959"/>
      <c r="CM71" s="957"/>
      <c r="CN71" s="958"/>
      <c r="CO71" s="958"/>
      <c r="CP71" s="958"/>
      <c r="CQ71" s="959"/>
      <c r="CR71" s="957"/>
      <c r="CS71" s="958"/>
      <c r="CT71" s="958"/>
      <c r="CU71" s="958"/>
      <c r="CV71" s="959"/>
      <c r="CW71" s="957"/>
      <c r="CX71" s="958"/>
      <c r="CY71" s="958"/>
      <c r="CZ71" s="958"/>
      <c r="DA71" s="959"/>
      <c r="DB71" s="957"/>
      <c r="DC71" s="958"/>
      <c r="DD71" s="958"/>
      <c r="DE71" s="958"/>
      <c r="DF71" s="959"/>
      <c r="DG71" s="957"/>
      <c r="DH71" s="958"/>
      <c r="DI71" s="958"/>
      <c r="DJ71" s="958"/>
      <c r="DK71" s="959"/>
      <c r="DL71" s="957"/>
      <c r="DM71" s="958"/>
      <c r="DN71" s="958"/>
      <c r="DO71" s="958"/>
      <c r="DP71" s="959"/>
      <c r="DQ71" s="957"/>
      <c r="DR71" s="958"/>
      <c r="DS71" s="958"/>
      <c r="DT71" s="958"/>
      <c r="DU71" s="959"/>
      <c r="DV71" s="946"/>
      <c r="DW71" s="947"/>
      <c r="DX71" s="947"/>
      <c r="DY71" s="947"/>
      <c r="DZ71" s="948"/>
      <c r="EA71" s="212"/>
    </row>
    <row r="72" spans="1:131" ht="26.25" customHeight="1" x14ac:dyDescent="0.2">
      <c r="A72" s="220">
        <v>5</v>
      </c>
      <c r="B72" s="975" t="s">
        <v>556</v>
      </c>
      <c r="C72" s="976"/>
      <c r="D72" s="976"/>
      <c r="E72" s="976"/>
      <c r="F72" s="976"/>
      <c r="G72" s="976"/>
      <c r="H72" s="976"/>
      <c r="I72" s="976"/>
      <c r="J72" s="976"/>
      <c r="K72" s="976"/>
      <c r="L72" s="976"/>
      <c r="M72" s="976"/>
      <c r="N72" s="976"/>
      <c r="O72" s="976"/>
      <c r="P72" s="977"/>
      <c r="Q72" s="978">
        <v>211</v>
      </c>
      <c r="R72" s="972"/>
      <c r="S72" s="972"/>
      <c r="T72" s="972"/>
      <c r="U72" s="972"/>
      <c r="V72" s="972">
        <v>132</v>
      </c>
      <c r="W72" s="972"/>
      <c r="X72" s="972"/>
      <c r="Y72" s="972"/>
      <c r="Z72" s="972"/>
      <c r="AA72" s="972">
        <v>78</v>
      </c>
      <c r="AB72" s="972"/>
      <c r="AC72" s="972"/>
      <c r="AD72" s="972"/>
      <c r="AE72" s="972"/>
      <c r="AF72" s="972">
        <v>20</v>
      </c>
      <c r="AG72" s="972"/>
      <c r="AH72" s="972"/>
      <c r="AI72" s="972"/>
      <c r="AJ72" s="972"/>
      <c r="AK72" s="972">
        <v>41</v>
      </c>
      <c r="AL72" s="972"/>
      <c r="AM72" s="972"/>
      <c r="AN72" s="972"/>
      <c r="AO72" s="972"/>
      <c r="AP72" s="972">
        <v>141</v>
      </c>
      <c r="AQ72" s="972"/>
      <c r="AR72" s="972"/>
      <c r="AS72" s="972"/>
      <c r="AT72" s="972"/>
      <c r="AU72" s="972"/>
      <c r="AV72" s="972"/>
      <c r="AW72" s="972"/>
      <c r="AX72" s="972"/>
      <c r="AY72" s="972"/>
      <c r="AZ72" s="973"/>
      <c r="BA72" s="973"/>
      <c r="BB72" s="973"/>
      <c r="BC72" s="973"/>
      <c r="BD72" s="974"/>
      <c r="BE72" s="223"/>
      <c r="BF72" s="223"/>
      <c r="BG72" s="223"/>
      <c r="BH72" s="223"/>
      <c r="BI72" s="223"/>
      <c r="BJ72" s="223"/>
      <c r="BK72" s="223"/>
      <c r="BL72" s="223"/>
      <c r="BM72" s="223"/>
      <c r="BN72" s="223"/>
      <c r="BO72" s="223"/>
      <c r="BP72" s="223"/>
      <c r="BQ72" s="220">
        <v>66</v>
      </c>
      <c r="BR72" s="225"/>
      <c r="BS72" s="946"/>
      <c r="BT72" s="947"/>
      <c r="BU72" s="947"/>
      <c r="BV72" s="947"/>
      <c r="BW72" s="947"/>
      <c r="BX72" s="947"/>
      <c r="BY72" s="947"/>
      <c r="BZ72" s="947"/>
      <c r="CA72" s="947"/>
      <c r="CB72" s="947"/>
      <c r="CC72" s="947"/>
      <c r="CD72" s="947"/>
      <c r="CE72" s="947"/>
      <c r="CF72" s="947"/>
      <c r="CG72" s="956"/>
      <c r="CH72" s="957"/>
      <c r="CI72" s="958"/>
      <c r="CJ72" s="958"/>
      <c r="CK72" s="958"/>
      <c r="CL72" s="959"/>
      <c r="CM72" s="957"/>
      <c r="CN72" s="958"/>
      <c r="CO72" s="958"/>
      <c r="CP72" s="958"/>
      <c r="CQ72" s="959"/>
      <c r="CR72" s="957"/>
      <c r="CS72" s="958"/>
      <c r="CT72" s="958"/>
      <c r="CU72" s="958"/>
      <c r="CV72" s="959"/>
      <c r="CW72" s="957"/>
      <c r="CX72" s="958"/>
      <c r="CY72" s="958"/>
      <c r="CZ72" s="958"/>
      <c r="DA72" s="959"/>
      <c r="DB72" s="957"/>
      <c r="DC72" s="958"/>
      <c r="DD72" s="958"/>
      <c r="DE72" s="958"/>
      <c r="DF72" s="959"/>
      <c r="DG72" s="957"/>
      <c r="DH72" s="958"/>
      <c r="DI72" s="958"/>
      <c r="DJ72" s="958"/>
      <c r="DK72" s="959"/>
      <c r="DL72" s="957"/>
      <c r="DM72" s="958"/>
      <c r="DN72" s="958"/>
      <c r="DO72" s="958"/>
      <c r="DP72" s="959"/>
      <c r="DQ72" s="957"/>
      <c r="DR72" s="958"/>
      <c r="DS72" s="958"/>
      <c r="DT72" s="958"/>
      <c r="DU72" s="959"/>
      <c r="DV72" s="946"/>
      <c r="DW72" s="947"/>
      <c r="DX72" s="947"/>
      <c r="DY72" s="947"/>
      <c r="DZ72" s="948"/>
      <c r="EA72" s="212"/>
    </row>
    <row r="73" spans="1:131" ht="26.25" customHeight="1" x14ac:dyDescent="0.2">
      <c r="A73" s="220">
        <v>6</v>
      </c>
      <c r="B73" s="975" t="s">
        <v>557</v>
      </c>
      <c r="C73" s="976"/>
      <c r="D73" s="976"/>
      <c r="E73" s="976"/>
      <c r="F73" s="976"/>
      <c r="G73" s="976"/>
      <c r="H73" s="976"/>
      <c r="I73" s="976"/>
      <c r="J73" s="976"/>
      <c r="K73" s="976"/>
      <c r="L73" s="976"/>
      <c r="M73" s="976"/>
      <c r="N73" s="976"/>
      <c r="O73" s="976"/>
      <c r="P73" s="977"/>
      <c r="Q73" s="978">
        <v>312</v>
      </c>
      <c r="R73" s="972"/>
      <c r="S73" s="972"/>
      <c r="T73" s="972"/>
      <c r="U73" s="972"/>
      <c r="V73" s="972">
        <v>290</v>
      </c>
      <c r="W73" s="972"/>
      <c r="X73" s="972"/>
      <c r="Y73" s="972"/>
      <c r="Z73" s="972"/>
      <c r="AA73" s="972">
        <v>22</v>
      </c>
      <c r="AB73" s="972"/>
      <c r="AC73" s="972"/>
      <c r="AD73" s="972"/>
      <c r="AE73" s="972"/>
      <c r="AF73" s="972">
        <v>22</v>
      </c>
      <c r="AG73" s="972"/>
      <c r="AH73" s="972"/>
      <c r="AI73" s="972"/>
      <c r="AJ73" s="972"/>
      <c r="AK73" s="972" t="s">
        <v>553</v>
      </c>
      <c r="AL73" s="972"/>
      <c r="AM73" s="972"/>
      <c r="AN73" s="972"/>
      <c r="AO73" s="972"/>
      <c r="AP73" s="972" t="s">
        <v>553</v>
      </c>
      <c r="AQ73" s="972"/>
      <c r="AR73" s="972"/>
      <c r="AS73" s="972"/>
      <c r="AT73" s="972"/>
      <c r="AU73" s="972"/>
      <c r="AV73" s="972"/>
      <c r="AW73" s="972"/>
      <c r="AX73" s="972"/>
      <c r="AY73" s="972"/>
      <c r="AZ73" s="973"/>
      <c r="BA73" s="973"/>
      <c r="BB73" s="973"/>
      <c r="BC73" s="973"/>
      <c r="BD73" s="974"/>
      <c r="BE73" s="223"/>
      <c r="BF73" s="223"/>
      <c r="BG73" s="223"/>
      <c r="BH73" s="223"/>
      <c r="BI73" s="223"/>
      <c r="BJ73" s="223"/>
      <c r="BK73" s="223"/>
      <c r="BL73" s="223"/>
      <c r="BM73" s="223"/>
      <c r="BN73" s="223"/>
      <c r="BO73" s="223"/>
      <c r="BP73" s="223"/>
      <c r="BQ73" s="220">
        <v>67</v>
      </c>
      <c r="BR73" s="225"/>
      <c r="BS73" s="946"/>
      <c r="BT73" s="947"/>
      <c r="BU73" s="947"/>
      <c r="BV73" s="947"/>
      <c r="BW73" s="947"/>
      <c r="BX73" s="947"/>
      <c r="BY73" s="947"/>
      <c r="BZ73" s="947"/>
      <c r="CA73" s="947"/>
      <c r="CB73" s="947"/>
      <c r="CC73" s="947"/>
      <c r="CD73" s="947"/>
      <c r="CE73" s="947"/>
      <c r="CF73" s="947"/>
      <c r="CG73" s="956"/>
      <c r="CH73" s="957"/>
      <c r="CI73" s="958"/>
      <c r="CJ73" s="958"/>
      <c r="CK73" s="958"/>
      <c r="CL73" s="959"/>
      <c r="CM73" s="957"/>
      <c r="CN73" s="958"/>
      <c r="CO73" s="958"/>
      <c r="CP73" s="958"/>
      <c r="CQ73" s="959"/>
      <c r="CR73" s="957"/>
      <c r="CS73" s="958"/>
      <c r="CT73" s="958"/>
      <c r="CU73" s="958"/>
      <c r="CV73" s="959"/>
      <c r="CW73" s="957"/>
      <c r="CX73" s="958"/>
      <c r="CY73" s="958"/>
      <c r="CZ73" s="958"/>
      <c r="DA73" s="959"/>
      <c r="DB73" s="957"/>
      <c r="DC73" s="958"/>
      <c r="DD73" s="958"/>
      <c r="DE73" s="958"/>
      <c r="DF73" s="959"/>
      <c r="DG73" s="957"/>
      <c r="DH73" s="958"/>
      <c r="DI73" s="958"/>
      <c r="DJ73" s="958"/>
      <c r="DK73" s="959"/>
      <c r="DL73" s="957"/>
      <c r="DM73" s="958"/>
      <c r="DN73" s="958"/>
      <c r="DO73" s="958"/>
      <c r="DP73" s="959"/>
      <c r="DQ73" s="957"/>
      <c r="DR73" s="958"/>
      <c r="DS73" s="958"/>
      <c r="DT73" s="958"/>
      <c r="DU73" s="959"/>
      <c r="DV73" s="946"/>
      <c r="DW73" s="947"/>
      <c r="DX73" s="947"/>
      <c r="DY73" s="947"/>
      <c r="DZ73" s="948"/>
      <c r="EA73" s="212"/>
    </row>
    <row r="74" spans="1:131" ht="26.25" customHeight="1" x14ac:dyDescent="0.2">
      <c r="A74" s="220">
        <v>7</v>
      </c>
      <c r="B74" s="975" t="s">
        <v>558</v>
      </c>
      <c r="C74" s="976"/>
      <c r="D74" s="976"/>
      <c r="E74" s="976"/>
      <c r="F74" s="976"/>
      <c r="G74" s="976"/>
      <c r="H74" s="976"/>
      <c r="I74" s="976"/>
      <c r="J74" s="976"/>
      <c r="K74" s="976"/>
      <c r="L74" s="976"/>
      <c r="M74" s="976"/>
      <c r="N74" s="976"/>
      <c r="O74" s="976"/>
      <c r="P74" s="977"/>
      <c r="Q74" s="978">
        <v>322367</v>
      </c>
      <c r="R74" s="972"/>
      <c r="S74" s="972"/>
      <c r="T74" s="972"/>
      <c r="U74" s="972"/>
      <c r="V74" s="972">
        <v>314740</v>
      </c>
      <c r="W74" s="972"/>
      <c r="X74" s="972"/>
      <c r="Y74" s="972"/>
      <c r="Z74" s="972"/>
      <c r="AA74" s="972">
        <v>7627</v>
      </c>
      <c r="AB74" s="972"/>
      <c r="AC74" s="972"/>
      <c r="AD74" s="972"/>
      <c r="AE74" s="972"/>
      <c r="AF74" s="972">
        <v>5417</v>
      </c>
      <c r="AG74" s="972"/>
      <c r="AH74" s="972"/>
      <c r="AI74" s="972"/>
      <c r="AJ74" s="972"/>
      <c r="AK74" s="972" t="s">
        <v>553</v>
      </c>
      <c r="AL74" s="972"/>
      <c r="AM74" s="972"/>
      <c r="AN74" s="972"/>
      <c r="AO74" s="972"/>
      <c r="AP74" s="972" t="s">
        <v>553</v>
      </c>
      <c r="AQ74" s="972"/>
      <c r="AR74" s="972"/>
      <c r="AS74" s="972"/>
      <c r="AT74" s="972"/>
      <c r="AU74" s="972"/>
      <c r="AV74" s="972"/>
      <c r="AW74" s="972"/>
      <c r="AX74" s="972"/>
      <c r="AY74" s="972"/>
      <c r="AZ74" s="973"/>
      <c r="BA74" s="973"/>
      <c r="BB74" s="973"/>
      <c r="BC74" s="973"/>
      <c r="BD74" s="974"/>
      <c r="BE74" s="223"/>
      <c r="BF74" s="223"/>
      <c r="BG74" s="223"/>
      <c r="BH74" s="223"/>
      <c r="BI74" s="223"/>
      <c r="BJ74" s="223"/>
      <c r="BK74" s="223"/>
      <c r="BL74" s="223"/>
      <c r="BM74" s="223"/>
      <c r="BN74" s="223"/>
      <c r="BO74" s="223"/>
      <c r="BP74" s="223"/>
      <c r="BQ74" s="220">
        <v>68</v>
      </c>
      <c r="BR74" s="225"/>
      <c r="BS74" s="946"/>
      <c r="BT74" s="947"/>
      <c r="BU74" s="947"/>
      <c r="BV74" s="947"/>
      <c r="BW74" s="947"/>
      <c r="BX74" s="947"/>
      <c r="BY74" s="947"/>
      <c r="BZ74" s="947"/>
      <c r="CA74" s="947"/>
      <c r="CB74" s="947"/>
      <c r="CC74" s="947"/>
      <c r="CD74" s="947"/>
      <c r="CE74" s="947"/>
      <c r="CF74" s="947"/>
      <c r="CG74" s="956"/>
      <c r="CH74" s="957"/>
      <c r="CI74" s="958"/>
      <c r="CJ74" s="958"/>
      <c r="CK74" s="958"/>
      <c r="CL74" s="959"/>
      <c r="CM74" s="957"/>
      <c r="CN74" s="958"/>
      <c r="CO74" s="958"/>
      <c r="CP74" s="958"/>
      <c r="CQ74" s="959"/>
      <c r="CR74" s="957"/>
      <c r="CS74" s="958"/>
      <c r="CT74" s="958"/>
      <c r="CU74" s="958"/>
      <c r="CV74" s="959"/>
      <c r="CW74" s="957"/>
      <c r="CX74" s="958"/>
      <c r="CY74" s="958"/>
      <c r="CZ74" s="958"/>
      <c r="DA74" s="959"/>
      <c r="DB74" s="957"/>
      <c r="DC74" s="958"/>
      <c r="DD74" s="958"/>
      <c r="DE74" s="958"/>
      <c r="DF74" s="959"/>
      <c r="DG74" s="957"/>
      <c r="DH74" s="958"/>
      <c r="DI74" s="958"/>
      <c r="DJ74" s="958"/>
      <c r="DK74" s="959"/>
      <c r="DL74" s="957"/>
      <c r="DM74" s="958"/>
      <c r="DN74" s="958"/>
      <c r="DO74" s="958"/>
      <c r="DP74" s="959"/>
      <c r="DQ74" s="957"/>
      <c r="DR74" s="958"/>
      <c r="DS74" s="958"/>
      <c r="DT74" s="958"/>
      <c r="DU74" s="959"/>
      <c r="DV74" s="946"/>
      <c r="DW74" s="947"/>
      <c r="DX74" s="947"/>
      <c r="DY74" s="947"/>
      <c r="DZ74" s="948"/>
      <c r="EA74" s="212"/>
    </row>
    <row r="75" spans="1:131" ht="26.25" customHeight="1" x14ac:dyDescent="0.2">
      <c r="A75" s="220">
        <v>8</v>
      </c>
      <c r="B75" s="975"/>
      <c r="C75" s="976"/>
      <c r="D75" s="976"/>
      <c r="E75" s="976"/>
      <c r="F75" s="976"/>
      <c r="G75" s="976"/>
      <c r="H75" s="976"/>
      <c r="I75" s="976"/>
      <c r="J75" s="976"/>
      <c r="K75" s="976"/>
      <c r="L75" s="976"/>
      <c r="M75" s="976"/>
      <c r="N75" s="976"/>
      <c r="O75" s="976"/>
      <c r="P75" s="977"/>
      <c r="Q75" s="979"/>
      <c r="R75" s="980"/>
      <c r="S75" s="980"/>
      <c r="T75" s="980"/>
      <c r="U75" s="981"/>
      <c r="V75" s="982"/>
      <c r="W75" s="980"/>
      <c r="X75" s="980"/>
      <c r="Y75" s="980"/>
      <c r="Z75" s="981"/>
      <c r="AA75" s="982"/>
      <c r="AB75" s="980"/>
      <c r="AC75" s="980"/>
      <c r="AD75" s="980"/>
      <c r="AE75" s="981"/>
      <c r="AF75" s="982"/>
      <c r="AG75" s="980"/>
      <c r="AH75" s="980"/>
      <c r="AI75" s="980"/>
      <c r="AJ75" s="981"/>
      <c r="AK75" s="982"/>
      <c r="AL75" s="980"/>
      <c r="AM75" s="980"/>
      <c r="AN75" s="980"/>
      <c r="AO75" s="981"/>
      <c r="AP75" s="982"/>
      <c r="AQ75" s="980"/>
      <c r="AR75" s="980"/>
      <c r="AS75" s="980"/>
      <c r="AT75" s="981"/>
      <c r="AU75" s="982"/>
      <c r="AV75" s="980"/>
      <c r="AW75" s="980"/>
      <c r="AX75" s="980"/>
      <c r="AY75" s="981"/>
      <c r="AZ75" s="973"/>
      <c r="BA75" s="973"/>
      <c r="BB75" s="973"/>
      <c r="BC75" s="973"/>
      <c r="BD75" s="974"/>
      <c r="BE75" s="223"/>
      <c r="BF75" s="223"/>
      <c r="BG75" s="223"/>
      <c r="BH75" s="223"/>
      <c r="BI75" s="223"/>
      <c r="BJ75" s="223"/>
      <c r="BK75" s="223"/>
      <c r="BL75" s="223"/>
      <c r="BM75" s="223"/>
      <c r="BN75" s="223"/>
      <c r="BO75" s="223"/>
      <c r="BP75" s="223"/>
      <c r="BQ75" s="220">
        <v>69</v>
      </c>
      <c r="BR75" s="225"/>
      <c r="BS75" s="946"/>
      <c r="BT75" s="947"/>
      <c r="BU75" s="947"/>
      <c r="BV75" s="947"/>
      <c r="BW75" s="947"/>
      <c r="BX75" s="947"/>
      <c r="BY75" s="947"/>
      <c r="BZ75" s="947"/>
      <c r="CA75" s="947"/>
      <c r="CB75" s="947"/>
      <c r="CC75" s="947"/>
      <c r="CD75" s="947"/>
      <c r="CE75" s="947"/>
      <c r="CF75" s="947"/>
      <c r="CG75" s="956"/>
      <c r="CH75" s="957"/>
      <c r="CI75" s="958"/>
      <c r="CJ75" s="958"/>
      <c r="CK75" s="958"/>
      <c r="CL75" s="959"/>
      <c r="CM75" s="957"/>
      <c r="CN75" s="958"/>
      <c r="CO75" s="958"/>
      <c r="CP75" s="958"/>
      <c r="CQ75" s="959"/>
      <c r="CR75" s="957"/>
      <c r="CS75" s="958"/>
      <c r="CT75" s="958"/>
      <c r="CU75" s="958"/>
      <c r="CV75" s="959"/>
      <c r="CW75" s="957"/>
      <c r="CX75" s="958"/>
      <c r="CY75" s="958"/>
      <c r="CZ75" s="958"/>
      <c r="DA75" s="959"/>
      <c r="DB75" s="957"/>
      <c r="DC75" s="958"/>
      <c r="DD75" s="958"/>
      <c r="DE75" s="958"/>
      <c r="DF75" s="959"/>
      <c r="DG75" s="957"/>
      <c r="DH75" s="958"/>
      <c r="DI75" s="958"/>
      <c r="DJ75" s="958"/>
      <c r="DK75" s="959"/>
      <c r="DL75" s="957"/>
      <c r="DM75" s="958"/>
      <c r="DN75" s="958"/>
      <c r="DO75" s="958"/>
      <c r="DP75" s="959"/>
      <c r="DQ75" s="957"/>
      <c r="DR75" s="958"/>
      <c r="DS75" s="958"/>
      <c r="DT75" s="958"/>
      <c r="DU75" s="959"/>
      <c r="DV75" s="946"/>
      <c r="DW75" s="947"/>
      <c r="DX75" s="947"/>
      <c r="DY75" s="947"/>
      <c r="DZ75" s="948"/>
      <c r="EA75" s="212"/>
    </row>
    <row r="76" spans="1:131" ht="26.25" customHeight="1" x14ac:dyDescent="0.2">
      <c r="A76" s="220">
        <v>9</v>
      </c>
      <c r="B76" s="975"/>
      <c r="C76" s="976"/>
      <c r="D76" s="976"/>
      <c r="E76" s="976"/>
      <c r="F76" s="976"/>
      <c r="G76" s="976"/>
      <c r="H76" s="976"/>
      <c r="I76" s="976"/>
      <c r="J76" s="976"/>
      <c r="K76" s="976"/>
      <c r="L76" s="976"/>
      <c r="M76" s="976"/>
      <c r="N76" s="976"/>
      <c r="O76" s="976"/>
      <c r="P76" s="977"/>
      <c r="Q76" s="979"/>
      <c r="R76" s="980"/>
      <c r="S76" s="980"/>
      <c r="T76" s="980"/>
      <c r="U76" s="981"/>
      <c r="V76" s="982"/>
      <c r="W76" s="980"/>
      <c r="X76" s="980"/>
      <c r="Y76" s="980"/>
      <c r="Z76" s="981"/>
      <c r="AA76" s="982"/>
      <c r="AB76" s="980"/>
      <c r="AC76" s="980"/>
      <c r="AD76" s="980"/>
      <c r="AE76" s="981"/>
      <c r="AF76" s="982"/>
      <c r="AG76" s="980"/>
      <c r="AH76" s="980"/>
      <c r="AI76" s="980"/>
      <c r="AJ76" s="981"/>
      <c r="AK76" s="982"/>
      <c r="AL76" s="980"/>
      <c r="AM76" s="980"/>
      <c r="AN76" s="980"/>
      <c r="AO76" s="981"/>
      <c r="AP76" s="982"/>
      <c r="AQ76" s="980"/>
      <c r="AR76" s="980"/>
      <c r="AS76" s="980"/>
      <c r="AT76" s="981"/>
      <c r="AU76" s="982"/>
      <c r="AV76" s="980"/>
      <c r="AW76" s="980"/>
      <c r="AX76" s="980"/>
      <c r="AY76" s="981"/>
      <c r="AZ76" s="973"/>
      <c r="BA76" s="973"/>
      <c r="BB76" s="973"/>
      <c r="BC76" s="973"/>
      <c r="BD76" s="974"/>
      <c r="BE76" s="223"/>
      <c r="BF76" s="223"/>
      <c r="BG76" s="223"/>
      <c r="BH76" s="223"/>
      <c r="BI76" s="223"/>
      <c r="BJ76" s="223"/>
      <c r="BK76" s="223"/>
      <c r="BL76" s="223"/>
      <c r="BM76" s="223"/>
      <c r="BN76" s="223"/>
      <c r="BO76" s="223"/>
      <c r="BP76" s="223"/>
      <c r="BQ76" s="220">
        <v>70</v>
      </c>
      <c r="BR76" s="225"/>
      <c r="BS76" s="946"/>
      <c r="BT76" s="947"/>
      <c r="BU76" s="947"/>
      <c r="BV76" s="947"/>
      <c r="BW76" s="947"/>
      <c r="BX76" s="947"/>
      <c r="BY76" s="947"/>
      <c r="BZ76" s="947"/>
      <c r="CA76" s="947"/>
      <c r="CB76" s="947"/>
      <c r="CC76" s="947"/>
      <c r="CD76" s="947"/>
      <c r="CE76" s="947"/>
      <c r="CF76" s="947"/>
      <c r="CG76" s="956"/>
      <c r="CH76" s="957"/>
      <c r="CI76" s="958"/>
      <c r="CJ76" s="958"/>
      <c r="CK76" s="958"/>
      <c r="CL76" s="959"/>
      <c r="CM76" s="957"/>
      <c r="CN76" s="958"/>
      <c r="CO76" s="958"/>
      <c r="CP76" s="958"/>
      <c r="CQ76" s="959"/>
      <c r="CR76" s="957"/>
      <c r="CS76" s="958"/>
      <c r="CT76" s="958"/>
      <c r="CU76" s="958"/>
      <c r="CV76" s="959"/>
      <c r="CW76" s="957"/>
      <c r="CX76" s="958"/>
      <c r="CY76" s="958"/>
      <c r="CZ76" s="958"/>
      <c r="DA76" s="959"/>
      <c r="DB76" s="957"/>
      <c r="DC76" s="958"/>
      <c r="DD76" s="958"/>
      <c r="DE76" s="958"/>
      <c r="DF76" s="959"/>
      <c r="DG76" s="957"/>
      <c r="DH76" s="958"/>
      <c r="DI76" s="958"/>
      <c r="DJ76" s="958"/>
      <c r="DK76" s="959"/>
      <c r="DL76" s="957"/>
      <c r="DM76" s="958"/>
      <c r="DN76" s="958"/>
      <c r="DO76" s="958"/>
      <c r="DP76" s="959"/>
      <c r="DQ76" s="957"/>
      <c r="DR76" s="958"/>
      <c r="DS76" s="958"/>
      <c r="DT76" s="958"/>
      <c r="DU76" s="959"/>
      <c r="DV76" s="946"/>
      <c r="DW76" s="947"/>
      <c r="DX76" s="947"/>
      <c r="DY76" s="947"/>
      <c r="DZ76" s="948"/>
      <c r="EA76" s="212"/>
    </row>
    <row r="77" spans="1:131" ht="26.25" customHeight="1" x14ac:dyDescent="0.2">
      <c r="A77" s="220">
        <v>10</v>
      </c>
      <c r="B77" s="975"/>
      <c r="C77" s="976"/>
      <c r="D77" s="976"/>
      <c r="E77" s="976"/>
      <c r="F77" s="976"/>
      <c r="G77" s="976"/>
      <c r="H77" s="976"/>
      <c r="I77" s="976"/>
      <c r="J77" s="976"/>
      <c r="K77" s="976"/>
      <c r="L77" s="976"/>
      <c r="M77" s="976"/>
      <c r="N77" s="976"/>
      <c r="O77" s="976"/>
      <c r="P77" s="977"/>
      <c r="Q77" s="979"/>
      <c r="R77" s="980"/>
      <c r="S77" s="980"/>
      <c r="T77" s="980"/>
      <c r="U77" s="981"/>
      <c r="V77" s="982"/>
      <c r="W77" s="980"/>
      <c r="X77" s="980"/>
      <c r="Y77" s="980"/>
      <c r="Z77" s="981"/>
      <c r="AA77" s="982"/>
      <c r="AB77" s="980"/>
      <c r="AC77" s="980"/>
      <c r="AD77" s="980"/>
      <c r="AE77" s="981"/>
      <c r="AF77" s="982"/>
      <c r="AG77" s="980"/>
      <c r="AH77" s="980"/>
      <c r="AI77" s="980"/>
      <c r="AJ77" s="981"/>
      <c r="AK77" s="982"/>
      <c r="AL77" s="980"/>
      <c r="AM77" s="980"/>
      <c r="AN77" s="980"/>
      <c r="AO77" s="981"/>
      <c r="AP77" s="982"/>
      <c r="AQ77" s="980"/>
      <c r="AR77" s="980"/>
      <c r="AS77" s="980"/>
      <c r="AT77" s="981"/>
      <c r="AU77" s="982"/>
      <c r="AV77" s="980"/>
      <c r="AW77" s="980"/>
      <c r="AX77" s="980"/>
      <c r="AY77" s="981"/>
      <c r="AZ77" s="973"/>
      <c r="BA77" s="973"/>
      <c r="BB77" s="973"/>
      <c r="BC77" s="973"/>
      <c r="BD77" s="974"/>
      <c r="BE77" s="223"/>
      <c r="BF77" s="223"/>
      <c r="BG77" s="223"/>
      <c r="BH77" s="223"/>
      <c r="BI77" s="223"/>
      <c r="BJ77" s="223"/>
      <c r="BK77" s="223"/>
      <c r="BL77" s="223"/>
      <c r="BM77" s="223"/>
      <c r="BN77" s="223"/>
      <c r="BO77" s="223"/>
      <c r="BP77" s="223"/>
      <c r="BQ77" s="220">
        <v>71</v>
      </c>
      <c r="BR77" s="225"/>
      <c r="BS77" s="946"/>
      <c r="BT77" s="947"/>
      <c r="BU77" s="947"/>
      <c r="BV77" s="947"/>
      <c r="BW77" s="947"/>
      <c r="BX77" s="947"/>
      <c r="BY77" s="947"/>
      <c r="BZ77" s="947"/>
      <c r="CA77" s="947"/>
      <c r="CB77" s="947"/>
      <c r="CC77" s="947"/>
      <c r="CD77" s="947"/>
      <c r="CE77" s="947"/>
      <c r="CF77" s="947"/>
      <c r="CG77" s="956"/>
      <c r="CH77" s="957"/>
      <c r="CI77" s="958"/>
      <c r="CJ77" s="958"/>
      <c r="CK77" s="958"/>
      <c r="CL77" s="959"/>
      <c r="CM77" s="957"/>
      <c r="CN77" s="958"/>
      <c r="CO77" s="958"/>
      <c r="CP77" s="958"/>
      <c r="CQ77" s="959"/>
      <c r="CR77" s="957"/>
      <c r="CS77" s="958"/>
      <c r="CT77" s="958"/>
      <c r="CU77" s="958"/>
      <c r="CV77" s="959"/>
      <c r="CW77" s="957"/>
      <c r="CX77" s="958"/>
      <c r="CY77" s="958"/>
      <c r="CZ77" s="958"/>
      <c r="DA77" s="959"/>
      <c r="DB77" s="957"/>
      <c r="DC77" s="958"/>
      <c r="DD77" s="958"/>
      <c r="DE77" s="958"/>
      <c r="DF77" s="959"/>
      <c r="DG77" s="957"/>
      <c r="DH77" s="958"/>
      <c r="DI77" s="958"/>
      <c r="DJ77" s="958"/>
      <c r="DK77" s="959"/>
      <c r="DL77" s="957"/>
      <c r="DM77" s="958"/>
      <c r="DN77" s="958"/>
      <c r="DO77" s="958"/>
      <c r="DP77" s="959"/>
      <c r="DQ77" s="957"/>
      <c r="DR77" s="958"/>
      <c r="DS77" s="958"/>
      <c r="DT77" s="958"/>
      <c r="DU77" s="959"/>
      <c r="DV77" s="946"/>
      <c r="DW77" s="947"/>
      <c r="DX77" s="947"/>
      <c r="DY77" s="947"/>
      <c r="DZ77" s="948"/>
      <c r="EA77" s="212"/>
    </row>
    <row r="78" spans="1:131" ht="26.25" customHeight="1" x14ac:dyDescent="0.2">
      <c r="A78" s="220">
        <v>11</v>
      </c>
      <c r="B78" s="975"/>
      <c r="C78" s="976"/>
      <c r="D78" s="976"/>
      <c r="E78" s="976"/>
      <c r="F78" s="976"/>
      <c r="G78" s="976"/>
      <c r="H78" s="976"/>
      <c r="I78" s="976"/>
      <c r="J78" s="976"/>
      <c r="K78" s="976"/>
      <c r="L78" s="976"/>
      <c r="M78" s="976"/>
      <c r="N78" s="976"/>
      <c r="O78" s="976"/>
      <c r="P78" s="977"/>
      <c r="Q78" s="978"/>
      <c r="R78" s="972"/>
      <c r="S78" s="972"/>
      <c r="T78" s="972"/>
      <c r="U78" s="972"/>
      <c r="V78" s="972"/>
      <c r="W78" s="972"/>
      <c r="X78" s="972"/>
      <c r="Y78" s="972"/>
      <c r="Z78" s="972"/>
      <c r="AA78" s="972"/>
      <c r="AB78" s="972"/>
      <c r="AC78" s="972"/>
      <c r="AD78" s="972"/>
      <c r="AE78" s="972"/>
      <c r="AF78" s="972"/>
      <c r="AG78" s="972"/>
      <c r="AH78" s="972"/>
      <c r="AI78" s="972"/>
      <c r="AJ78" s="972"/>
      <c r="AK78" s="972"/>
      <c r="AL78" s="972"/>
      <c r="AM78" s="972"/>
      <c r="AN78" s="972"/>
      <c r="AO78" s="972"/>
      <c r="AP78" s="972"/>
      <c r="AQ78" s="972"/>
      <c r="AR78" s="972"/>
      <c r="AS78" s="972"/>
      <c r="AT78" s="972"/>
      <c r="AU78" s="972"/>
      <c r="AV78" s="972"/>
      <c r="AW78" s="972"/>
      <c r="AX78" s="972"/>
      <c r="AY78" s="972"/>
      <c r="AZ78" s="973"/>
      <c r="BA78" s="973"/>
      <c r="BB78" s="973"/>
      <c r="BC78" s="973"/>
      <c r="BD78" s="974"/>
      <c r="BE78" s="223"/>
      <c r="BF78" s="223"/>
      <c r="BG78" s="223"/>
      <c r="BH78" s="223"/>
      <c r="BI78" s="223"/>
      <c r="BJ78" s="212"/>
      <c r="BK78" s="212"/>
      <c r="BL78" s="212"/>
      <c r="BM78" s="212"/>
      <c r="BN78" s="212"/>
      <c r="BO78" s="223"/>
      <c r="BP78" s="223"/>
      <c r="BQ78" s="220">
        <v>72</v>
      </c>
      <c r="BR78" s="225"/>
      <c r="BS78" s="946"/>
      <c r="BT78" s="947"/>
      <c r="BU78" s="947"/>
      <c r="BV78" s="947"/>
      <c r="BW78" s="947"/>
      <c r="BX78" s="947"/>
      <c r="BY78" s="947"/>
      <c r="BZ78" s="947"/>
      <c r="CA78" s="947"/>
      <c r="CB78" s="947"/>
      <c r="CC78" s="947"/>
      <c r="CD78" s="947"/>
      <c r="CE78" s="947"/>
      <c r="CF78" s="947"/>
      <c r="CG78" s="956"/>
      <c r="CH78" s="957"/>
      <c r="CI78" s="958"/>
      <c r="CJ78" s="958"/>
      <c r="CK78" s="958"/>
      <c r="CL78" s="959"/>
      <c r="CM78" s="957"/>
      <c r="CN78" s="958"/>
      <c r="CO78" s="958"/>
      <c r="CP78" s="958"/>
      <c r="CQ78" s="959"/>
      <c r="CR78" s="957"/>
      <c r="CS78" s="958"/>
      <c r="CT78" s="958"/>
      <c r="CU78" s="958"/>
      <c r="CV78" s="959"/>
      <c r="CW78" s="957"/>
      <c r="CX78" s="958"/>
      <c r="CY78" s="958"/>
      <c r="CZ78" s="958"/>
      <c r="DA78" s="959"/>
      <c r="DB78" s="957"/>
      <c r="DC78" s="958"/>
      <c r="DD78" s="958"/>
      <c r="DE78" s="958"/>
      <c r="DF78" s="959"/>
      <c r="DG78" s="957"/>
      <c r="DH78" s="958"/>
      <c r="DI78" s="958"/>
      <c r="DJ78" s="958"/>
      <c r="DK78" s="959"/>
      <c r="DL78" s="957"/>
      <c r="DM78" s="958"/>
      <c r="DN78" s="958"/>
      <c r="DO78" s="958"/>
      <c r="DP78" s="959"/>
      <c r="DQ78" s="957"/>
      <c r="DR78" s="958"/>
      <c r="DS78" s="958"/>
      <c r="DT78" s="958"/>
      <c r="DU78" s="959"/>
      <c r="DV78" s="946"/>
      <c r="DW78" s="947"/>
      <c r="DX78" s="947"/>
      <c r="DY78" s="947"/>
      <c r="DZ78" s="948"/>
      <c r="EA78" s="212"/>
    </row>
    <row r="79" spans="1:131" ht="26.25" customHeight="1" x14ac:dyDescent="0.2">
      <c r="A79" s="220">
        <v>12</v>
      </c>
      <c r="B79" s="975"/>
      <c r="C79" s="976"/>
      <c r="D79" s="976"/>
      <c r="E79" s="976"/>
      <c r="F79" s="976"/>
      <c r="G79" s="976"/>
      <c r="H79" s="976"/>
      <c r="I79" s="976"/>
      <c r="J79" s="976"/>
      <c r="K79" s="976"/>
      <c r="L79" s="976"/>
      <c r="M79" s="976"/>
      <c r="N79" s="976"/>
      <c r="O79" s="976"/>
      <c r="P79" s="977"/>
      <c r="Q79" s="978"/>
      <c r="R79" s="972"/>
      <c r="S79" s="972"/>
      <c r="T79" s="972"/>
      <c r="U79" s="972"/>
      <c r="V79" s="972"/>
      <c r="W79" s="972"/>
      <c r="X79" s="972"/>
      <c r="Y79" s="972"/>
      <c r="Z79" s="972"/>
      <c r="AA79" s="972"/>
      <c r="AB79" s="972"/>
      <c r="AC79" s="972"/>
      <c r="AD79" s="972"/>
      <c r="AE79" s="972"/>
      <c r="AF79" s="972"/>
      <c r="AG79" s="972"/>
      <c r="AH79" s="972"/>
      <c r="AI79" s="972"/>
      <c r="AJ79" s="972"/>
      <c r="AK79" s="972"/>
      <c r="AL79" s="972"/>
      <c r="AM79" s="972"/>
      <c r="AN79" s="972"/>
      <c r="AO79" s="972"/>
      <c r="AP79" s="972"/>
      <c r="AQ79" s="972"/>
      <c r="AR79" s="972"/>
      <c r="AS79" s="972"/>
      <c r="AT79" s="972"/>
      <c r="AU79" s="972"/>
      <c r="AV79" s="972"/>
      <c r="AW79" s="972"/>
      <c r="AX79" s="972"/>
      <c r="AY79" s="972"/>
      <c r="AZ79" s="973"/>
      <c r="BA79" s="973"/>
      <c r="BB79" s="973"/>
      <c r="BC79" s="973"/>
      <c r="BD79" s="974"/>
      <c r="BE79" s="223"/>
      <c r="BF79" s="223"/>
      <c r="BG79" s="223"/>
      <c r="BH79" s="223"/>
      <c r="BI79" s="223"/>
      <c r="BJ79" s="212"/>
      <c r="BK79" s="212"/>
      <c r="BL79" s="212"/>
      <c r="BM79" s="212"/>
      <c r="BN79" s="212"/>
      <c r="BO79" s="223"/>
      <c r="BP79" s="223"/>
      <c r="BQ79" s="220">
        <v>73</v>
      </c>
      <c r="BR79" s="225"/>
      <c r="BS79" s="946"/>
      <c r="BT79" s="947"/>
      <c r="BU79" s="947"/>
      <c r="BV79" s="947"/>
      <c r="BW79" s="947"/>
      <c r="BX79" s="947"/>
      <c r="BY79" s="947"/>
      <c r="BZ79" s="947"/>
      <c r="CA79" s="947"/>
      <c r="CB79" s="947"/>
      <c r="CC79" s="947"/>
      <c r="CD79" s="947"/>
      <c r="CE79" s="947"/>
      <c r="CF79" s="947"/>
      <c r="CG79" s="956"/>
      <c r="CH79" s="957"/>
      <c r="CI79" s="958"/>
      <c r="CJ79" s="958"/>
      <c r="CK79" s="958"/>
      <c r="CL79" s="959"/>
      <c r="CM79" s="957"/>
      <c r="CN79" s="958"/>
      <c r="CO79" s="958"/>
      <c r="CP79" s="958"/>
      <c r="CQ79" s="959"/>
      <c r="CR79" s="957"/>
      <c r="CS79" s="958"/>
      <c r="CT79" s="958"/>
      <c r="CU79" s="958"/>
      <c r="CV79" s="959"/>
      <c r="CW79" s="957"/>
      <c r="CX79" s="958"/>
      <c r="CY79" s="958"/>
      <c r="CZ79" s="958"/>
      <c r="DA79" s="959"/>
      <c r="DB79" s="957"/>
      <c r="DC79" s="958"/>
      <c r="DD79" s="958"/>
      <c r="DE79" s="958"/>
      <c r="DF79" s="959"/>
      <c r="DG79" s="957"/>
      <c r="DH79" s="958"/>
      <c r="DI79" s="958"/>
      <c r="DJ79" s="958"/>
      <c r="DK79" s="959"/>
      <c r="DL79" s="957"/>
      <c r="DM79" s="958"/>
      <c r="DN79" s="958"/>
      <c r="DO79" s="958"/>
      <c r="DP79" s="959"/>
      <c r="DQ79" s="957"/>
      <c r="DR79" s="958"/>
      <c r="DS79" s="958"/>
      <c r="DT79" s="958"/>
      <c r="DU79" s="959"/>
      <c r="DV79" s="946"/>
      <c r="DW79" s="947"/>
      <c r="DX79" s="947"/>
      <c r="DY79" s="947"/>
      <c r="DZ79" s="948"/>
      <c r="EA79" s="212"/>
    </row>
    <row r="80" spans="1:131" ht="26.25" customHeight="1" x14ac:dyDescent="0.2">
      <c r="A80" s="220">
        <v>13</v>
      </c>
      <c r="B80" s="975"/>
      <c r="C80" s="976"/>
      <c r="D80" s="976"/>
      <c r="E80" s="976"/>
      <c r="F80" s="976"/>
      <c r="G80" s="976"/>
      <c r="H80" s="976"/>
      <c r="I80" s="976"/>
      <c r="J80" s="976"/>
      <c r="K80" s="976"/>
      <c r="L80" s="976"/>
      <c r="M80" s="976"/>
      <c r="N80" s="976"/>
      <c r="O80" s="976"/>
      <c r="P80" s="977"/>
      <c r="Q80" s="978"/>
      <c r="R80" s="972"/>
      <c r="S80" s="972"/>
      <c r="T80" s="972"/>
      <c r="U80" s="972"/>
      <c r="V80" s="972"/>
      <c r="W80" s="972"/>
      <c r="X80" s="972"/>
      <c r="Y80" s="972"/>
      <c r="Z80" s="972"/>
      <c r="AA80" s="972"/>
      <c r="AB80" s="972"/>
      <c r="AC80" s="972"/>
      <c r="AD80" s="972"/>
      <c r="AE80" s="972"/>
      <c r="AF80" s="972"/>
      <c r="AG80" s="972"/>
      <c r="AH80" s="972"/>
      <c r="AI80" s="972"/>
      <c r="AJ80" s="972"/>
      <c r="AK80" s="972"/>
      <c r="AL80" s="972"/>
      <c r="AM80" s="972"/>
      <c r="AN80" s="972"/>
      <c r="AO80" s="972"/>
      <c r="AP80" s="972"/>
      <c r="AQ80" s="972"/>
      <c r="AR80" s="972"/>
      <c r="AS80" s="972"/>
      <c r="AT80" s="972"/>
      <c r="AU80" s="972"/>
      <c r="AV80" s="972"/>
      <c r="AW80" s="972"/>
      <c r="AX80" s="972"/>
      <c r="AY80" s="972"/>
      <c r="AZ80" s="973"/>
      <c r="BA80" s="973"/>
      <c r="BB80" s="973"/>
      <c r="BC80" s="973"/>
      <c r="BD80" s="974"/>
      <c r="BE80" s="223"/>
      <c r="BF80" s="223"/>
      <c r="BG80" s="223"/>
      <c r="BH80" s="223"/>
      <c r="BI80" s="223"/>
      <c r="BJ80" s="223"/>
      <c r="BK80" s="223"/>
      <c r="BL80" s="223"/>
      <c r="BM80" s="223"/>
      <c r="BN80" s="223"/>
      <c r="BO80" s="223"/>
      <c r="BP80" s="223"/>
      <c r="BQ80" s="220">
        <v>74</v>
      </c>
      <c r="BR80" s="225"/>
      <c r="BS80" s="946"/>
      <c r="BT80" s="947"/>
      <c r="BU80" s="947"/>
      <c r="BV80" s="947"/>
      <c r="BW80" s="947"/>
      <c r="BX80" s="947"/>
      <c r="BY80" s="947"/>
      <c r="BZ80" s="947"/>
      <c r="CA80" s="947"/>
      <c r="CB80" s="947"/>
      <c r="CC80" s="947"/>
      <c r="CD80" s="947"/>
      <c r="CE80" s="947"/>
      <c r="CF80" s="947"/>
      <c r="CG80" s="956"/>
      <c r="CH80" s="957"/>
      <c r="CI80" s="958"/>
      <c r="CJ80" s="958"/>
      <c r="CK80" s="958"/>
      <c r="CL80" s="959"/>
      <c r="CM80" s="957"/>
      <c r="CN80" s="958"/>
      <c r="CO80" s="958"/>
      <c r="CP80" s="958"/>
      <c r="CQ80" s="959"/>
      <c r="CR80" s="957"/>
      <c r="CS80" s="958"/>
      <c r="CT80" s="958"/>
      <c r="CU80" s="958"/>
      <c r="CV80" s="959"/>
      <c r="CW80" s="957"/>
      <c r="CX80" s="958"/>
      <c r="CY80" s="958"/>
      <c r="CZ80" s="958"/>
      <c r="DA80" s="959"/>
      <c r="DB80" s="957"/>
      <c r="DC80" s="958"/>
      <c r="DD80" s="958"/>
      <c r="DE80" s="958"/>
      <c r="DF80" s="959"/>
      <c r="DG80" s="957"/>
      <c r="DH80" s="958"/>
      <c r="DI80" s="958"/>
      <c r="DJ80" s="958"/>
      <c r="DK80" s="959"/>
      <c r="DL80" s="957"/>
      <c r="DM80" s="958"/>
      <c r="DN80" s="958"/>
      <c r="DO80" s="958"/>
      <c r="DP80" s="959"/>
      <c r="DQ80" s="957"/>
      <c r="DR80" s="958"/>
      <c r="DS80" s="958"/>
      <c r="DT80" s="958"/>
      <c r="DU80" s="959"/>
      <c r="DV80" s="946"/>
      <c r="DW80" s="947"/>
      <c r="DX80" s="947"/>
      <c r="DY80" s="947"/>
      <c r="DZ80" s="948"/>
      <c r="EA80" s="212"/>
    </row>
    <row r="81" spans="1:131" ht="26.25" customHeight="1" x14ac:dyDescent="0.2">
      <c r="A81" s="220">
        <v>14</v>
      </c>
      <c r="B81" s="975"/>
      <c r="C81" s="976"/>
      <c r="D81" s="976"/>
      <c r="E81" s="976"/>
      <c r="F81" s="976"/>
      <c r="G81" s="976"/>
      <c r="H81" s="976"/>
      <c r="I81" s="976"/>
      <c r="J81" s="976"/>
      <c r="K81" s="976"/>
      <c r="L81" s="976"/>
      <c r="M81" s="976"/>
      <c r="N81" s="976"/>
      <c r="O81" s="976"/>
      <c r="P81" s="977"/>
      <c r="Q81" s="978"/>
      <c r="R81" s="972"/>
      <c r="S81" s="972"/>
      <c r="T81" s="972"/>
      <c r="U81" s="972"/>
      <c r="V81" s="972"/>
      <c r="W81" s="972"/>
      <c r="X81" s="972"/>
      <c r="Y81" s="972"/>
      <c r="Z81" s="972"/>
      <c r="AA81" s="972"/>
      <c r="AB81" s="972"/>
      <c r="AC81" s="972"/>
      <c r="AD81" s="972"/>
      <c r="AE81" s="972"/>
      <c r="AF81" s="972"/>
      <c r="AG81" s="972"/>
      <c r="AH81" s="972"/>
      <c r="AI81" s="972"/>
      <c r="AJ81" s="972"/>
      <c r="AK81" s="972"/>
      <c r="AL81" s="972"/>
      <c r="AM81" s="972"/>
      <c r="AN81" s="972"/>
      <c r="AO81" s="972"/>
      <c r="AP81" s="972"/>
      <c r="AQ81" s="972"/>
      <c r="AR81" s="972"/>
      <c r="AS81" s="972"/>
      <c r="AT81" s="972"/>
      <c r="AU81" s="972"/>
      <c r="AV81" s="972"/>
      <c r="AW81" s="972"/>
      <c r="AX81" s="972"/>
      <c r="AY81" s="972"/>
      <c r="AZ81" s="973"/>
      <c r="BA81" s="973"/>
      <c r="BB81" s="973"/>
      <c r="BC81" s="973"/>
      <c r="BD81" s="974"/>
      <c r="BE81" s="223"/>
      <c r="BF81" s="223"/>
      <c r="BG81" s="223"/>
      <c r="BH81" s="223"/>
      <c r="BI81" s="223"/>
      <c r="BJ81" s="223"/>
      <c r="BK81" s="223"/>
      <c r="BL81" s="223"/>
      <c r="BM81" s="223"/>
      <c r="BN81" s="223"/>
      <c r="BO81" s="223"/>
      <c r="BP81" s="223"/>
      <c r="BQ81" s="220">
        <v>75</v>
      </c>
      <c r="BR81" s="225"/>
      <c r="BS81" s="946"/>
      <c r="BT81" s="947"/>
      <c r="BU81" s="947"/>
      <c r="BV81" s="947"/>
      <c r="BW81" s="947"/>
      <c r="BX81" s="947"/>
      <c r="BY81" s="947"/>
      <c r="BZ81" s="947"/>
      <c r="CA81" s="947"/>
      <c r="CB81" s="947"/>
      <c r="CC81" s="947"/>
      <c r="CD81" s="947"/>
      <c r="CE81" s="947"/>
      <c r="CF81" s="947"/>
      <c r="CG81" s="956"/>
      <c r="CH81" s="957"/>
      <c r="CI81" s="958"/>
      <c r="CJ81" s="958"/>
      <c r="CK81" s="958"/>
      <c r="CL81" s="959"/>
      <c r="CM81" s="957"/>
      <c r="CN81" s="958"/>
      <c r="CO81" s="958"/>
      <c r="CP81" s="958"/>
      <c r="CQ81" s="959"/>
      <c r="CR81" s="957"/>
      <c r="CS81" s="958"/>
      <c r="CT81" s="958"/>
      <c r="CU81" s="958"/>
      <c r="CV81" s="959"/>
      <c r="CW81" s="957"/>
      <c r="CX81" s="958"/>
      <c r="CY81" s="958"/>
      <c r="CZ81" s="958"/>
      <c r="DA81" s="959"/>
      <c r="DB81" s="957"/>
      <c r="DC81" s="958"/>
      <c r="DD81" s="958"/>
      <c r="DE81" s="958"/>
      <c r="DF81" s="959"/>
      <c r="DG81" s="957"/>
      <c r="DH81" s="958"/>
      <c r="DI81" s="958"/>
      <c r="DJ81" s="958"/>
      <c r="DK81" s="959"/>
      <c r="DL81" s="957"/>
      <c r="DM81" s="958"/>
      <c r="DN81" s="958"/>
      <c r="DO81" s="958"/>
      <c r="DP81" s="959"/>
      <c r="DQ81" s="957"/>
      <c r="DR81" s="958"/>
      <c r="DS81" s="958"/>
      <c r="DT81" s="958"/>
      <c r="DU81" s="959"/>
      <c r="DV81" s="946"/>
      <c r="DW81" s="947"/>
      <c r="DX81" s="947"/>
      <c r="DY81" s="947"/>
      <c r="DZ81" s="948"/>
      <c r="EA81" s="212"/>
    </row>
    <row r="82" spans="1:131" ht="26.25" customHeight="1" x14ac:dyDescent="0.2">
      <c r="A82" s="220">
        <v>15</v>
      </c>
      <c r="B82" s="975"/>
      <c r="C82" s="976"/>
      <c r="D82" s="976"/>
      <c r="E82" s="976"/>
      <c r="F82" s="976"/>
      <c r="G82" s="976"/>
      <c r="H82" s="976"/>
      <c r="I82" s="976"/>
      <c r="J82" s="976"/>
      <c r="K82" s="976"/>
      <c r="L82" s="976"/>
      <c r="M82" s="976"/>
      <c r="N82" s="976"/>
      <c r="O82" s="976"/>
      <c r="P82" s="977"/>
      <c r="Q82" s="978"/>
      <c r="R82" s="972"/>
      <c r="S82" s="972"/>
      <c r="T82" s="972"/>
      <c r="U82" s="972"/>
      <c r="V82" s="972"/>
      <c r="W82" s="972"/>
      <c r="X82" s="972"/>
      <c r="Y82" s="972"/>
      <c r="Z82" s="972"/>
      <c r="AA82" s="972"/>
      <c r="AB82" s="972"/>
      <c r="AC82" s="972"/>
      <c r="AD82" s="972"/>
      <c r="AE82" s="972"/>
      <c r="AF82" s="972"/>
      <c r="AG82" s="972"/>
      <c r="AH82" s="972"/>
      <c r="AI82" s="972"/>
      <c r="AJ82" s="972"/>
      <c r="AK82" s="972"/>
      <c r="AL82" s="972"/>
      <c r="AM82" s="972"/>
      <c r="AN82" s="972"/>
      <c r="AO82" s="972"/>
      <c r="AP82" s="972"/>
      <c r="AQ82" s="972"/>
      <c r="AR82" s="972"/>
      <c r="AS82" s="972"/>
      <c r="AT82" s="972"/>
      <c r="AU82" s="972"/>
      <c r="AV82" s="972"/>
      <c r="AW82" s="972"/>
      <c r="AX82" s="972"/>
      <c r="AY82" s="972"/>
      <c r="AZ82" s="973"/>
      <c r="BA82" s="973"/>
      <c r="BB82" s="973"/>
      <c r="BC82" s="973"/>
      <c r="BD82" s="974"/>
      <c r="BE82" s="223"/>
      <c r="BF82" s="223"/>
      <c r="BG82" s="223"/>
      <c r="BH82" s="223"/>
      <c r="BI82" s="223"/>
      <c r="BJ82" s="223"/>
      <c r="BK82" s="223"/>
      <c r="BL82" s="223"/>
      <c r="BM82" s="223"/>
      <c r="BN82" s="223"/>
      <c r="BO82" s="223"/>
      <c r="BP82" s="223"/>
      <c r="BQ82" s="220">
        <v>76</v>
      </c>
      <c r="BR82" s="225"/>
      <c r="BS82" s="946"/>
      <c r="BT82" s="947"/>
      <c r="BU82" s="947"/>
      <c r="BV82" s="947"/>
      <c r="BW82" s="947"/>
      <c r="BX82" s="947"/>
      <c r="BY82" s="947"/>
      <c r="BZ82" s="947"/>
      <c r="CA82" s="947"/>
      <c r="CB82" s="947"/>
      <c r="CC82" s="947"/>
      <c r="CD82" s="947"/>
      <c r="CE82" s="947"/>
      <c r="CF82" s="947"/>
      <c r="CG82" s="956"/>
      <c r="CH82" s="957"/>
      <c r="CI82" s="958"/>
      <c r="CJ82" s="958"/>
      <c r="CK82" s="958"/>
      <c r="CL82" s="959"/>
      <c r="CM82" s="957"/>
      <c r="CN82" s="958"/>
      <c r="CO82" s="958"/>
      <c r="CP82" s="958"/>
      <c r="CQ82" s="959"/>
      <c r="CR82" s="957"/>
      <c r="CS82" s="958"/>
      <c r="CT82" s="958"/>
      <c r="CU82" s="958"/>
      <c r="CV82" s="959"/>
      <c r="CW82" s="957"/>
      <c r="CX82" s="958"/>
      <c r="CY82" s="958"/>
      <c r="CZ82" s="958"/>
      <c r="DA82" s="959"/>
      <c r="DB82" s="957"/>
      <c r="DC82" s="958"/>
      <c r="DD82" s="958"/>
      <c r="DE82" s="958"/>
      <c r="DF82" s="959"/>
      <c r="DG82" s="957"/>
      <c r="DH82" s="958"/>
      <c r="DI82" s="958"/>
      <c r="DJ82" s="958"/>
      <c r="DK82" s="959"/>
      <c r="DL82" s="957"/>
      <c r="DM82" s="958"/>
      <c r="DN82" s="958"/>
      <c r="DO82" s="958"/>
      <c r="DP82" s="959"/>
      <c r="DQ82" s="957"/>
      <c r="DR82" s="958"/>
      <c r="DS82" s="958"/>
      <c r="DT82" s="958"/>
      <c r="DU82" s="959"/>
      <c r="DV82" s="946"/>
      <c r="DW82" s="947"/>
      <c r="DX82" s="947"/>
      <c r="DY82" s="947"/>
      <c r="DZ82" s="948"/>
      <c r="EA82" s="212"/>
    </row>
    <row r="83" spans="1:131" ht="26.25" customHeight="1" x14ac:dyDescent="0.2">
      <c r="A83" s="220">
        <v>16</v>
      </c>
      <c r="B83" s="975"/>
      <c r="C83" s="976"/>
      <c r="D83" s="976"/>
      <c r="E83" s="976"/>
      <c r="F83" s="976"/>
      <c r="G83" s="976"/>
      <c r="H83" s="976"/>
      <c r="I83" s="976"/>
      <c r="J83" s="976"/>
      <c r="K83" s="976"/>
      <c r="L83" s="976"/>
      <c r="M83" s="976"/>
      <c r="N83" s="976"/>
      <c r="O83" s="976"/>
      <c r="P83" s="977"/>
      <c r="Q83" s="978"/>
      <c r="R83" s="972"/>
      <c r="S83" s="972"/>
      <c r="T83" s="972"/>
      <c r="U83" s="972"/>
      <c r="V83" s="972"/>
      <c r="W83" s="972"/>
      <c r="X83" s="972"/>
      <c r="Y83" s="972"/>
      <c r="Z83" s="972"/>
      <c r="AA83" s="972"/>
      <c r="AB83" s="972"/>
      <c r="AC83" s="972"/>
      <c r="AD83" s="972"/>
      <c r="AE83" s="972"/>
      <c r="AF83" s="972"/>
      <c r="AG83" s="972"/>
      <c r="AH83" s="972"/>
      <c r="AI83" s="972"/>
      <c r="AJ83" s="972"/>
      <c r="AK83" s="972"/>
      <c r="AL83" s="972"/>
      <c r="AM83" s="972"/>
      <c r="AN83" s="972"/>
      <c r="AO83" s="972"/>
      <c r="AP83" s="972"/>
      <c r="AQ83" s="972"/>
      <c r="AR83" s="972"/>
      <c r="AS83" s="972"/>
      <c r="AT83" s="972"/>
      <c r="AU83" s="972"/>
      <c r="AV83" s="972"/>
      <c r="AW83" s="972"/>
      <c r="AX83" s="972"/>
      <c r="AY83" s="972"/>
      <c r="AZ83" s="973"/>
      <c r="BA83" s="973"/>
      <c r="BB83" s="973"/>
      <c r="BC83" s="973"/>
      <c r="BD83" s="974"/>
      <c r="BE83" s="223"/>
      <c r="BF83" s="223"/>
      <c r="BG83" s="223"/>
      <c r="BH83" s="223"/>
      <c r="BI83" s="223"/>
      <c r="BJ83" s="223"/>
      <c r="BK83" s="223"/>
      <c r="BL83" s="223"/>
      <c r="BM83" s="223"/>
      <c r="BN83" s="223"/>
      <c r="BO83" s="223"/>
      <c r="BP83" s="223"/>
      <c r="BQ83" s="220">
        <v>77</v>
      </c>
      <c r="BR83" s="225"/>
      <c r="BS83" s="946"/>
      <c r="BT83" s="947"/>
      <c r="BU83" s="947"/>
      <c r="BV83" s="947"/>
      <c r="BW83" s="947"/>
      <c r="BX83" s="947"/>
      <c r="BY83" s="947"/>
      <c r="BZ83" s="947"/>
      <c r="CA83" s="947"/>
      <c r="CB83" s="947"/>
      <c r="CC83" s="947"/>
      <c r="CD83" s="947"/>
      <c r="CE83" s="947"/>
      <c r="CF83" s="947"/>
      <c r="CG83" s="956"/>
      <c r="CH83" s="957"/>
      <c r="CI83" s="958"/>
      <c r="CJ83" s="958"/>
      <c r="CK83" s="958"/>
      <c r="CL83" s="959"/>
      <c r="CM83" s="957"/>
      <c r="CN83" s="958"/>
      <c r="CO83" s="958"/>
      <c r="CP83" s="958"/>
      <c r="CQ83" s="959"/>
      <c r="CR83" s="957"/>
      <c r="CS83" s="958"/>
      <c r="CT83" s="958"/>
      <c r="CU83" s="958"/>
      <c r="CV83" s="959"/>
      <c r="CW83" s="957"/>
      <c r="CX83" s="958"/>
      <c r="CY83" s="958"/>
      <c r="CZ83" s="958"/>
      <c r="DA83" s="959"/>
      <c r="DB83" s="957"/>
      <c r="DC83" s="958"/>
      <c r="DD83" s="958"/>
      <c r="DE83" s="958"/>
      <c r="DF83" s="959"/>
      <c r="DG83" s="957"/>
      <c r="DH83" s="958"/>
      <c r="DI83" s="958"/>
      <c r="DJ83" s="958"/>
      <c r="DK83" s="959"/>
      <c r="DL83" s="957"/>
      <c r="DM83" s="958"/>
      <c r="DN83" s="958"/>
      <c r="DO83" s="958"/>
      <c r="DP83" s="959"/>
      <c r="DQ83" s="957"/>
      <c r="DR83" s="958"/>
      <c r="DS83" s="958"/>
      <c r="DT83" s="958"/>
      <c r="DU83" s="959"/>
      <c r="DV83" s="946"/>
      <c r="DW83" s="947"/>
      <c r="DX83" s="947"/>
      <c r="DY83" s="947"/>
      <c r="DZ83" s="948"/>
      <c r="EA83" s="212"/>
    </row>
    <row r="84" spans="1:131" ht="26.25" customHeight="1" x14ac:dyDescent="0.2">
      <c r="A84" s="220">
        <v>17</v>
      </c>
      <c r="B84" s="975"/>
      <c r="C84" s="976"/>
      <c r="D84" s="976"/>
      <c r="E84" s="976"/>
      <c r="F84" s="976"/>
      <c r="G84" s="976"/>
      <c r="H84" s="976"/>
      <c r="I84" s="976"/>
      <c r="J84" s="976"/>
      <c r="K84" s="976"/>
      <c r="L84" s="976"/>
      <c r="M84" s="976"/>
      <c r="N84" s="976"/>
      <c r="O84" s="976"/>
      <c r="P84" s="977"/>
      <c r="Q84" s="978"/>
      <c r="R84" s="972"/>
      <c r="S84" s="972"/>
      <c r="T84" s="972"/>
      <c r="U84" s="972"/>
      <c r="V84" s="972"/>
      <c r="W84" s="972"/>
      <c r="X84" s="972"/>
      <c r="Y84" s="972"/>
      <c r="Z84" s="972"/>
      <c r="AA84" s="972"/>
      <c r="AB84" s="972"/>
      <c r="AC84" s="972"/>
      <c r="AD84" s="972"/>
      <c r="AE84" s="972"/>
      <c r="AF84" s="972"/>
      <c r="AG84" s="972"/>
      <c r="AH84" s="972"/>
      <c r="AI84" s="972"/>
      <c r="AJ84" s="972"/>
      <c r="AK84" s="972"/>
      <c r="AL84" s="972"/>
      <c r="AM84" s="972"/>
      <c r="AN84" s="972"/>
      <c r="AO84" s="972"/>
      <c r="AP84" s="972"/>
      <c r="AQ84" s="972"/>
      <c r="AR84" s="972"/>
      <c r="AS84" s="972"/>
      <c r="AT84" s="972"/>
      <c r="AU84" s="972"/>
      <c r="AV84" s="972"/>
      <c r="AW84" s="972"/>
      <c r="AX84" s="972"/>
      <c r="AY84" s="972"/>
      <c r="AZ84" s="973"/>
      <c r="BA84" s="973"/>
      <c r="BB84" s="973"/>
      <c r="BC84" s="973"/>
      <c r="BD84" s="974"/>
      <c r="BE84" s="223"/>
      <c r="BF84" s="223"/>
      <c r="BG84" s="223"/>
      <c r="BH84" s="223"/>
      <c r="BI84" s="223"/>
      <c r="BJ84" s="223"/>
      <c r="BK84" s="223"/>
      <c r="BL84" s="223"/>
      <c r="BM84" s="223"/>
      <c r="BN84" s="223"/>
      <c r="BO84" s="223"/>
      <c r="BP84" s="223"/>
      <c r="BQ84" s="220">
        <v>78</v>
      </c>
      <c r="BR84" s="225"/>
      <c r="BS84" s="946"/>
      <c r="BT84" s="947"/>
      <c r="BU84" s="947"/>
      <c r="BV84" s="947"/>
      <c r="BW84" s="947"/>
      <c r="BX84" s="947"/>
      <c r="BY84" s="947"/>
      <c r="BZ84" s="947"/>
      <c r="CA84" s="947"/>
      <c r="CB84" s="947"/>
      <c r="CC84" s="947"/>
      <c r="CD84" s="947"/>
      <c r="CE84" s="947"/>
      <c r="CF84" s="947"/>
      <c r="CG84" s="956"/>
      <c r="CH84" s="957"/>
      <c r="CI84" s="958"/>
      <c r="CJ84" s="958"/>
      <c r="CK84" s="958"/>
      <c r="CL84" s="959"/>
      <c r="CM84" s="957"/>
      <c r="CN84" s="958"/>
      <c r="CO84" s="958"/>
      <c r="CP84" s="958"/>
      <c r="CQ84" s="959"/>
      <c r="CR84" s="957"/>
      <c r="CS84" s="958"/>
      <c r="CT84" s="958"/>
      <c r="CU84" s="958"/>
      <c r="CV84" s="959"/>
      <c r="CW84" s="957"/>
      <c r="CX84" s="958"/>
      <c r="CY84" s="958"/>
      <c r="CZ84" s="958"/>
      <c r="DA84" s="959"/>
      <c r="DB84" s="957"/>
      <c r="DC84" s="958"/>
      <c r="DD84" s="958"/>
      <c r="DE84" s="958"/>
      <c r="DF84" s="959"/>
      <c r="DG84" s="957"/>
      <c r="DH84" s="958"/>
      <c r="DI84" s="958"/>
      <c r="DJ84" s="958"/>
      <c r="DK84" s="959"/>
      <c r="DL84" s="957"/>
      <c r="DM84" s="958"/>
      <c r="DN84" s="958"/>
      <c r="DO84" s="958"/>
      <c r="DP84" s="959"/>
      <c r="DQ84" s="957"/>
      <c r="DR84" s="958"/>
      <c r="DS84" s="958"/>
      <c r="DT84" s="958"/>
      <c r="DU84" s="959"/>
      <c r="DV84" s="946"/>
      <c r="DW84" s="947"/>
      <c r="DX84" s="947"/>
      <c r="DY84" s="947"/>
      <c r="DZ84" s="948"/>
      <c r="EA84" s="212"/>
    </row>
    <row r="85" spans="1:131" ht="26.25" customHeight="1" x14ac:dyDescent="0.2">
      <c r="A85" s="220">
        <v>18</v>
      </c>
      <c r="B85" s="975"/>
      <c r="C85" s="976"/>
      <c r="D85" s="976"/>
      <c r="E85" s="976"/>
      <c r="F85" s="976"/>
      <c r="G85" s="976"/>
      <c r="H85" s="976"/>
      <c r="I85" s="976"/>
      <c r="J85" s="976"/>
      <c r="K85" s="976"/>
      <c r="L85" s="976"/>
      <c r="M85" s="976"/>
      <c r="N85" s="976"/>
      <c r="O85" s="976"/>
      <c r="P85" s="977"/>
      <c r="Q85" s="978"/>
      <c r="R85" s="972"/>
      <c r="S85" s="972"/>
      <c r="T85" s="972"/>
      <c r="U85" s="972"/>
      <c r="V85" s="972"/>
      <c r="W85" s="972"/>
      <c r="X85" s="972"/>
      <c r="Y85" s="972"/>
      <c r="Z85" s="972"/>
      <c r="AA85" s="972"/>
      <c r="AB85" s="972"/>
      <c r="AC85" s="972"/>
      <c r="AD85" s="972"/>
      <c r="AE85" s="972"/>
      <c r="AF85" s="972"/>
      <c r="AG85" s="972"/>
      <c r="AH85" s="972"/>
      <c r="AI85" s="972"/>
      <c r="AJ85" s="972"/>
      <c r="AK85" s="972"/>
      <c r="AL85" s="972"/>
      <c r="AM85" s="972"/>
      <c r="AN85" s="972"/>
      <c r="AO85" s="972"/>
      <c r="AP85" s="972"/>
      <c r="AQ85" s="972"/>
      <c r="AR85" s="972"/>
      <c r="AS85" s="972"/>
      <c r="AT85" s="972"/>
      <c r="AU85" s="972"/>
      <c r="AV85" s="972"/>
      <c r="AW85" s="972"/>
      <c r="AX85" s="972"/>
      <c r="AY85" s="972"/>
      <c r="AZ85" s="973"/>
      <c r="BA85" s="973"/>
      <c r="BB85" s="973"/>
      <c r="BC85" s="973"/>
      <c r="BD85" s="974"/>
      <c r="BE85" s="223"/>
      <c r="BF85" s="223"/>
      <c r="BG85" s="223"/>
      <c r="BH85" s="223"/>
      <c r="BI85" s="223"/>
      <c r="BJ85" s="223"/>
      <c r="BK85" s="223"/>
      <c r="BL85" s="223"/>
      <c r="BM85" s="223"/>
      <c r="BN85" s="223"/>
      <c r="BO85" s="223"/>
      <c r="BP85" s="223"/>
      <c r="BQ85" s="220">
        <v>79</v>
      </c>
      <c r="BR85" s="225"/>
      <c r="BS85" s="946"/>
      <c r="BT85" s="947"/>
      <c r="BU85" s="947"/>
      <c r="BV85" s="947"/>
      <c r="BW85" s="947"/>
      <c r="BX85" s="947"/>
      <c r="BY85" s="947"/>
      <c r="BZ85" s="947"/>
      <c r="CA85" s="947"/>
      <c r="CB85" s="947"/>
      <c r="CC85" s="947"/>
      <c r="CD85" s="947"/>
      <c r="CE85" s="947"/>
      <c r="CF85" s="947"/>
      <c r="CG85" s="956"/>
      <c r="CH85" s="957"/>
      <c r="CI85" s="958"/>
      <c r="CJ85" s="958"/>
      <c r="CK85" s="958"/>
      <c r="CL85" s="959"/>
      <c r="CM85" s="957"/>
      <c r="CN85" s="958"/>
      <c r="CO85" s="958"/>
      <c r="CP85" s="958"/>
      <c r="CQ85" s="959"/>
      <c r="CR85" s="957"/>
      <c r="CS85" s="958"/>
      <c r="CT85" s="958"/>
      <c r="CU85" s="958"/>
      <c r="CV85" s="959"/>
      <c r="CW85" s="957"/>
      <c r="CX85" s="958"/>
      <c r="CY85" s="958"/>
      <c r="CZ85" s="958"/>
      <c r="DA85" s="959"/>
      <c r="DB85" s="957"/>
      <c r="DC85" s="958"/>
      <c r="DD85" s="958"/>
      <c r="DE85" s="958"/>
      <c r="DF85" s="959"/>
      <c r="DG85" s="957"/>
      <c r="DH85" s="958"/>
      <c r="DI85" s="958"/>
      <c r="DJ85" s="958"/>
      <c r="DK85" s="959"/>
      <c r="DL85" s="957"/>
      <c r="DM85" s="958"/>
      <c r="DN85" s="958"/>
      <c r="DO85" s="958"/>
      <c r="DP85" s="959"/>
      <c r="DQ85" s="957"/>
      <c r="DR85" s="958"/>
      <c r="DS85" s="958"/>
      <c r="DT85" s="958"/>
      <c r="DU85" s="959"/>
      <c r="DV85" s="946"/>
      <c r="DW85" s="947"/>
      <c r="DX85" s="947"/>
      <c r="DY85" s="947"/>
      <c r="DZ85" s="948"/>
      <c r="EA85" s="212"/>
    </row>
    <row r="86" spans="1:131" ht="26.25" customHeight="1" x14ac:dyDescent="0.2">
      <c r="A86" s="220">
        <v>19</v>
      </c>
      <c r="B86" s="975"/>
      <c r="C86" s="976"/>
      <c r="D86" s="976"/>
      <c r="E86" s="976"/>
      <c r="F86" s="976"/>
      <c r="G86" s="976"/>
      <c r="H86" s="976"/>
      <c r="I86" s="976"/>
      <c r="J86" s="976"/>
      <c r="K86" s="976"/>
      <c r="L86" s="976"/>
      <c r="M86" s="976"/>
      <c r="N86" s="976"/>
      <c r="O86" s="976"/>
      <c r="P86" s="977"/>
      <c r="Q86" s="978"/>
      <c r="R86" s="972"/>
      <c r="S86" s="972"/>
      <c r="T86" s="972"/>
      <c r="U86" s="972"/>
      <c r="V86" s="972"/>
      <c r="W86" s="972"/>
      <c r="X86" s="972"/>
      <c r="Y86" s="972"/>
      <c r="Z86" s="972"/>
      <c r="AA86" s="972"/>
      <c r="AB86" s="972"/>
      <c r="AC86" s="972"/>
      <c r="AD86" s="972"/>
      <c r="AE86" s="972"/>
      <c r="AF86" s="972"/>
      <c r="AG86" s="972"/>
      <c r="AH86" s="972"/>
      <c r="AI86" s="972"/>
      <c r="AJ86" s="972"/>
      <c r="AK86" s="972"/>
      <c r="AL86" s="972"/>
      <c r="AM86" s="972"/>
      <c r="AN86" s="972"/>
      <c r="AO86" s="972"/>
      <c r="AP86" s="972"/>
      <c r="AQ86" s="972"/>
      <c r="AR86" s="972"/>
      <c r="AS86" s="972"/>
      <c r="AT86" s="972"/>
      <c r="AU86" s="972"/>
      <c r="AV86" s="972"/>
      <c r="AW86" s="972"/>
      <c r="AX86" s="972"/>
      <c r="AY86" s="972"/>
      <c r="AZ86" s="973"/>
      <c r="BA86" s="973"/>
      <c r="BB86" s="973"/>
      <c r="BC86" s="973"/>
      <c r="BD86" s="974"/>
      <c r="BE86" s="223"/>
      <c r="BF86" s="223"/>
      <c r="BG86" s="223"/>
      <c r="BH86" s="223"/>
      <c r="BI86" s="223"/>
      <c r="BJ86" s="223"/>
      <c r="BK86" s="223"/>
      <c r="BL86" s="223"/>
      <c r="BM86" s="223"/>
      <c r="BN86" s="223"/>
      <c r="BO86" s="223"/>
      <c r="BP86" s="223"/>
      <c r="BQ86" s="220">
        <v>80</v>
      </c>
      <c r="BR86" s="225"/>
      <c r="BS86" s="946"/>
      <c r="BT86" s="947"/>
      <c r="BU86" s="947"/>
      <c r="BV86" s="947"/>
      <c r="BW86" s="947"/>
      <c r="BX86" s="947"/>
      <c r="BY86" s="947"/>
      <c r="BZ86" s="947"/>
      <c r="CA86" s="947"/>
      <c r="CB86" s="947"/>
      <c r="CC86" s="947"/>
      <c r="CD86" s="947"/>
      <c r="CE86" s="947"/>
      <c r="CF86" s="947"/>
      <c r="CG86" s="956"/>
      <c r="CH86" s="957"/>
      <c r="CI86" s="958"/>
      <c r="CJ86" s="958"/>
      <c r="CK86" s="958"/>
      <c r="CL86" s="959"/>
      <c r="CM86" s="957"/>
      <c r="CN86" s="958"/>
      <c r="CO86" s="958"/>
      <c r="CP86" s="958"/>
      <c r="CQ86" s="959"/>
      <c r="CR86" s="957"/>
      <c r="CS86" s="958"/>
      <c r="CT86" s="958"/>
      <c r="CU86" s="958"/>
      <c r="CV86" s="959"/>
      <c r="CW86" s="957"/>
      <c r="CX86" s="958"/>
      <c r="CY86" s="958"/>
      <c r="CZ86" s="958"/>
      <c r="DA86" s="959"/>
      <c r="DB86" s="957"/>
      <c r="DC86" s="958"/>
      <c r="DD86" s="958"/>
      <c r="DE86" s="958"/>
      <c r="DF86" s="959"/>
      <c r="DG86" s="957"/>
      <c r="DH86" s="958"/>
      <c r="DI86" s="958"/>
      <c r="DJ86" s="958"/>
      <c r="DK86" s="959"/>
      <c r="DL86" s="957"/>
      <c r="DM86" s="958"/>
      <c r="DN86" s="958"/>
      <c r="DO86" s="958"/>
      <c r="DP86" s="959"/>
      <c r="DQ86" s="957"/>
      <c r="DR86" s="958"/>
      <c r="DS86" s="958"/>
      <c r="DT86" s="958"/>
      <c r="DU86" s="959"/>
      <c r="DV86" s="946"/>
      <c r="DW86" s="947"/>
      <c r="DX86" s="947"/>
      <c r="DY86" s="947"/>
      <c r="DZ86" s="948"/>
      <c r="EA86" s="212"/>
    </row>
    <row r="87" spans="1:131" ht="26.25" customHeight="1" x14ac:dyDescent="0.2">
      <c r="A87" s="226">
        <v>20</v>
      </c>
      <c r="B87" s="965"/>
      <c r="C87" s="966"/>
      <c r="D87" s="966"/>
      <c r="E87" s="966"/>
      <c r="F87" s="966"/>
      <c r="G87" s="966"/>
      <c r="H87" s="966"/>
      <c r="I87" s="966"/>
      <c r="J87" s="966"/>
      <c r="K87" s="966"/>
      <c r="L87" s="966"/>
      <c r="M87" s="966"/>
      <c r="N87" s="966"/>
      <c r="O87" s="966"/>
      <c r="P87" s="967"/>
      <c r="Q87" s="968"/>
      <c r="R87" s="969"/>
      <c r="S87" s="969"/>
      <c r="T87" s="969"/>
      <c r="U87" s="969"/>
      <c r="V87" s="969"/>
      <c r="W87" s="969"/>
      <c r="X87" s="969"/>
      <c r="Y87" s="969"/>
      <c r="Z87" s="969"/>
      <c r="AA87" s="969"/>
      <c r="AB87" s="969"/>
      <c r="AC87" s="969"/>
      <c r="AD87" s="969"/>
      <c r="AE87" s="969"/>
      <c r="AF87" s="969"/>
      <c r="AG87" s="969"/>
      <c r="AH87" s="969"/>
      <c r="AI87" s="969"/>
      <c r="AJ87" s="969"/>
      <c r="AK87" s="969"/>
      <c r="AL87" s="969"/>
      <c r="AM87" s="969"/>
      <c r="AN87" s="969"/>
      <c r="AO87" s="969"/>
      <c r="AP87" s="969"/>
      <c r="AQ87" s="969"/>
      <c r="AR87" s="969"/>
      <c r="AS87" s="969"/>
      <c r="AT87" s="969"/>
      <c r="AU87" s="969"/>
      <c r="AV87" s="969"/>
      <c r="AW87" s="969"/>
      <c r="AX87" s="969"/>
      <c r="AY87" s="969"/>
      <c r="AZ87" s="970"/>
      <c r="BA87" s="970"/>
      <c r="BB87" s="970"/>
      <c r="BC87" s="970"/>
      <c r="BD87" s="971"/>
      <c r="BE87" s="223"/>
      <c r="BF87" s="223"/>
      <c r="BG87" s="223"/>
      <c r="BH87" s="223"/>
      <c r="BI87" s="223"/>
      <c r="BJ87" s="223"/>
      <c r="BK87" s="223"/>
      <c r="BL87" s="223"/>
      <c r="BM87" s="223"/>
      <c r="BN87" s="223"/>
      <c r="BO87" s="223"/>
      <c r="BP87" s="223"/>
      <c r="BQ87" s="220">
        <v>81</v>
      </c>
      <c r="BR87" s="225"/>
      <c r="BS87" s="946"/>
      <c r="BT87" s="947"/>
      <c r="BU87" s="947"/>
      <c r="BV87" s="947"/>
      <c r="BW87" s="947"/>
      <c r="BX87" s="947"/>
      <c r="BY87" s="947"/>
      <c r="BZ87" s="947"/>
      <c r="CA87" s="947"/>
      <c r="CB87" s="947"/>
      <c r="CC87" s="947"/>
      <c r="CD87" s="947"/>
      <c r="CE87" s="947"/>
      <c r="CF87" s="947"/>
      <c r="CG87" s="956"/>
      <c r="CH87" s="957"/>
      <c r="CI87" s="958"/>
      <c r="CJ87" s="958"/>
      <c r="CK87" s="958"/>
      <c r="CL87" s="959"/>
      <c r="CM87" s="957"/>
      <c r="CN87" s="958"/>
      <c r="CO87" s="958"/>
      <c r="CP87" s="958"/>
      <c r="CQ87" s="959"/>
      <c r="CR87" s="957"/>
      <c r="CS87" s="958"/>
      <c r="CT87" s="958"/>
      <c r="CU87" s="958"/>
      <c r="CV87" s="959"/>
      <c r="CW87" s="957"/>
      <c r="CX87" s="958"/>
      <c r="CY87" s="958"/>
      <c r="CZ87" s="958"/>
      <c r="DA87" s="959"/>
      <c r="DB87" s="957"/>
      <c r="DC87" s="958"/>
      <c r="DD87" s="958"/>
      <c r="DE87" s="958"/>
      <c r="DF87" s="959"/>
      <c r="DG87" s="957"/>
      <c r="DH87" s="958"/>
      <c r="DI87" s="958"/>
      <c r="DJ87" s="958"/>
      <c r="DK87" s="959"/>
      <c r="DL87" s="957"/>
      <c r="DM87" s="958"/>
      <c r="DN87" s="958"/>
      <c r="DO87" s="958"/>
      <c r="DP87" s="959"/>
      <c r="DQ87" s="957"/>
      <c r="DR87" s="958"/>
      <c r="DS87" s="958"/>
      <c r="DT87" s="958"/>
      <c r="DU87" s="959"/>
      <c r="DV87" s="946"/>
      <c r="DW87" s="947"/>
      <c r="DX87" s="947"/>
      <c r="DY87" s="947"/>
      <c r="DZ87" s="948"/>
      <c r="EA87" s="212"/>
    </row>
    <row r="88" spans="1:131" ht="26.25" customHeight="1" thickBot="1" x14ac:dyDescent="0.25">
      <c r="A88" s="222" t="s">
        <v>377</v>
      </c>
      <c r="B88" s="938" t="s">
        <v>400</v>
      </c>
      <c r="C88" s="939"/>
      <c r="D88" s="939"/>
      <c r="E88" s="939"/>
      <c r="F88" s="939"/>
      <c r="G88" s="939"/>
      <c r="H88" s="939"/>
      <c r="I88" s="939"/>
      <c r="J88" s="939"/>
      <c r="K88" s="939"/>
      <c r="L88" s="939"/>
      <c r="M88" s="939"/>
      <c r="N88" s="939"/>
      <c r="O88" s="939"/>
      <c r="P88" s="949"/>
      <c r="Q88" s="963"/>
      <c r="R88" s="964"/>
      <c r="S88" s="964"/>
      <c r="T88" s="964"/>
      <c r="U88" s="964"/>
      <c r="V88" s="964"/>
      <c r="W88" s="964"/>
      <c r="X88" s="964"/>
      <c r="Y88" s="964"/>
      <c r="Z88" s="964"/>
      <c r="AA88" s="964"/>
      <c r="AB88" s="964"/>
      <c r="AC88" s="964"/>
      <c r="AD88" s="964"/>
      <c r="AE88" s="964"/>
      <c r="AF88" s="960"/>
      <c r="AG88" s="960"/>
      <c r="AH88" s="960"/>
      <c r="AI88" s="960"/>
      <c r="AJ88" s="960"/>
      <c r="AK88" s="964"/>
      <c r="AL88" s="964"/>
      <c r="AM88" s="964"/>
      <c r="AN88" s="964"/>
      <c r="AO88" s="964"/>
      <c r="AP88" s="960"/>
      <c r="AQ88" s="960"/>
      <c r="AR88" s="960"/>
      <c r="AS88" s="960"/>
      <c r="AT88" s="960"/>
      <c r="AU88" s="960"/>
      <c r="AV88" s="960"/>
      <c r="AW88" s="960"/>
      <c r="AX88" s="960"/>
      <c r="AY88" s="960"/>
      <c r="AZ88" s="961"/>
      <c r="BA88" s="961"/>
      <c r="BB88" s="961"/>
      <c r="BC88" s="961"/>
      <c r="BD88" s="962"/>
      <c r="BE88" s="223"/>
      <c r="BF88" s="223"/>
      <c r="BG88" s="223"/>
      <c r="BH88" s="223"/>
      <c r="BI88" s="223"/>
      <c r="BJ88" s="223"/>
      <c r="BK88" s="223"/>
      <c r="BL88" s="223"/>
      <c r="BM88" s="223"/>
      <c r="BN88" s="223"/>
      <c r="BO88" s="223"/>
      <c r="BP88" s="223"/>
      <c r="BQ88" s="220">
        <v>82</v>
      </c>
      <c r="BR88" s="225"/>
      <c r="BS88" s="946"/>
      <c r="BT88" s="947"/>
      <c r="BU88" s="947"/>
      <c r="BV88" s="947"/>
      <c r="BW88" s="947"/>
      <c r="BX88" s="947"/>
      <c r="BY88" s="947"/>
      <c r="BZ88" s="947"/>
      <c r="CA88" s="947"/>
      <c r="CB88" s="947"/>
      <c r="CC88" s="947"/>
      <c r="CD88" s="947"/>
      <c r="CE88" s="947"/>
      <c r="CF88" s="947"/>
      <c r="CG88" s="956"/>
      <c r="CH88" s="957"/>
      <c r="CI88" s="958"/>
      <c r="CJ88" s="958"/>
      <c r="CK88" s="958"/>
      <c r="CL88" s="959"/>
      <c r="CM88" s="957"/>
      <c r="CN88" s="958"/>
      <c r="CO88" s="958"/>
      <c r="CP88" s="958"/>
      <c r="CQ88" s="959"/>
      <c r="CR88" s="957"/>
      <c r="CS88" s="958"/>
      <c r="CT88" s="958"/>
      <c r="CU88" s="958"/>
      <c r="CV88" s="959"/>
      <c r="CW88" s="957"/>
      <c r="CX88" s="958"/>
      <c r="CY88" s="958"/>
      <c r="CZ88" s="958"/>
      <c r="DA88" s="959"/>
      <c r="DB88" s="957"/>
      <c r="DC88" s="958"/>
      <c r="DD88" s="958"/>
      <c r="DE88" s="958"/>
      <c r="DF88" s="959"/>
      <c r="DG88" s="957"/>
      <c r="DH88" s="958"/>
      <c r="DI88" s="958"/>
      <c r="DJ88" s="958"/>
      <c r="DK88" s="959"/>
      <c r="DL88" s="957"/>
      <c r="DM88" s="958"/>
      <c r="DN88" s="958"/>
      <c r="DO88" s="958"/>
      <c r="DP88" s="959"/>
      <c r="DQ88" s="957"/>
      <c r="DR88" s="958"/>
      <c r="DS88" s="958"/>
      <c r="DT88" s="958"/>
      <c r="DU88" s="959"/>
      <c r="DV88" s="946"/>
      <c r="DW88" s="947"/>
      <c r="DX88" s="947"/>
      <c r="DY88" s="947"/>
      <c r="DZ88" s="9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46"/>
      <c r="BT89" s="947"/>
      <c r="BU89" s="947"/>
      <c r="BV89" s="947"/>
      <c r="BW89" s="947"/>
      <c r="BX89" s="947"/>
      <c r="BY89" s="947"/>
      <c r="BZ89" s="947"/>
      <c r="CA89" s="947"/>
      <c r="CB89" s="947"/>
      <c r="CC89" s="947"/>
      <c r="CD89" s="947"/>
      <c r="CE89" s="947"/>
      <c r="CF89" s="947"/>
      <c r="CG89" s="956"/>
      <c r="CH89" s="957"/>
      <c r="CI89" s="958"/>
      <c r="CJ89" s="958"/>
      <c r="CK89" s="958"/>
      <c r="CL89" s="959"/>
      <c r="CM89" s="957"/>
      <c r="CN89" s="958"/>
      <c r="CO89" s="958"/>
      <c r="CP89" s="958"/>
      <c r="CQ89" s="959"/>
      <c r="CR89" s="957"/>
      <c r="CS89" s="958"/>
      <c r="CT89" s="958"/>
      <c r="CU89" s="958"/>
      <c r="CV89" s="959"/>
      <c r="CW89" s="957"/>
      <c r="CX89" s="958"/>
      <c r="CY89" s="958"/>
      <c r="CZ89" s="958"/>
      <c r="DA89" s="959"/>
      <c r="DB89" s="957"/>
      <c r="DC89" s="958"/>
      <c r="DD89" s="958"/>
      <c r="DE89" s="958"/>
      <c r="DF89" s="959"/>
      <c r="DG89" s="957"/>
      <c r="DH89" s="958"/>
      <c r="DI89" s="958"/>
      <c r="DJ89" s="958"/>
      <c r="DK89" s="959"/>
      <c r="DL89" s="957"/>
      <c r="DM89" s="958"/>
      <c r="DN89" s="958"/>
      <c r="DO89" s="958"/>
      <c r="DP89" s="959"/>
      <c r="DQ89" s="957"/>
      <c r="DR89" s="958"/>
      <c r="DS89" s="958"/>
      <c r="DT89" s="958"/>
      <c r="DU89" s="959"/>
      <c r="DV89" s="946"/>
      <c r="DW89" s="947"/>
      <c r="DX89" s="947"/>
      <c r="DY89" s="947"/>
      <c r="DZ89" s="9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46"/>
      <c r="BT90" s="947"/>
      <c r="BU90" s="947"/>
      <c r="BV90" s="947"/>
      <c r="BW90" s="947"/>
      <c r="BX90" s="947"/>
      <c r="BY90" s="947"/>
      <c r="BZ90" s="947"/>
      <c r="CA90" s="947"/>
      <c r="CB90" s="947"/>
      <c r="CC90" s="947"/>
      <c r="CD90" s="947"/>
      <c r="CE90" s="947"/>
      <c r="CF90" s="947"/>
      <c r="CG90" s="956"/>
      <c r="CH90" s="957"/>
      <c r="CI90" s="958"/>
      <c r="CJ90" s="958"/>
      <c r="CK90" s="958"/>
      <c r="CL90" s="959"/>
      <c r="CM90" s="957"/>
      <c r="CN90" s="958"/>
      <c r="CO90" s="958"/>
      <c r="CP90" s="958"/>
      <c r="CQ90" s="959"/>
      <c r="CR90" s="957"/>
      <c r="CS90" s="958"/>
      <c r="CT90" s="958"/>
      <c r="CU90" s="958"/>
      <c r="CV90" s="959"/>
      <c r="CW90" s="957"/>
      <c r="CX90" s="958"/>
      <c r="CY90" s="958"/>
      <c r="CZ90" s="958"/>
      <c r="DA90" s="959"/>
      <c r="DB90" s="957"/>
      <c r="DC90" s="958"/>
      <c r="DD90" s="958"/>
      <c r="DE90" s="958"/>
      <c r="DF90" s="959"/>
      <c r="DG90" s="957"/>
      <c r="DH90" s="958"/>
      <c r="DI90" s="958"/>
      <c r="DJ90" s="958"/>
      <c r="DK90" s="959"/>
      <c r="DL90" s="957"/>
      <c r="DM90" s="958"/>
      <c r="DN90" s="958"/>
      <c r="DO90" s="958"/>
      <c r="DP90" s="959"/>
      <c r="DQ90" s="957"/>
      <c r="DR90" s="958"/>
      <c r="DS90" s="958"/>
      <c r="DT90" s="958"/>
      <c r="DU90" s="959"/>
      <c r="DV90" s="946"/>
      <c r="DW90" s="947"/>
      <c r="DX90" s="947"/>
      <c r="DY90" s="947"/>
      <c r="DZ90" s="9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46"/>
      <c r="BT91" s="947"/>
      <c r="BU91" s="947"/>
      <c r="BV91" s="947"/>
      <c r="BW91" s="947"/>
      <c r="BX91" s="947"/>
      <c r="BY91" s="947"/>
      <c r="BZ91" s="947"/>
      <c r="CA91" s="947"/>
      <c r="CB91" s="947"/>
      <c r="CC91" s="947"/>
      <c r="CD91" s="947"/>
      <c r="CE91" s="947"/>
      <c r="CF91" s="947"/>
      <c r="CG91" s="956"/>
      <c r="CH91" s="957"/>
      <c r="CI91" s="958"/>
      <c r="CJ91" s="958"/>
      <c r="CK91" s="958"/>
      <c r="CL91" s="959"/>
      <c r="CM91" s="957"/>
      <c r="CN91" s="958"/>
      <c r="CO91" s="958"/>
      <c r="CP91" s="958"/>
      <c r="CQ91" s="959"/>
      <c r="CR91" s="957"/>
      <c r="CS91" s="958"/>
      <c r="CT91" s="958"/>
      <c r="CU91" s="958"/>
      <c r="CV91" s="959"/>
      <c r="CW91" s="957"/>
      <c r="CX91" s="958"/>
      <c r="CY91" s="958"/>
      <c r="CZ91" s="958"/>
      <c r="DA91" s="959"/>
      <c r="DB91" s="957"/>
      <c r="DC91" s="958"/>
      <c r="DD91" s="958"/>
      <c r="DE91" s="958"/>
      <c r="DF91" s="959"/>
      <c r="DG91" s="957"/>
      <c r="DH91" s="958"/>
      <c r="DI91" s="958"/>
      <c r="DJ91" s="958"/>
      <c r="DK91" s="959"/>
      <c r="DL91" s="957"/>
      <c r="DM91" s="958"/>
      <c r="DN91" s="958"/>
      <c r="DO91" s="958"/>
      <c r="DP91" s="959"/>
      <c r="DQ91" s="957"/>
      <c r="DR91" s="958"/>
      <c r="DS91" s="958"/>
      <c r="DT91" s="958"/>
      <c r="DU91" s="959"/>
      <c r="DV91" s="946"/>
      <c r="DW91" s="947"/>
      <c r="DX91" s="947"/>
      <c r="DY91" s="947"/>
      <c r="DZ91" s="9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46"/>
      <c r="BT92" s="947"/>
      <c r="BU92" s="947"/>
      <c r="BV92" s="947"/>
      <c r="BW92" s="947"/>
      <c r="BX92" s="947"/>
      <c r="BY92" s="947"/>
      <c r="BZ92" s="947"/>
      <c r="CA92" s="947"/>
      <c r="CB92" s="947"/>
      <c r="CC92" s="947"/>
      <c r="CD92" s="947"/>
      <c r="CE92" s="947"/>
      <c r="CF92" s="947"/>
      <c r="CG92" s="956"/>
      <c r="CH92" s="957"/>
      <c r="CI92" s="958"/>
      <c r="CJ92" s="958"/>
      <c r="CK92" s="958"/>
      <c r="CL92" s="959"/>
      <c r="CM92" s="957"/>
      <c r="CN92" s="958"/>
      <c r="CO92" s="958"/>
      <c r="CP92" s="958"/>
      <c r="CQ92" s="959"/>
      <c r="CR92" s="957"/>
      <c r="CS92" s="958"/>
      <c r="CT92" s="958"/>
      <c r="CU92" s="958"/>
      <c r="CV92" s="959"/>
      <c r="CW92" s="957"/>
      <c r="CX92" s="958"/>
      <c r="CY92" s="958"/>
      <c r="CZ92" s="958"/>
      <c r="DA92" s="959"/>
      <c r="DB92" s="957"/>
      <c r="DC92" s="958"/>
      <c r="DD92" s="958"/>
      <c r="DE92" s="958"/>
      <c r="DF92" s="959"/>
      <c r="DG92" s="957"/>
      <c r="DH92" s="958"/>
      <c r="DI92" s="958"/>
      <c r="DJ92" s="958"/>
      <c r="DK92" s="959"/>
      <c r="DL92" s="957"/>
      <c r="DM92" s="958"/>
      <c r="DN92" s="958"/>
      <c r="DO92" s="958"/>
      <c r="DP92" s="959"/>
      <c r="DQ92" s="957"/>
      <c r="DR92" s="958"/>
      <c r="DS92" s="958"/>
      <c r="DT92" s="958"/>
      <c r="DU92" s="959"/>
      <c r="DV92" s="946"/>
      <c r="DW92" s="947"/>
      <c r="DX92" s="947"/>
      <c r="DY92" s="947"/>
      <c r="DZ92" s="9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46"/>
      <c r="BT93" s="947"/>
      <c r="BU93" s="947"/>
      <c r="BV93" s="947"/>
      <c r="BW93" s="947"/>
      <c r="BX93" s="947"/>
      <c r="BY93" s="947"/>
      <c r="BZ93" s="947"/>
      <c r="CA93" s="947"/>
      <c r="CB93" s="947"/>
      <c r="CC93" s="947"/>
      <c r="CD93" s="947"/>
      <c r="CE93" s="947"/>
      <c r="CF93" s="947"/>
      <c r="CG93" s="956"/>
      <c r="CH93" s="957"/>
      <c r="CI93" s="958"/>
      <c r="CJ93" s="958"/>
      <c r="CK93" s="958"/>
      <c r="CL93" s="959"/>
      <c r="CM93" s="957"/>
      <c r="CN93" s="958"/>
      <c r="CO93" s="958"/>
      <c r="CP93" s="958"/>
      <c r="CQ93" s="959"/>
      <c r="CR93" s="957"/>
      <c r="CS93" s="958"/>
      <c r="CT93" s="958"/>
      <c r="CU93" s="958"/>
      <c r="CV93" s="959"/>
      <c r="CW93" s="957"/>
      <c r="CX93" s="958"/>
      <c r="CY93" s="958"/>
      <c r="CZ93" s="958"/>
      <c r="DA93" s="959"/>
      <c r="DB93" s="957"/>
      <c r="DC93" s="958"/>
      <c r="DD93" s="958"/>
      <c r="DE93" s="958"/>
      <c r="DF93" s="959"/>
      <c r="DG93" s="957"/>
      <c r="DH93" s="958"/>
      <c r="DI93" s="958"/>
      <c r="DJ93" s="958"/>
      <c r="DK93" s="959"/>
      <c r="DL93" s="957"/>
      <c r="DM93" s="958"/>
      <c r="DN93" s="958"/>
      <c r="DO93" s="958"/>
      <c r="DP93" s="959"/>
      <c r="DQ93" s="957"/>
      <c r="DR93" s="958"/>
      <c r="DS93" s="958"/>
      <c r="DT93" s="958"/>
      <c r="DU93" s="959"/>
      <c r="DV93" s="946"/>
      <c r="DW93" s="947"/>
      <c r="DX93" s="947"/>
      <c r="DY93" s="947"/>
      <c r="DZ93" s="9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46"/>
      <c r="BT94" s="947"/>
      <c r="BU94" s="947"/>
      <c r="BV94" s="947"/>
      <c r="BW94" s="947"/>
      <c r="BX94" s="947"/>
      <c r="BY94" s="947"/>
      <c r="BZ94" s="947"/>
      <c r="CA94" s="947"/>
      <c r="CB94" s="947"/>
      <c r="CC94" s="947"/>
      <c r="CD94" s="947"/>
      <c r="CE94" s="947"/>
      <c r="CF94" s="947"/>
      <c r="CG94" s="956"/>
      <c r="CH94" s="957"/>
      <c r="CI94" s="958"/>
      <c r="CJ94" s="958"/>
      <c r="CK94" s="958"/>
      <c r="CL94" s="959"/>
      <c r="CM94" s="957"/>
      <c r="CN94" s="958"/>
      <c r="CO94" s="958"/>
      <c r="CP94" s="958"/>
      <c r="CQ94" s="959"/>
      <c r="CR94" s="957"/>
      <c r="CS94" s="958"/>
      <c r="CT94" s="958"/>
      <c r="CU94" s="958"/>
      <c r="CV94" s="959"/>
      <c r="CW94" s="957"/>
      <c r="CX94" s="958"/>
      <c r="CY94" s="958"/>
      <c r="CZ94" s="958"/>
      <c r="DA94" s="959"/>
      <c r="DB94" s="957"/>
      <c r="DC94" s="958"/>
      <c r="DD94" s="958"/>
      <c r="DE94" s="958"/>
      <c r="DF94" s="959"/>
      <c r="DG94" s="957"/>
      <c r="DH94" s="958"/>
      <c r="DI94" s="958"/>
      <c r="DJ94" s="958"/>
      <c r="DK94" s="959"/>
      <c r="DL94" s="957"/>
      <c r="DM94" s="958"/>
      <c r="DN94" s="958"/>
      <c r="DO94" s="958"/>
      <c r="DP94" s="959"/>
      <c r="DQ94" s="957"/>
      <c r="DR94" s="958"/>
      <c r="DS94" s="958"/>
      <c r="DT94" s="958"/>
      <c r="DU94" s="959"/>
      <c r="DV94" s="946"/>
      <c r="DW94" s="947"/>
      <c r="DX94" s="947"/>
      <c r="DY94" s="947"/>
      <c r="DZ94" s="9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46"/>
      <c r="BT95" s="947"/>
      <c r="BU95" s="947"/>
      <c r="BV95" s="947"/>
      <c r="BW95" s="947"/>
      <c r="BX95" s="947"/>
      <c r="BY95" s="947"/>
      <c r="BZ95" s="947"/>
      <c r="CA95" s="947"/>
      <c r="CB95" s="947"/>
      <c r="CC95" s="947"/>
      <c r="CD95" s="947"/>
      <c r="CE95" s="947"/>
      <c r="CF95" s="947"/>
      <c r="CG95" s="956"/>
      <c r="CH95" s="957"/>
      <c r="CI95" s="958"/>
      <c r="CJ95" s="958"/>
      <c r="CK95" s="958"/>
      <c r="CL95" s="959"/>
      <c r="CM95" s="957"/>
      <c r="CN95" s="958"/>
      <c r="CO95" s="958"/>
      <c r="CP95" s="958"/>
      <c r="CQ95" s="959"/>
      <c r="CR95" s="957"/>
      <c r="CS95" s="958"/>
      <c r="CT95" s="958"/>
      <c r="CU95" s="958"/>
      <c r="CV95" s="959"/>
      <c r="CW95" s="957"/>
      <c r="CX95" s="958"/>
      <c r="CY95" s="958"/>
      <c r="CZ95" s="958"/>
      <c r="DA95" s="959"/>
      <c r="DB95" s="957"/>
      <c r="DC95" s="958"/>
      <c r="DD95" s="958"/>
      <c r="DE95" s="958"/>
      <c r="DF95" s="959"/>
      <c r="DG95" s="957"/>
      <c r="DH95" s="958"/>
      <c r="DI95" s="958"/>
      <c r="DJ95" s="958"/>
      <c r="DK95" s="959"/>
      <c r="DL95" s="957"/>
      <c r="DM95" s="958"/>
      <c r="DN95" s="958"/>
      <c r="DO95" s="958"/>
      <c r="DP95" s="959"/>
      <c r="DQ95" s="957"/>
      <c r="DR95" s="958"/>
      <c r="DS95" s="958"/>
      <c r="DT95" s="958"/>
      <c r="DU95" s="959"/>
      <c r="DV95" s="946"/>
      <c r="DW95" s="947"/>
      <c r="DX95" s="947"/>
      <c r="DY95" s="947"/>
      <c r="DZ95" s="9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46"/>
      <c r="BT96" s="947"/>
      <c r="BU96" s="947"/>
      <c r="BV96" s="947"/>
      <c r="BW96" s="947"/>
      <c r="BX96" s="947"/>
      <c r="BY96" s="947"/>
      <c r="BZ96" s="947"/>
      <c r="CA96" s="947"/>
      <c r="CB96" s="947"/>
      <c r="CC96" s="947"/>
      <c r="CD96" s="947"/>
      <c r="CE96" s="947"/>
      <c r="CF96" s="947"/>
      <c r="CG96" s="956"/>
      <c r="CH96" s="957"/>
      <c r="CI96" s="958"/>
      <c r="CJ96" s="958"/>
      <c r="CK96" s="958"/>
      <c r="CL96" s="959"/>
      <c r="CM96" s="957"/>
      <c r="CN96" s="958"/>
      <c r="CO96" s="958"/>
      <c r="CP96" s="958"/>
      <c r="CQ96" s="959"/>
      <c r="CR96" s="957"/>
      <c r="CS96" s="958"/>
      <c r="CT96" s="958"/>
      <c r="CU96" s="958"/>
      <c r="CV96" s="959"/>
      <c r="CW96" s="957"/>
      <c r="CX96" s="958"/>
      <c r="CY96" s="958"/>
      <c r="CZ96" s="958"/>
      <c r="DA96" s="959"/>
      <c r="DB96" s="957"/>
      <c r="DC96" s="958"/>
      <c r="DD96" s="958"/>
      <c r="DE96" s="958"/>
      <c r="DF96" s="959"/>
      <c r="DG96" s="957"/>
      <c r="DH96" s="958"/>
      <c r="DI96" s="958"/>
      <c r="DJ96" s="958"/>
      <c r="DK96" s="959"/>
      <c r="DL96" s="957"/>
      <c r="DM96" s="958"/>
      <c r="DN96" s="958"/>
      <c r="DO96" s="958"/>
      <c r="DP96" s="959"/>
      <c r="DQ96" s="957"/>
      <c r="DR96" s="958"/>
      <c r="DS96" s="958"/>
      <c r="DT96" s="958"/>
      <c r="DU96" s="959"/>
      <c r="DV96" s="946"/>
      <c r="DW96" s="947"/>
      <c r="DX96" s="947"/>
      <c r="DY96" s="947"/>
      <c r="DZ96" s="9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46"/>
      <c r="BT97" s="947"/>
      <c r="BU97" s="947"/>
      <c r="BV97" s="947"/>
      <c r="BW97" s="947"/>
      <c r="BX97" s="947"/>
      <c r="BY97" s="947"/>
      <c r="BZ97" s="947"/>
      <c r="CA97" s="947"/>
      <c r="CB97" s="947"/>
      <c r="CC97" s="947"/>
      <c r="CD97" s="947"/>
      <c r="CE97" s="947"/>
      <c r="CF97" s="947"/>
      <c r="CG97" s="956"/>
      <c r="CH97" s="957"/>
      <c r="CI97" s="958"/>
      <c r="CJ97" s="958"/>
      <c r="CK97" s="958"/>
      <c r="CL97" s="959"/>
      <c r="CM97" s="957"/>
      <c r="CN97" s="958"/>
      <c r="CO97" s="958"/>
      <c r="CP97" s="958"/>
      <c r="CQ97" s="959"/>
      <c r="CR97" s="957"/>
      <c r="CS97" s="958"/>
      <c r="CT97" s="958"/>
      <c r="CU97" s="958"/>
      <c r="CV97" s="959"/>
      <c r="CW97" s="957"/>
      <c r="CX97" s="958"/>
      <c r="CY97" s="958"/>
      <c r="CZ97" s="958"/>
      <c r="DA97" s="959"/>
      <c r="DB97" s="957"/>
      <c r="DC97" s="958"/>
      <c r="DD97" s="958"/>
      <c r="DE97" s="958"/>
      <c r="DF97" s="959"/>
      <c r="DG97" s="957"/>
      <c r="DH97" s="958"/>
      <c r="DI97" s="958"/>
      <c r="DJ97" s="958"/>
      <c r="DK97" s="959"/>
      <c r="DL97" s="957"/>
      <c r="DM97" s="958"/>
      <c r="DN97" s="958"/>
      <c r="DO97" s="958"/>
      <c r="DP97" s="959"/>
      <c r="DQ97" s="957"/>
      <c r="DR97" s="958"/>
      <c r="DS97" s="958"/>
      <c r="DT97" s="958"/>
      <c r="DU97" s="959"/>
      <c r="DV97" s="946"/>
      <c r="DW97" s="947"/>
      <c r="DX97" s="947"/>
      <c r="DY97" s="947"/>
      <c r="DZ97" s="9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46"/>
      <c r="BT98" s="947"/>
      <c r="BU98" s="947"/>
      <c r="BV98" s="947"/>
      <c r="BW98" s="947"/>
      <c r="BX98" s="947"/>
      <c r="BY98" s="947"/>
      <c r="BZ98" s="947"/>
      <c r="CA98" s="947"/>
      <c r="CB98" s="947"/>
      <c r="CC98" s="947"/>
      <c r="CD98" s="947"/>
      <c r="CE98" s="947"/>
      <c r="CF98" s="947"/>
      <c r="CG98" s="956"/>
      <c r="CH98" s="957"/>
      <c r="CI98" s="958"/>
      <c r="CJ98" s="958"/>
      <c r="CK98" s="958"/>
      <c r="CL98" s="959"/>
      <c r="CM98" s="957"/>
      <c r="CN98" s="958"/>
      <c r="CO98" s="958"/>
      <c r="CP98" s="958"/>
      <c r="CQ98" s="959"/>
      <c r="CR98" s="957"/>
      <c r="CS98" s="958"/>
      <c r="CT98" s="958"/>
      <c r="CU98" s="958"/>
      <c r="CV98" s="959"/>
      <c r="CW98" s="957"/>
      <c r="CX98" s="958"/>
      <c r="CY98" s="958"/>
      <c r="CZ98" s="958"/>
      <c r="DA98" s="959"/>
      <c r="DB98" s="957"/>
      <c r="DC98" s="958"/>
      <c r="DD98" s="958"/>
      <c r="DE98" s="958"/>
      <c r="DF98" s="959"/>
      <c r="DG98" s="957"/>
      <c r="DH98" s="958"/>
      <c r="DI98" s="958"/>
      <c r="DJ98" s="958"/>
      <c r="DK98" s="959"/>
      <c r="DL98" s="957"/>
      <c r="DM98" s="958"/>
      <c r="DN98" s="958"/>
      <c r="DO98" s="958"/>
      <c r="DP98" s="959"/>
      <c r="DQ98" s="957"/>
      <c r="DR98" s="958"/>
      <c r="DS98" s="958"/>
      <c r="DT98" s="958"/>
      <c r="DU98" s="959"/>
      <c r="DV98" s="946"/>
      <c r="DW98" s="947"/>
      <c r="DX98" s="947"/>
      <c r="DY98" s="947"/>
      <c r="DZ98" s="9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46"/>
      <c r="BT99" s="947"/>
      <c r="BU99" s="947"/>
      <c r="BV99" s="947"/>
      <c r="BW99" s="947"/>
      <c r="BX99" s="947"/>
      <c r="BY99" s="947"/>
      <c r="BZ99" s="947"/>
      <c r="CA99" s="947"/>
      <c r="CB99" s="947"/>
      <c r="CC99" s="947"/>
      <c r="CD99" s="947"/>
      <c r="CE99" s="947"/>
      <c r="CF99" s="947"/>
      <c r="CG99" s="956"/>
      <c r="CH99" s="957"/>
      <c r="CI99" s="958"/>
      <c r="CJ99" s="958"/>
      <c r="CK99" s="958"/>
      <c r="CL99" s="959"/>
      <c r="CM99" s="957"/>
      <c r="CN99" s="958"/>
      <c r="CO99" s="958"/>
      <c r="CP99" s="958"/>
      <c r="CQ99" s="959"/>
      <c r="CR99" s="957"/>
      <c r="CS99" s="958"/>
      <c r="CT99" s="958"/>
      <c r="CU99" s="958"/>
      <c r="CV99" s="959"/>
      <c r="CW99" s="957"/>
      <c r="CX99" s="958"/>
      <c r="CY99" s="958"/>
      <c r="CZ99" s="958"/>
      <c r="DA99" s="959"/>
      <c r="DB99" s="957"/>
      <c r="DC99" s="958"/>
      <c r="DD99" s="958"/>
      <c r="DE99" s="958"/>
      <c r="DF99" s="959"/>
      <c r="DG99" s="957"/>
      <c r="DH99" s="958"/>
      <c r="DI99" s="958"/>
      <c r="DJ99" s="958"/>
      <c r="DK99" s="959"/>
      <c r="DL99" s="957"/>
      <c r="DM99" s="958"/>
      <c r="DN99" s="958"/>
      <c r="DO99" s="958"/>
      <c r="DP99" s="959"/>
      <c r="DQ99" s="957"/>
      <c r="DR99" s="958"/>
      <c r="DS99" s="958"/>
      <c r="DT99" s="958"/>
      <c r="DU99" s="959"/>
      <c r="DV99" s="946"/>
      <c r="DW99" s="947"/>
      <c r="DX99" s="947"/>
      <c r="DY99" s="947"/>
      <c r="DZ99" s="9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46"/>
      <c r="BT100" s="947"/>
      <c r="BU100" s="947"/>
      <c r="BV100" s="947"/>
      <c r="BW100" s="947"/>
      <c r="BX100" s="947"/>
      <c r="BY100" s="947"/>
      <c r="BZ100" s="947"/>
      <c r="CA100" s="947"/>
      <c r="CB100" s="947"/>
      <c r="CC100" s="947"/>
      <c r="CD100" s="947"/>
      <c r="CE100" s="947"/>
      <c r="CF100" s="947"/>
      <c r="CG100" s="956"/>
      <c r="CH100" s="957"/>
      <c r="CI100" s="958"/>
      <c r="CJ100" s="958"/>
      <c r="CK100" s="958"/>
      <c r="CL100" s="959"/>
      <c r="CM100" s="957"/>
      <c r="CN100" s="958"/>
      <c r="CO100" s="958"/>
      <c r="CP100" s="958"/>
      <c r="CQ100" s="959"/>
      <c r="CR100" s="957"/>
      <c r="CS100" s="958"/>
      <c r="CT100" s="958"/>
      <c r="CU100" s="958"/>
      <c r="CV100" s="959"/>
      <c r="CW100" s="957"/>
      <c r="CX100" s="958"/>
      <c r="CY100" s="958"/>
      <c r="CZ100" s="958"/>
      <c r="DA100" s="959"/>
      <c r="DB100" s="957"/>
      <c r="DC100" s="958"/>
      <c r="DD100" s="958"/>
      <c r="DE100" s="958"/>
      <c r="DF100" s="959"/>
      <c r="DG100" s="957"/>
      <c r="DH100" s="958"/>
      <c r="DI100" s="958"/>
      <c r="DJ100" s="958"/>
      <c r="DK100" s="959"/>
      <c r="DL100" s="957"/>
      <c r="DM100" s="958"/>
      <c r="DN100" s="958"/>
      <c r="DO100" s="958"/>
      <c r="DP100" s="959"/>
      <c r="DQ100" s="957"/>
      <c r="DR100" s="958"/>
      <c r="DS100" s="958"/>
      <c r="DT100" s="958"/>
      <c r="DU100" s="959"/>
      <c r="DV100" s="946"/>
      <c r="DW100" s="947"/>
      <c r="DX100" s="947"/>
      <c r="DY100" s="947"/>
      <c r="DZ100" s="9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46"/>
      <c r="BT101" s="947"/>
      <c r="BU101" s="947"/>
      <c r="BV101" s="947"/>
      <c r="BW101" s="947"/>
      <c r="BX101" s="947"/>
      <c r="BY101" s="947"/>
      <c r="BZ101" s="947"/>
      <c r="CA101" s="947"/>
      <c r="CB101" s="947"/>
      <c r="CC101" s="947"/>
      <c r="CD101" s="947"/>
      <c r="CE101" s="947"/>
      <c r="CF101" s="947"/>
      <c r="CG101" s="956"/>
      <c r="CH101" s="957"/>
      <c r="CI101" s="958"/>
      <c r="CJ101" s="958"/>
      <c r="CK101" s="958"/>
      <c r="CL101" s="959"/>
      <c r="CM101" s="957"/>
      <c r="CN101" s="958"/>
      <c r="CO101" s="958"/>
      <c r="CP101" s="958"/>
      <c r="CQ101" s="959"/>
      <c r="CR101" s="957"/>
      <c r="CS101" s="958"/>
      <c r="CT101" s="958"/>
      <c r="CU101" s="958"/>
      <c r="CV101" s="959"/>
      <c r="CW101" s="957"/>
      <c r="CX101" s="958"/>
      <c r="CY101" s="958"/>
      <c r="CZ101" s="958"/>
      <c r="DA101" s="959"/>
      <c r="DB101" s="957"/>
      <c r="DC101" s="958"/>
      <c r="DD101" s="958"/>
      <c r="DE101" s="958"/>
      <c r="DF101" s="959"/>
      <c r="DG101" s="957"/>
      <c r="DH101" s="958"/>
      <c r="DI101" s="958"/>
      <c r="DJ101" s="958"/>
      <c r="DK101" s="959"/>
      <c r="DL101" s="957"/>
      <c r="DM101" s="958"/>
      <c r="DN101" s="958"/>
      <c r="DO101" s="958"/>
      <c r="DP101" s="959"/>
      <c r="DQ101" s="957"/>
      <c r="DR101" s="958"/>
      <c r="DS101" s="958"/>
      <c r="DT101" s="958"/>
      <c r="DU101" s="959"/>
      <c r="DV101" s="946"/>
      <c r="DW101" s="947"/>
      <c r="DX101" s="947"/>
      <c r="DY101" s="947"/>
      <c r="DZ101" s="9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38" t="s">
        <v>401</v>
      </c>
      <c r="BS102" s="939"/>
      <c r="BT102" s="939"/>
      <c r="BU102" s="939"/>
      <c r="BV102" s="939"/>
      <c r="BW102" s="939"/>
      <c r="BX102" s="939"/>
      <c r="BY102" s="939"/>
      <c r="BZ102" s="939"/>
      <c r="CA102" s="939"/>
      <c r="CB102" s="939"/>
      <c r="CC102" s="939"/>
      <c r="CD102" s="939"/>
      <c r="CE102" s="939"/>
      <c r="CF102" s="939"/>
      <c r="CG102" s="949"/>
      <c r="CH102" s="950"/>
      <c r="CI102" s="951"/>
      <c r="CJ102" s="951"/>
      <c r="CK102" s="951"/>
      <c r="CL102" s="952"/>
      <c r="CM102" s="950"/>
      <c r="CN102" s="951"/>
      <c r="CO102" s="951"/>
      <c r="CP102" s="951"/>
      <c r="CQ102" s="952"/>
      <c r="CR102" s="953"/>
      <c r="CS102" s="954"/>
      <c r="CT102" s="954"/>
      <c r="CU102" s="954"/>
      <c r="CV102" s="955"/>
      <c r="CW102" s="953"/>
      <c r="CX102" s="954"/>
      <c r="CY102" s="954"/>
      <c r="CZ102" s="954"/>
      <c r="DA102" s="955"/>
      <c r="DB102" s="953"/>
      <c r="DC102" s="954"/>
      <c r="DD102" s="954"/>
      <c r="DE102" s="954"/>
      <c r="DF102" s="955"/>
      <c r="DG102" s="953"/>
      <c r="DH102" s="954"/>
      <c r="DI102" s="954"/>
      <c r="DJ102" s="954"/>
      <c r="DK102" s="955"/>
      <c r="DL102" s="953"/>
      <c r="DM102" s="954"/>
      <c r="DN102" s="954"/>
      <c r="DO102" s="954"/>
      <c r="DP102" s="955"/>
      <c r="DQ102" s="953"/>
      <c r="DR102" s="954"/>
      <c r="DS102" s="954"/>
      <c r="DT102" s="954"/>
      <c r="DU102" s="955"/>
      <c r="DV102" s="938"/>
      <c r="DW102" s="939"/>
      <c r="DX102" s="939"/>
      <c r="DY102" s="939"/>
      <c r="DZ102" s="940"/>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41" t="s">
        <v>402</v>
      </c>
      <c r="BR103" s="941"/>
      <c r="BS103" s="941"/>
      <c r="BT103" s="941"/>
      <c r="BU103" s="941"/>
      <c r="BV103" s="941"/>
      <c r="BW103" s="941"/>
      <c r="BX103" s="941"/>
      <c r="BY103" s="941"/>
      <c r="BZ103" s="941"/>
      <c r="CA103" s="941"/>
      <c r="CB103" s="941"/>
      <c r="CC103" s="941"/>
      <c r="CD103" s="941"/>
      <c r="CE103" s="941"/>
      <c r="CF103" s="941"/>
      <c r="CG103" s="941"/>
      <c r="CH103" s="941"/>
      <c r="CI103" s="941"/>
      <c r="CJ103" s="941"/>
      <c r="CK103" s="941"/>
      <c r="CL103" s="941"/>
      <c r="CM103" s="941"/>
      <c r="CN103" s="941"/>
      <c r="CO103" s="941"/>
      <c r="CP103" s="941"/>
      <c r="CQ103" s="941"/>
      <c r="CR103" s="941"/>
      <c r="CS103" s="941"/>
      <c r="CT103" s="941"/>
      <c r="CU103" s="941"/>
      <c r="CV103" s="941"/>
      <c r="CW103" s="941"/>
      <c r="CX103" s="941"/>
      <c r="CY103" s="941"/>
      <c r="CZ103" s="941"/>
      <c r="DA103" s="941"/>
      <c r="DB103" s="941"/>
      <c r="DC103" s="941"/>
      <c r="DD103" s="941"/>
      <c r="DE103" s="941"/>
      <c r="DF103" s="941"/>
      <c r="DG103" s="941"/>
      <c r="DH103" s="941"/>
      <c r="DI103" s="941"/>
      <c r="DJ103" s="941"/>
      <c r="DK103" s="941"/>
      <c r="DL103" s="941"/>
      <c r="DM103" s="941"/>
      <c r="DN103" s="941"/>
      <c r="DO103" s="941"/>
      <c r="DP103" s="941"/>
      <c r="DQ103" s="941"/>
      <c r="DR103" s="941"/>
      <c r="DS103" s="941"/>
      <c r="DT103" s="941"/>
      <c r="DU103" s="941"/>
      <c r="DV103" s="941"/>
      <c r="DW103" s="941"/>
      <c r="DX103" s="941"/>
      <c r="DY103" s="941"/>
      <c r="DZ103" s="941"/>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42" t="s">
        <v>403</v>
      </c>
      <c r="BR104" s="942"/>
      <c r="BS104" s="942"/>
      <c r="BT104" s="942"/>
      <c r="BU104" s="942"/>
      <c r="BV104" s="942"/>
      <c r="BW104" s="942"/>
      <c r="BX104" s="942"/>
      <c r="BY104" s="942"/>
      <c r="BZ104" s="942"/>
      <c r="CA104" s="942"/>
      <c r="CB104" s="942"/>
      <c r="CC104" s="942"/>
      <c r="CD104" s="942"/>
      <c r="CE104" s="942"/>
      <c r="CF104" s="942"/>
      <c r="CG104" s="942"/>
      <c r="CH104" s="942"/>
      <c r="CI104" s="942"/>
      <c r="CJ104" s="942"/>
      <c r="CK104" s="942"/>
      <c r="CL104" s="942"/>
      <c r="CM104" s="942"/>
      <c r="CN104" s="942"/>
      <c r="CO104" s="942"/>
      <c r="CP104" s="942"/>
      <c r="CQ104" s="942"/>
      <c r="CR104" s="942"/>
      <c r="CS104" s="942"/>
      <c r="CT104" s="942"/>
      <c r="CU104" s="942"/>
      <c r="CV104" s="942"/>
      <c r="CW104" s="942"/>
      <c r="CX104" s="942"/>
      <c r="CY104" s="942"/>
      <c r="CZ104" s="942"/>
      <c r="DA104" s="942"/>
      <c r="DB104" s="942"/>
      <c r="DC104" s="942"/>
      <c r="DD104" s="942"/>
      <c r="DE104" s="942"/>
      <c r="DF104" s="942"/>
      <c r="DG104" s="942"/>
      <c r="DH104" s="942"/>
      <c r="DI104" s="942"/>
      <c r="DJ104" s="942"/>
      <c r="DK104" s="942"/>
      <c r="DL104" s="942"/>
      <c r="DM104" s="942"/>
      <c r="DN104" s="942"/>
      <c r="DO104" s="942"/>
      <c r="DP104" s="942"/>
      <c r="DQ104" s="942"/>
      <c r="DR104" s="942"/>
      <c r="DS104" s="942"/>
      <c r="DT104" s="942"/>
      <c r="DU104" s="942"/>
      <c r="DV104" s="942"/>
      <c r="DW104" s="942"/>
      <c r="DX104" s="942"/>
      <c r="DY104" s="942"/>
      <c r="DZ104" s="942"/>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43" t="s">
        <v>406</v>
      </c>
      <c r="B108" s="944"/>
      <c r="C108" s="944"/>
      <c r="D108" s="944"/>
      <c r="E108" s="944"/>
      <c r="F108" s="944"/>
      <c r="G108" s="944"/>
      <c r="H108" s="944"/>
      <c r="I108" s="944"/>
      <c r="J108" s="944"/>
      <c r="K108" s="944"/>
      <c r="L108" s="944"/>
      <c r="M108" s="944"/>
      <c r="N108" s="944"/>
      <c r="O108" s="944"/>
      <c r="P108" s="944"/>
      <c r="Q108" s="944"/>
      <c r="R108" s="944"/>
      <c r="S108" s="944"/>
      <c r="T108" s="944"/>
      <c r="U108" s="944"/>
      <c r="V108" s="944"/>
      <c r="W108" s="944"/>
      <c r="X108" s="944"/>
      <c r="Y108" s="944"/>
      <c r="Z108" s="944"/>
      <c r="AA108" s="944"/>
      <c r="AB108" s="944"/>
      <c r="AC108" s="944"/>
      <c r="AD108" s="944"/>
      <c r="AE108" s="944"/>
      <c r="AF108" s="944"/>
      <c r="AG108" s="944"/>
      <c r="AH108" s="944"/>
      <c r="AI108" s="944"/>
      <c r="AJ108" s="944"/>
      <c r="AK108" s="944"/>
      <c r="AL108" s="944"/>
      <c r="AM108" s="944"/>
      <c r="AN108" s="944"/>
      <c r="AO108" s="944"/>
      <c r="AP108" s="944"/>
      <c r="AQ108" s="944"/>
      <c r="AR108" s="944"/>
      <c r="AS108" s="944"/>
      <c r="AT108" s="945"/>
      <c r="AU108" s="943" t="s">
        <v>407</v>
      </c>
      <c r="AV108" s="944"/>
      <c r="AW108" s="944"/>
      <c r="AX108" s="944"/>
      <c r="AY108" s="944"/>
      <c r="AZ108" s="944"/>
      <c r="BA108" s="944"/>
      <c r="BB108" s="944"/>
      <c r="BC108" s="944"/>
      <c r="BD108" s="944"/>
      <c r="BE108" s="944"/>
      <c r="BF108" s="944"/>
      <c r="BG108" s="944"/>
      <c r="BH108" s="944"/>
      <c r="BI108" s="944"/>
      <c r="BJ108" s="944"/>
      <c r="BK108" s="944"/>
      <c r="BL108" s="944"/>
      <c r="BM108" s="944"/>
      <c r="BN108" s="944"/>
      <c r="BO108" s="944"/>
      <c r="BP108" s="944"/>
      <c r="BQ108" s="944"/>
      <c r="BR108" s="944"/>
      <c r="BS108" s="944"/>
      <c r="BT108" s="944"/>
      <c r="BU108" s="944"/>
      <c r="BV108" s="944"/>
      <c r="BW108" s="944"/>
      <c r="BX108" s="944"/>
      <c r="BY108" s="944"/>
      <c r="BZ108" s="944"/>
      <c r="CA108" s="944"/>
      <c r="CB108" s="944"/>
      <c r="CC108" s="944"/>
      <c r="CD108" s="944"/>
      <c r="CE108" s="944"/>
      <c r="CF108" s="944"/>
      <c r="CG108" s="944"/>
      <c r="CH108" s="944"/>
      <c r="CI108" s="944"/>
      <c r="CJ108" s="944"/>
      <c r="CK108" s="944"/>
      <c r="CL108" s="944"/>
      <c r="CM108" s="944"/>
      <c r="CN108" s="944"/>
      <c r="CO108" s="944"/>
      <c r="CP108" s="944"/>
      <c r="CQ108" s="944"/>
      <c r="CR108" s="944"/>
      <c r="CS108" s="944"/>
      <c r="CT108" s="944"/>
      <c r="CU108" s="944"/>
      <c r="CV108" s="944"/>
      <c r="CW108" s="944"/>
      <c r="CX108" s="944"/>
      <c r="CY108" s="944"/>
      <c r="CZ108" s="944"/>
      <c r="DA108" s="944"/>
      <c r="DB108" s="944"/>
      <c r="DC108" s="944"/>
      <c r="DD108" s="944"/>
      <c r="DE108" s="944"/>
      <c r="DF108" s="944"/>
      <c r="DG108" s="944"/>
      <c r="DH108" s="944"/>
      <c r="DI108" s="944"/>
      <c r="DJ108" s="944"/>
      <c r="DK108" s="944"/>
      <c r="DL108" s="944"/>
      <c r="DM108" s="944"/>
      <c r="DN108" s="944"/>
      <c r="DO108" s="944"/>
      <c r="DP108" s="944"/>
      <c r="DQ108" s="944"/>
      <c r="DR108" s="944"/>
      <c r="DS108" s="944"/>
      <c r="DT108" s="944"/>
      <c r="DU108" s="944"/>
      <c r="DV108" s="944"/>
      <c r="DW108" s="944"/>
      <c r="DX108" s="944"/>
      <c r="DY108" s="944"/>
      <c r="DZ108" s="945"/>
    </row>
    <row r="109" spans="1:131" s="212" customFormat="1" ht="26.25" customHeight="1" x14ac:dyDescent="0.2">
      <c r="A109" s="896" t="s">
        <v>408</v>
      </c>
      <c r="B109" s="897"/>
      <c r="C109" s="897"/>
      <c r="D109" s="897"/>
      <c r="E109" s="897"/>
      <c r="F109" s="897"/>
      <c r="G109" s="897"/>
      <c r="H109" s="897"/>
      <c r="I109" s="897"/>
      <c r="J109" s="897"/>
      <c r="K109" s="897"/>
      <c r="L109" s="897"/>
      <c r="M109" s="897"/>
      <c r="N109" s="897"/>
      <c r="O109" s="897"/>
      <c r="P109" s="897"/>
      <c r="Q109" s="897"/>
      <c r="R109" s="897"/>
      <c r="S109" s="897"/>
      <c r="T109" s="897"/>
      <c r="U109" s="897"/>
      <c r="V109" s="897"/>
      <c r="W109" s="897"/>
      <c r="X109" s="897"/>
      <c r="Y109" s="897"/>
      <c r="Z109" s="898"/>
      <c r="AA109" s="899" t="s">
        <v>409</v>
      </c>
      <c r="AB109" s="897"/>
      <c r="AC109" s="897"/>
      <c r="AD109" s="897"/>
      <c r="AE109" s="898"/>
      <c r="AF109" s="899" t="s">
        <v>410</v>
      </c>
      <c r="AG109" s="897"/>
      <c r="AH109" s="897"/>
      <c r="AI109" s="897"/>
      <c r="AJ109" s="898"/>
      <c r="AK109" s="899" t="s">
        <v>294</v>
      </c>
      <c r="AL109" s="897"/>
      <c r="AM109" s="897"/>
      <c r="AN109" s="897"/>
      <c r="AO109" s="898"/>
      <c r="AP109" s="899" t="s">
        <v>411</v>
      </c>
      <c r="AQ109" s="897"/>
      <c r="AR109" s="897"/>
      <c r="AS109" s="897"/>
      <c r="AT109" s="930"/>
      <c r="AU109" s="896" t="s">
        <v>408</v>
      </c>
      <c r="AV109" s="897"/>
      <c r="AW109" s="897"/>
      <c r="AX109" s="897"/>
      <c r="AY109" s="897"/>
      <c r="AZ109" s="897"/>
      <c r="BA109" s="897"/>
      <c r="BB109" s="897"/>
      <c r="BC109" s="897"/>
      <c r="BD109" s="897"/>
      <c r="BE109" s="897"/>
      <c r="BF109" s="897"/>
      <c r="BG109" s="897"/>
      <c r="BH109" s="897"/>
      <c r="BI109" s="897"/>
      <c r="BJ109" s="897"/>
      <c r="BK109" s="897"/>
      <c r="BL109" s="897"/>
      <c r="BM109" s="897"/>
      <c r="BN109" s="897"/>
      <c r="BO109" s="897"/>
      <c r="BP109" s="898"/>
      <c r="BQ109" s="899" t="s">
        <v>409</v>
      </c>
      <c r="BR109" s="897"/>
      <c r="BS109" s="897"/>
      <c r="BT109" s="897"/>
      <c r="BU109" s="898"/>
      <c r="BV109" s="899" t="s">
        <v>410</v>
      </c>
      <c r="BW109" s="897"/>
      <c r="BX109" s="897"/>
      <c r="BY109" s="897"/>
      <c r="BZ109" s="898"/>
      <c r="CA109" s="899" t="s">
        <v>294</v>
      </c>
      <c r="CB109" s="897"/>
      <c r="CC109" s="897"/>
      <c r="CD109" s="897"/>
      <c r="CE109" s="898"/>
      <c r="CF109" s="937" t="s">
        <v>411</v>
      </c>
      <c r="CG109" s="937"/>
      <c r="CH109" s="937"/>
      <c r="CI109" s="937"/>
      <c r="CJ109" s="937"/>
      <c r="CK109" s="899" t="s">
        <v>412</v>
      </c>
      <c r="CL109" s="897"/>
      <c r="CM109" s="897"/>
      <c r="CN109" s="897"/>
      <c r="CO109" s="897"/>
      <c r="CP109" s="897"/>
      <c r="CQ109" s="897"/>
      <c r="CR109" s="897"/>
      <c r="CS109" s="897"/>
      <c r="CT109" s="897"/>
      <c r="CU109" s="897"/>
      <c r="CV109" s="897"/>
      <c r="CW109" s="897"/>
      <c r="CX109" s="897"/>
      <c r="CY109" s="897"/>
      <c r="CZ109" s="897"/>
      <c r="DA109" s="897"/>
      <c r="DB109" s="897"/>
      <c r="DC109" s="897"/>
      <c r="DD109" s="897"/>
      <c r="DE109" s="897"/>
      <c r="DF109" s="898"/>
      <c r="DG109" s="899" t="s">
        <v>409</v>
      </c>
      <c r="DH109" s="897"/>
      <c r="DI109" s="897"/>
      <c r="DJ109" s="897"/>
      <c r="DK109" s="898"/>
      <c r="DL109" s="899" t="s">
        <v>410</v>
      </c>
      <c r="DM109" s="897"/>
      <c r="DN109" s="897"/>
      <c r="DO109" s="897"/>
      <c r="DP109" s="898"/>
      <c r="DQ109" s="899" t="s">
        <v>294</v>
      </c>
      <c r="DR109" s="897"/>
      <c r="DS109" s="897"/>
      <c r="DT109" s="897"/>
      <c r="DU109" s="898"/>
      <c r="DV109" s="899" t="s">
        <v>411</v>
      </c>
      <c r="DW109" s="897"/>
      <c r="DX109" s="897"/>
      <c r="DY109" s="897"/>
      <c r="DZ109" s="930"/>
    </row>
    <row r="110" spans="1:131" s="212" customFormat="1" ht="26.25" customHeight="1" x14ac:dyDescent="0.2">
      <c r="A110" s="808" t="s">
        <v>413</v>
      </c>
      <c r="B110" s="809"/>
      <c r="C110" s="809"/>
      <c r="D110" s="809"/>
      <c r="E110" s="809"/>
      <c r="F110" s="809"/>
      <c r="G110" s="809"/>
      <c r="H110" s="809"/>
      <c r="I110" s="809"/>
      <c r="J110" s="809"/>
      <c r="K110" s="809"/>
      <c r="L110" s="809"/>
      <c r="M110" s="809"/>
      <c r="N110" s="809"/>
      <c r="O110" s="809"/>
      <c r="P110" s="809"/>
      <c r="Q110" s="809"/>
      <c r="R110" s="809"/>
      <c r="S110" s="809"/>
      <c r="T110" s="809"/>
      <c r="U110" s="809"/>
      <c r="V110" s="809"/>
      <c r="W110" s="809"/>
      <c r="X110" s="809"/>
      <c r="Y110" s="809"/>
      <c r="Z110" s="810"/>
      <c r="AA110" s="889">
        <v>647585</v>
      </c>
      <c r="AB110" s="890"/>
      <c r="AC110" s="890"/>
      <c r="AD110" s="890"/>
      <c r="AE110" s="891"/>
      <c r="AF110" s="892">
        <v>683572</v>
      </c>
      <c r="AG110" s="890"/>
      <c r="AH110" s="890"/>
      <c r="AI110" s="890"/>
      <c r="AJ110" s="891"/>
      <c r="AK110" s="892">
        <v>714827</v>
      </c>
      <c r="AL110" s="890"/>
      <c r="AM110" s="890"/>
      <c r="AN110" s="890"/>
      <c r="AO110" s="891"/>
      <c r="AP110" s="893">
        <v>23.5</v>
      </c>
      <c r="AQ110" s="894"/>
      <c r="AR110" s="894"/>
      <c r="AS110" s="894"/>
      <c r="AT110" s="895"/>
      <c r="AU110" s="931" t="s">
        <v>69</v>
      </c>
      <c r="AV110" s="932"/>
      <c r="AW110" s="932"/>
      <c r="AX110" s="932"/>
      <c r="AY110" s="932"/>
      <c r="AZ110" s="861" t="s">
        <v>414</v>
      </c>
      <c r="BA110" s="809"/>
      <c r="BB110" s="809"/>
      <c r="BC110" s="809"/>
      <c r="BD110" s="809"/>
      <c r="BE110" s="809"/>
      <c r="BF110" s="809"/>
      <c r="BG110" s="809"/>
      <c r="BH110" s="809"/>
      <c r="BI110" s="809"/>
      <c r="BJ110" s="809"/>
      <c r="BK110" s="809"/>
      <c r="BL110" s="809"/>
      <c r="BM110" s="809"/>
      <c r="BN110" s="809"/>
      <c r="BO110" s="809"/>
      <c r="BP110" s="810"/>
      <c r="BQ110" s="862">
        <v>8627453</v>
      </c>
      <c r="BR110" s="843"/>
      <c r="BS110" s="843"/>
      <c r="BT110" s="843"/>
      <c r="BU110" s="843"/>
      <c r="BV110" s="843">
        <v>8353175</v>
      </c>
      <c r="BW110" s="843"/>
      <c r="BX110" s="843"/>
      <c r="BY110" s="843"/>
      <c r="BZ110" s="843"/>
      <c r="CA110" s="843">
        <v>8099440</v>
      </c>
      <c r="CB110" s="843"/>
      <c r="CC110" s="843"/>
      <c r="CD110" s="843"/>
      <c r="CE110" s="843"/>
      <c r="CF110" s="867">
        <v>265.7</v>
      </c>
      <c r="CG110" s="868"/>
      <c r="CH110" s="868"/>
      <c r="CI110" s="868"/>
      <c r="CJ110" s="868"/>
      <c r="CK110" s="927" t="s">
        <v>415</v>
      </c>
      <c r="CL110" s="820"/>
      <c r="CM110" s="861" t="s">
        <v>416</v>
      </c>
      <c r="CN110" s="809"/>
      <c r="CO110" s="809"/>
      <c r="CP110" s="809"/>
      <c r="CQ110" s="809"/>
      <c r="CR110" s="809"/>
      <c r="CS110" s="809"/>
      <c r="CT110" s="809"/>
      <c r="CU110" s="809"/>
      <c r="CV110" s="809"/>
      <c r="CW110" s="809"/>
      <c r="CX110" s="809"/>
      <c r="CY110" s="809"/>
      <c r="CZ110" s="809"/>
      <c r="DA110" s="809"/>
      <c r="DB110" s="809"/>
      <c r="DC110" s="809"/>
      <c r="DD110" s="809"/>
      <c r="DE110" s="809"/>
      <c r="DF110" s="810"/>
      <c r="DG110" s="862" t="s">
        <v>121</v>
      </c>
      <c r="DH110" s="843"/>
      <c r="DI110" s="843"/>
      <c r="DJ110" s="843"/>
      <c r="DK110" s="843"/>
      <c r="DL110" s="843" t="s">
        <v>121</v>
      </c>
      <c r="DM110" s="843"/>
      <c r="DN110" s="843"/>
      <c r="DO110" s="843"/>
      <c r="DP110" s="843"/>
      <c r="DQ110" s="843" t="s">
        <v>121</v>
      </c>
      <c r="DR110" s="843"/>
      <c r="DS110" s="843"/>
      <c r="DT110" s="843"/>
      <c r="DU110" s="843"/>
      <c r="DV110" s="844" t="s">
        <v>121</v>
      </c>
      <c r="DW110" s="844"/>
      <c r="DX110" s="844"/>
      <c r="DY110" s="844"/>
      <c r="DZ110" s="845"/>
    </row>
    <row r="111" spans="1:131" s="212" customFormat="1" ht="26.25" customHeight="1" x14ac:dyDescent="0.2">
      <c r="A111" s="775" t="s">
        <v>417</v>
      </c>
      <c r="B111" s="776"/>
      <c r="C111" s="776"/>
      <c r="D111" s="776"/>
      <c r="E111" s="776"/>
      <c r="F111" s="776"/>
      <c r="G111" s="776"/>
      <c r="H111" s="776"/>
      <c r="I111" s="776"/>
      <c r="J111" s="776"/>
      <c r="K111" s="776"/>
      <c r="L111" s="776"/>
      <c r="M111" s="776"/>
      <c r="N111" s="776"/>
      <c r="O111" s="776"/>
      <c r="P111" s="776"/>
      <c r="Q111" s="776"/>
      <c r="R111" s="776"/>
      <c r="S111" s="776"/>
      <c r="T111" s="776"/>
      <c r="U111" s="776"/>
      <c r="V111" s="776"/>
      <c r="W111" s="776"/>
      <c r="X111" s="776"/>
      <c r="Y111" s="776"/>
      <c r="Z111" s="926"/>
      <c r="AA111" s="919" t="s">
        <v>121</v>
      </c>
      <c r="AB111" s="920"/>
      <c r="AC111" s="920"/>
      <c r="AD111" s="920"/>
      <c r="AE111" s="921"/>
      <c r="AF111" s="922" t="s">
        <v>121</v>
      </c>
      <c r="AG111" s="920"/>
      <c r="AH111" s="920"/>
      <c r="AI111" s="920"/>
      <c r="AJ111" s="921"/>
      <c r="AK111" s="922" t="s">
        <v>121</v>
      </c>
      <c r="AL111" s="920"/>
      <c r="AM111" s="920"/>
      <c r="AN111" s="920"/>
      <c r="AO111" s="921"/>
      <c r="AP111" s="923" t="s">
        <v>121</v>
      </c>
      <c r="AQ111" s="924"/>
      <c r="AR111" s="924"/>
      <c r="AS111" s="924"/>
      <c r="AT111" s="925"/>
      <c r="AU111" s="933"/>
      <c r="AV111" s="934"/>
      <c r="AW111" s="934"/>
      <c r="AX111" s="934"/>
      <c r="AY111" s="934"/>
      <c r="AZ111" s="816" t="s">
        <v>418</v>
      </c>
      <c r="BA111" s="753"/>
      <c r="BB111" s="753"/>
      <c r="BC111" s="753"/>
      <c r="BD111" s="753"/>
      <c r="BE111" s="753"/>
      <c r="BF111" s="753"/>
      <c r="BG111" s="753"/>
      <c r="BH111" s="753"/>
      <c r="BI111" s="753"/>
      <c r="BJ111" s="753"/>
      <c r="BK111" s="753"/>
      <c r="BL111" s="753"/>
      <c r="BM111" s="753"/>
      <c r="BN111" s="753"/>
      <c r="BO111" s="753"/>
      <c r="BP111" s="754"/>
      <c r="BQ111" s="817" t="s">
        <v>121</v>
      </c>
      <c r="BR111" s="818"/>
      <c r="BS111" s="818"/>
      <c r="BT111" s="818"/>
      <c r="BU111" s="818"/>
      <c r="BV111" s="818" t="s">
        <v>121</v>
      </c>
      <c r="BW111" s="818"/>
      <c r="BX111" s="818"/>
      <c r="BY111" s="818"/>
      <c r="BZ111" s="818"/>
      <c r="CA111" s="818" t="s">
        <v>121</v>
      </c>
      <c r="CB111" s="818"/>
      <c r="CC111" s="818"/>
      <c r="CD111" s="818"/>
      <c r="CE111" s="818"/>
      <c r="CF111" s="876" t="s">
        <v>121</v>
      </c>
      <c r="CG111" s="877"/>
      <c r="CH111" s="877"/>
      <c r="CI111" s="877"/>
      <c r="CJ111" s="877"/>
      <c r="CK111" s="928"/>
      <c r="CL111" s="822"/>
      <c r="CM111" s="816" t="s">
        <v>419</v>
      </c>
      <c r="CN111" s="753"/>
      <c r="CO111" s="753"/>
      <c r="CP111" s="753"/>
      <c r="CQ111" s="753"/>
      <c r="CR111" s="753"/>
      <c r="CS111" s="753"/>
      <c r="CT111" s="753"/>
      <c r="CU111" s="753"/>
      <c r="CV111" s="753"/>
      <c r="CW111" s="753"/>
      <c r="CX111" s="753"/>
      <c r="CY111" s="753"/>
      <c r="CZ111" s="753"/>
      <c r="DA111" s="753"/>
      <c r="DB111" s="753"/>
      <c r="DC111" s="753"/>
      <c r="DD111" s="753"/>
      <c r="DE111" s="753"/>
      <c r="DF111" s="754"/>
      <c r="DG111" s="817" t="s">
        <v>121</v>
      </c>
      <c r="DH111" s="818"/>
      <c r="DI111" s="818"/>
      <c r="DJ111" s="818"/>
      <c r="DK111" s="818"/>
      <c r="DL111" s="818" t="s">
        <v>121</v>
      </c>
      <c r="DM111" s="818"/>
      <c r="DN111" s="818"/>
      <c r="DO111" s="818"/>
      <c r="DP111" s="818"/>
      <c r="DQ111" s="818" t="s">
        <v>121</v>
      </c>
      <c r="DR111" s="818"/>
      <c r="DS111" s="818"/>
      <c r="DT111" s="818"/>
      <c r="DU111" s="818"/>
      <c r="DV111" s="795" t="s">
        <v>121</v>
      </c>
      <c r="DW111" s="795"/>
      <c r="DX111" s="795"/>
      <c r="DY111" s="795"/>
      <c r="DZ111" s="796"/>
    </row>
    <row r="112" spans="1:131" s="212" customFormat="1" ht="26.25" customHeight="1" x14ac:dyDescent="0.2">
      <c r="A112" s="913" t="s">
        <v>420</v>
      </c>
      <c r="B112" s="914"/>
      <c r="C112" s="753" t="s">
        <v>421</v>
      </c>
      <c r="D112" s="753"/>
      <c r="E112" s="753"/>
      <c r="F112" s="753"/>
      <c r="G112" s="753"/>
      <c r="H112" s="753"/>
      <c r="I112" s="753"/>
      <c r="J112" s="753"/>
      <c r="K112" s="753"/>
      <c r="L112" s="753"/>
      <c r="M112" s="753"/>
      <c r="N112" s="753"/>
      <c r="O112" s="753"/>
      <c r="P112" s="753"/>
      <c r="Q112" s="753"/>
      <c r="R112" s="753"/>
      <c r="S112" s="753"/>
      <c r="T112" s="753"/>
      <c r="U112" s="753"/>
      <c r="V112" s="753"/>
      <c r="W112" s="753"/>
      <c r="X112" s="753"/>
      <c r="Y112" s="753"/>
      <c r="Z112" s="754"/>
      <c r="AA112" s="780" t="s">
        <v>121</v>
      </c>
      <c r="AB112" s="781"/>
      <c r="AC112" s="781"/>
      <c r="AD112" s="781"/>
      <c r="AE112" s="782"/>
      <c r="AF112" s="783" t="s">
        <v>121</v>
      </c>
      <c r="AG112" s="781"/>
      <c r="AH112" s="781"/>
      <c r="AI112" s="781"/>
      <c r="AJ112" s="782"/>
      <c r="AK112" s="783" t="s">
        <v>121</v>
      </c>
      <c r="AL112" s="781"/>
      <c r="AM112" s="781"/>
      <c r="AN112" s="781"/>
      <c r="AO112" s="782"/>
      <c r="AP112" s="825" t="s">
        <v>121</v>
      </c>
      <c r="AQ112" s="826"/>
      <c r="AR112" s="826"/>
      <c r="AS112" s="826"/>
      <c r="AT112" s="827"/>
      <c r="AU112" s="933"/>
      <c r="AV112" s="934"/>
      <c r="AW112" s="934"/>
      <c r="AX112" s="934"/>
      <c r="AY112" s="934"/>
      <c r="AZ112" s="816" t="s">
        <v>422</v>
      </c>
      <c r="BA112" s="753"/>
      <c r="BB112" s="753"/>
      <c r="BC112" s="753"/>
      <c r="BD112" s="753"/>
      <c r="BE112" s="753"/>
      <c r="BF112" s="753"/>
      <c r="BG112" s="753"/>
      <c r="BH112" s="753"/>
      <c r="BI112" s="753"/>
      <c r="BJ112" s="753"/>
      <c r="BK112" s="753"/>
      <c r="BL112" s="753"/>
      <c r="BM112" s="753"/>
      <c r="BN112" s="753"/>
      <c r="BO112" s="753"/>
      <c r="BP112" s="754"/>
      <c r="BQ112" s="817">
        <v>2885669</v>
      </c>
      <c r="BR112" s="818"/>
      <c r="BS112" s="818"/>
      <c r="BT112" s="818"/>
      <c r="BU112" s="818"/>
      <c r="BV112" s="818">
        <v>2876162</v>
      </c>
      <c r="BW112" s="818"/>
      <c r="BX112" s="818"/>
      <c r="BY112" s="818"/>
      <c r="BZ112" s="818"/>
      <c r="CA112" s="818">
        <v>2820991</v>
      </c>
      <c r="CB112" s="818"/>
      <c r="CC112" s="818"/>
      <c r="CD112" s="818"/>
      <c r="CE112" s="818"/>
      <c r="CF112" s="876">
        <v>92.5</v>
      </c>
      <c r="CG112" s="877"/>
      <c r="CH112" s="877"/>
      <c r="CI112" s="877"/>
      <c r="CJ112" s="877"/>
      <c r="CK112" s="928"/>
      <c r="CL112" s="822"/>
      <c r="CM112" s="816" t="s">
        <v>423</v>
      </c>
      <c r="CN112" s="753"/>
      <c r="CO112" s="753"/>
      <c r="CP112" s="753"/>
      <c r="CQ112" s="753"/>
      <c r="CR112" s="753"/>
      <c r="CS112" s="753"/>
      <c r="CT112" s="753"/>
      <c r="CU112" s="753"/>
      <c r="CV112" s="753"/>
      <c r="CW112" s="753"/>
      <c r="CX112" s="753"/>
      <c r="CY112" s="753"/>
      <c r="CZ112" s="753"/>
      <c r="DA112" s="753"/>
      <c r="DB112" s="753"/>
      <c r="DC112" s="753"/>
      <c r="DD112" s="753"/>
      <c r="DE112" s="753"/>
      <c r="DF112" s="754"/>
      <c r="DG112" s="817" t="s">
        <v>121</v>
      </c>
      <c r="DH112" s="818"/>
      <c r="DI112" s="818"/>
      <c r="DJ112" s="818"/>
      <c r="DK112" s="818"/>
      <c r="DL112" s="818" t="s">
        <v>121</v>
      </c>
      <c r="DM112" s="818"/>
      <c r="DN112" s="818"/>
      <c r="DO112" s="818"/>
      <c r="DP112" s="818"/>
      <c r="DQ112" s="818" t="s">
        <v>121</v>
      </c>
      <c r="DR112" s="818"/>
      <c r="DS112" s="818"/>
      <c r="DT112" s="818"/>
      <c r="DU112" s="818"/>
      <c r="DV112" s="795" t="s">
        <v>121</v>
      </c>
      <c r="DW112" s="795"/>
      <c r="DX112" s="795"/>
      <c r="DY112" s="795"/>
      <c r="DZ112" s="796"/>
    </row>
    <row r="113" spans="1:130" s="212" customFormat="1" ht="26.25" customHeight="1" x14ac:dyDescent="0.2">
      <c r="A113" s="915"/>
      <c r="B113" s="916"/>
      <c r="C113" s="753" t="s">
        <v>424</v>
      </c>
      <c r="D113" s="753"/>
      <c r="E113" s="753"/>
      <c r="F113" s="753"/>
      <c r="G113" s="753"/>
      <c r="H113" s="753"/>
      <c r="I113" s="753"/>
      <c r="J113" s="753"/>
      <c r="K113" s="753"/>
      <c r="L113" s="753"/>
      <c r="M113" s="753"/>
      <c r="N113" s="753"/>
      <c r="O113" s="753"/>
      <c r="P113" s="753"/>
      <c r="Q113" s="753"/>
      <c r="R113" s="753"/>
      <c r="S113" s="753"/>
      <c r="T113" s="753"/>
      <c r="U113" s="753"/>
      <c r="V113" s="753"/>
      <c r="W113" s="753"/>
      <c r="X113" s="753"/>
      <c r="Y113" s="753"/>
      <c r="Z113" s="754"/>
      <c r="AA113" s="919">
        <v>152352</v>
      </c>
      <c r="AB113" s="920"/>
      <c r="AC113" s="920"/>
      <c r="AD113" s="920"/>
      <c r="AE113" s="921"/>
      <c r="AF113" s="922">
        <v>172836</v>
      </c>
      <c r="AG113" s="920"/>
      <c r="AH113" s="920"/>
      <c r="AI113" s="920"/>
      <c r="AJ113" s="921"/>
      <c r="AK113" s="922">
        <v>161116</v>
      </c>
      <c r="AL113" s="920"/>
      <c r="AM113" s="920"/>
      <c r="AN113" s="920"/>
      <c r="AO113" s="921"/>
      <c r="AP113" s="923">
        <v>5.3</v>
      </c>
      <c r="AQ113" s="924"/>
      <c r="AR113" s="924"/>
      <c r="AS113" s="924"/>
      <c r="AT113" s="925"/>
      <c r="AU113" s="933"/>
      <c r="AV113" s="934"/>
      <c r="AW113" s="934"/>
      <c r="AX113" s="934"/>
      <c r="AY113" s="934"/>
      <c r="AZ113" s="816" t="s">
        <v>425</v>
      </c>
      <c r="BA113" s="753"/>
      <c r="BB113" s="753"/>
      <c r="BC113" s="753"/>
      <c r="BD113" s="753"/>
      <c r="BE113" s="753"/>
      <c r="BF113" s="753"/>
      <c r="BG113" s="753"/>
      <c r="BH113" s="753"/>
      <c r="BI113" s="753"/>
      <c r="BJ113" s="753"/>
      <c r="BK113" s="753"/>
      <c r="BL113" s="753"/>
      <c r="BM113" s="753"/>
      <c r="BN113" s="753"/>
      <c r="BO113" s="753"/>
      <c r="BP113" s="754"/>
      <c r="BQ113" s="817">
        <v>99451</v>
      </c>
      <c r="BR113" s="818"/>
      <c r="BS113" s="818"/>
      <c r="BT113" s="818"/>
      <c r="BU113" s="818"/>
      <c r="BV113" s="818">
        <v>77098</v>
      </c>
      <c r="BW113" s="818"/>
      <c r="BX113" s="818"/>
      <c r="BY113" s="818"/>
      <c r="BZ113" s="818"/>
      <c r="CA113" s="818">
        <v>59788</v>
      </c>
      <c r="CB113" s="818"/>
      <c r="CC113" s="818"/>
      <c r="CD113" s="818"/>
      <c r="CE113" s="818"/>
      <c r="CF113" s="876">
        <v>2</v>
      </c>
      <c r="CG113" s="877"/>
      <c r="CH113" s="877"/>
      <c r="CI113" s="877"/>
      <c r="CJ113" s="877"/>
      <c r="CK113" s="928"/>
      <c r="CL113" s="822"/>
      <c r="CM113" s="816" t="s">
        <v>426</v>
      </c>
      <c r="CN113" s="753"/>
      <c r="CO113" s="753"/>
      <c r="CP113" s="753"/>
      <c r="CQ113" s="753"/>
      <c r="CR113" s="753"/>
      <c r="CS113" s="753"/>
      <c r="CT113" s="753"/>
      <c r="CU113" s="753"/>
      <c r="CV113" s="753"/>
      <c r="CW113" s="753"/>
      <c r="CX113" s="753"/>
      <c r="CY113" s="753"/>
      <c r="CZ113" s="753"/>
      <c r="DA113" s="753"/>
      <c r="DB113" s="753"/>
      <c r="DC113" s="753"/>
      <c r="DD113" s="753"/>
      <c r="DE113" s="753"/>
      <c r="DF113" s="754"/>
      <c r="DG113" s="780" t="s">
        <v>121</v>
      </c>
      <c r="DH113" s="781"/>
      <c r="DI113" s="781"/>
      <c r="DJ113" s="781"/>
      <c r="DK113" s="782"/>
      <c r="DL113" s="783" t="s">
        <v>121</v>
      </c>
      <c r="DM113" s="781"/>
      <c r="DN113" s="781"/>
      <c r="DO113" s="781"/>
      <c r="DP113" s="782"/>
      <c r="DQ113" s="783" t="s">
        <v>121</v>
      </c>
      <c r="DR113" s="781"/>
      <c r="DS113" s="781"/>
      <c r="DT113" s="781"/>
      <c r="DU113" s="782"/>
      <c r="DV113" s="825" t="s">
        <v>121</v>
      </c>
      <c r="DW113" s="826"/>
      <c r="DX113" s="826"/>
      <c r="DY113" s="826"/>
      <c r="DZ113" s="827"/>
    </row>
    <row r="114" spans="1:130" s="212" customFormat="1" ht="26.25" customHeight="1" x14ac:dyDescent="0.2">
      <c r="A114" s="915"/>
      <c r="B114" s="916"/>
      <c r="C114" s="753" t="s">
        <v>427</v>
      </c>
      <c r="D114" s="753"/>
      <c r="E114" s="753"/>
      <c r="F114" s="753"/>
      <c r="G114" s="753"/>
      <c r="H114" s="753"/>
      <c r="I114" s="753"/>
      <c r="J114" s="753"/>
      <c r="K114" s="753"/>
      <c r="L114" s="753"/>
      <c r="M114" s="753"/>
      <c r="N114" s="753"/>
      <c r="O114" s="753"/>
      <c r="P114" s="753"/>
      <c r="Q114" s="753"/>
      <c r="R114" s="753"/>
      <c r="S114" s="753"/>
      <c r="T114" s="753"/>
      <c r="U114" s="753"/>
      <c r="V114" s="753"/>
      <c r="W114" s="753"/>
      <c r="X114" s="753"/>
      <c r="Y114" s="753"/>
      <c r="Z114" s="754"/>
      <c r="AA114" s="780">
        <v>25312</v>
      </c>
      <c r="AB114" s="781"/>
      <c r="AC114" s="781"/>
      <c r="AD114" s="781"/>
      <c r="AE114" s="782"/>
      <c r="AF114" s="783">
        <v>27163</v>
      </c>
      <c r="AG114" s="781"/>
      <c r="AH114" s="781"/>
      <c r="AI114" s="781"/>
      <c r="AJ114" s="782"/>
      <c r="AK114" s="783">
        <v>28178</v>
      </c>
      <c r="AL114" s="781"/>
      <c r="AM114" s="781"/>
      <c r="AN114" s="781"/>
      <c r="AO114" s="782"/>
      <c r="AP114" s="825">
        <v>0.9</v>
      </c>
      <c r="AQ114" s="826"/>
      <c r="AR114" s="826"/>
      <c r="AS114" s="826"/>
      <c r="AT114" s="827"/>
      <c r="AU114" s="933"/>
      <c r="AV114" s="934"/>
      <c r="AW114" s="934"/>
      <c r="AX114" s="934"/>
      <c r="AY114" s="934"/>
      <c r="AZ114" s="816" t="s">
        <v>428</v>
      </c>
      <c r="BA114" s="753"/>
      <c r="BB114" s="753"/>
      <c r="BC114" s="753"/>
      <c r="BD114" s="753"/>
      <c r="BE114" s="753"/>
      <c r="BF114" s="753"/>
      <c r="BG114" s="753"/>
      <c r="BH114" s="753"/>
      <c r="BI114" s="753"/>
      <c r="BJ114" s="753"/>
      <c r="BK114" s="753"/>
      <c r="BL114" s="753"/>
      <c r="BM114" s="753"/>
      <c r="BN114" s="753"/>
      <c r="BO114" s="753"/>
      <c r="BP114" s="754"/>
      <c r="BQ114" s="817">
        <v>268106</v>
      </c>
      <c r="BR114" s="818"/>
      <c r="BS114" s="818"/>
      <c r="BT114" s="818"/>
      <c r="BU114" s="818"/>
      <c r="BV114" s="818">
        <v>297006</v>
      </c>
      <c r="BW114" s="818"/>
      <c r="BX114" s="818"/>
      <c r="BY114" s="818"/>
      <c r="BZ114" s="818"/>
      <c r="CA114" s="818">
        <v>241628</v>
      </c>
      <c r="CB114" s="818"/>
      <c r="CC114" s="818"/>
      <c r="CD114" s="818"/>
      <c r="CE114" s="818"/>
      <c r="CF114" s="876">
        <v>7.9</v>
      </c>
      <c r="CG114" s="877"/>
      <c r="CH114" s="877"/>
      <c r="CI114" s="877"/>
      <c r="CJ114" s="877"/>
      <c r="CK114" s="928"/>
      <c r="CL114" s="822"/>
      <c r="CM114" s="816" t="s">
        <v>429</v>
      </c>
      <c r="CN114" s="753"/>
      <c r="CO114" s="753"/>
      <c r="CP114" s="753"/>
      <c r="CQ114" s="753"/>
      <c r="CR114" s="753"/>
      <c r="CS114" s="753"/>
      <c r="CT114" s="753"/>
      <c r="CU114" s="753"/>
      <c r="CV114" s="753"/>
      <c r="CW114" s="753"/>
      <c r="CX114" s="753"/>
      <c r="CY114" s="753"/>
      <c r="CZ114" s="753"/>
      <c r="DA114" s="753"/>
      <c r="DB114" s="753"/>
      <c r="DC114" s="753"/>
      <c r="DD114" s="753"/>
      <c r="DE114" s="753"/>
      <c r="DF114" s="754"/>
      <c r="DG114" s="780" t="s">
        <v>121</v>
      </c>
      <c r="DH114" s="781"/>
      <c r="DI114" s="781"/>
      <c r="DJ114" s="781"/>
      <c r="DK114" s="782"/>
      <c r="DL114" s="783" t="s">
        <v>121</v>
      </c>
      <c r="DM114" s="781"/>
      <c r="DN114" s="781"/>
      <c r="DO114" s="781"/>
      <c r="DP114" s="782"/>
      <c r="DQ114" s="783" t="s">
        <v>121</v>
      </c>
      <c r="DR114" s="781"/>
      <c r="DS114" s="781"/>
      <c r="DT114" s="781"/>
      <c r="DU114" s="782"/>
      <c r="DV114" s="825" t="s">
        <v>121</v>
      </c>
      <c r="DW114" s="826"/>
      <c r="DX114" s="826"/>
      <c r="DY114" s="826"/>
      <c r="DZ114" s="827"/>
    </row>
    <row r="115" spans="1:130" s="212" customFormat="1" ht="26.25" customHeight="1" x14ac:dyDescent="0.2">
      <c r="A115" s="915"/>
      <c r="B115" s="916"/>
      <c r="C115" s="753" t="s">
        <v>430</v>
      </c>
      <c r="D115" s="753"/>
      <c r="E115" s="753"/>
      <c r="F115" s="753"/>
      <c r="G115" s="753"/>
      <c r="H115" s="753"/>
      <c r="I115" s="753"/>
      <c r="J115" s="753"/>
      <c r="K115" s="753"/>
      <c r="L115" s="753"/>
      <c r="M115" s="753"/>
      <c r="N115" s="753"/>
      <c r="O115" s="753"/>
      <c r="P115" s="753"/>
      <c r="Q115" s="753"/>
      <c r="R115" s="753"/>
      <c r="S115" s="753"/>
      <c r="T115" s="753"/>
      <c r="U115" s="753"/>
      <c r="V115" s="753"/>
      <c r="W115" s="753"/>
      <c r="X115" s="753"/>
      <c r="Y115" s="753"/>
      <c r="Z115" s="754"/>
      <c r="AA115" s="919">
        <v>2</v>
      </c>
      <c r="AB115" s="920"/>
      <c r="AC115" s="920"/>
      <c r="AD115" s="920"/>
      <c r="AE115" s="921"/>
      <c r="AF115" s="922">
        <v>2</v>
      </c>
      <c r="AG115" s="920"/>
      <c r="AH115" s="920"/>
      <c r="AI115" s="920"/>
      <c r="AJ115" s="921"/>
      <c r="AK115" s="922">
        <v>1</v>
      </c>
      <c r="AL115" s="920"/>
      <c r="AM115" s="920"/>
      <c r="AN115" s="920"/>
      <c r="AO115" s="921"/>
      <c r="AP115" s="923">
        <v>0</v>
      </c>
      <c r="AQ115" s="924"/>
      <c r="AR115" s="924"/>
      <c r="AS115" s="924"/>
      <c r="AT115" s="925"/>
      <c r="AU115" s="933"/>
      <c r="AV115" s="934"/>
      <c r="AW115" s="934"/>
      <c r="AX115" s="934"/>
      <c r="AY115" s="934"/>
      <c r="AZ115" s="816" t="s">
        <v>431</v>
      </c>
      <c r="BA115" s="753"/>
      <c r="BB115" s="753"/>
      <c r="BC115" s="753"/>
      <c r="BD115" s="753"/>
      <c r="BE115" s="753"/>
      <c r="BF115" s="753"/>
      <c r="BG115" s="753"/>
      <c r="BH115" s="753"/>
      <c r="BI115" s="753"/>
      <c r="BJ115" s="753"/>
      <c r="BK115" s="753"/>
      <c r="BL115" s="753"/>
      <c r="BM115" s="753"/>
      <c r="BN115" s="753"/>
      <c r="BO115" s="753"/>
      <c r="BP115" s="754"/>
      <c r="BQ115" s="817" t="s">
        <v>121</v>
      </c>
      <c r="BR115" s="818"/>
      <c r="BS115" s="818"/>
      <c r="BT115" s="818"/>
      <c r="BU115" s="818"/>
      <c r="BV115" s="818" t="s">
        <v>121</v>
      </c>
      <c r="BW115" s="818"/>
      <c r="BX115" s="818"/>
      <c r="BY115" s="818"/>
      <c r="BZ115" s="818"/>
      <c r="CA115" s="818" t="s">
        <v>121</v>
      </c>
      <c r="CB115" s="818"/>
      <c r="CC115" s="818"/>
      <c r="CD115" s="818"/>
      <c r="CE115" s="818"/>
      <c r="CF115" s="876" t="s">
        <v>121</v>
      </c>
      <c r="CG115" s="877"/>
      <c r="CH115" s="877"/>
      <c r="CI115" s="877"/>
      <c r="CJ115" s="877"/>
      <c r="CK115" s="928"/>
      <c r="CL115" s="822"/>
      <c r="CM115" s="816" t="s">
        <v>432</v>
      </c>
      <c r="CN115" s="753"/>
      <c r="CO115" s="753"/>
      <c r="CP115" s="753"/>
      <c r="CQ115" s="753"/>
      <c r="CR115" s="753"/>
      <c r="CS115" s="753"/>
      <c r="CT115" s="753"/>
      <c r="CU115" s="753"/>
      <c r="CV115" s="753"/>
      <c r="CW115" s="753"/>
      <c r="CX115" s="753"/>
      <c r="CY115" s="753"/>
      <c r="CZ115" s="753"/>
      <c r="DA115" s="753"/>
      <c r="DB115" s="753"/>
      <c r="DC115" s="753"/>
      <c r="DD115" s="753"/>
      <c r="DE115" s="753"/>
      <c r="DF115" s="754"/>
      <c r="DG115" s="780" t="s">
        <v>121</v>
      </c>
      <c r="DH115" s="781"/>
      <c r="DI115" s="781"/>
      <c r="DJ115" s="781"/>
      <c r="DK115" s="782"/>
      <c r="DL115" s="783" t="s">
        <v>121</v>
      </c>
      <c r="DM115" s="781"/>
      <c r="DN115" s="781"/>
      <c r="DO115" s="781"/>
      <c r="DP115" s="782"/>
      <c r="DQ115" s="783" t="s">
        <v>121</v>
      </c>
      <c r="DR115" s="781"/>
      <c r="DS115" s="781"/>
      <c r="DT115" s="781"/>
      <c r="DU115" s="782"/>
      <c r="DV115" s="825" t="s">
        <v>121</v>
      </c>
      <c r="DW115" s="826"/>
      <c r="DX115" s="826"/>
      <c r="DY115" s="826"/>
      <c r="DZ115" s="827"/>
    </row>
    <row r="116" spans="1:130" s="212" customFormat="1" ht="26.25" customHeight="1" x14ac:dyDescent="0.2">
      <c r="A116" s="917"/>
      <c r="B116" s="918"/>
      <c r="C116" s="840" t="s">
        <v>433</v>
      </c>
      <c r="D116" s="840"/>
      <c r="E116" s="840"/>
      <c r="F116" s="840"/>
      <c r="G116" s="840"/>
      <c r="H116" s="840"/>
      <c r="I116" s="840"/>
      <c r="J116" s="840"/>
      <c r="K116" s="840"/>
      <c r="L116" s="840"/>
      <c r="M116" s="840"/>
      <c r="N116" s="840"/>
      <c r="O116" s="840"/>
      <c r="P116" s="840"/>
      <c r="Q116" s="840"/>
      <c r="R116" s="840"/>
      <c r="S116" s="840"/>
      <c r="T116" s="840"/>
      <c r="U116" s="840"/>
      <c r="V116" s="840"/>
      <c r="W116" s="840"/>
      <c r="X116" s="840"/>
      <c r="Y116" s="840"/>
      <c r="Z116" s="841"/>
      <c r="AA116" s="780" t="s">
        <v>121</v>
      </c>
      <c r="AB116" s="781"/>
      <c r="AC116" s="781"/>
      <c r="AD116" s="781"/>
      <c r="AE116" s="782"/>
      <c r="AF116" s="783" t="s">
        <v>121</v>
      </c>
      <c r="AG116" s="781"/>
      <c r="AH116" s="781"/>
      <c r="AI116" s="781"/>
      <c r="AJ116" s="782"/>
      <c r="AK116" s="783" t="s">
        <v>121</v>
      </c>
      <c r="AL116" s="781"/>
      <c r="AM116" s="781"/>
      <c r="AN116" s="781"/>
      <c r="AO116" s="782"/>
      <c r="AP116" s="825" t="s">
        <v>121</v>
      </c>
      <c r="AQ116" s="826"/>
      <c r="AR116" s="826"/>
      <c r="AS116" s="826"/>
      <c r="AT116" s="827"/>
      <c r="AU116" s="933"/>
      <c r="AV116" s="934"/>
      <c r="AW116" s="934"/>
      <c r="AX116" s="934"/>
      <c r="AY116" s="934"/>
      <c r="AZ116" s="910" t="s">
        <v>434</v>
      </c>
      <c r="BA116" s="911"/>
      <c r="BB116" s="911"/>
      <c r="BC116" s="911"/>
      <c r="BD116" s="911"/>
      <c r="BE116" s="911"/>
      <c r="BF116" s="911"/>
      <c r="BG116" s="911"/>
      <c r="BH116" s="911"/>
      <c r="BI116" s="911"/>
      <c r="BJ116" s="911"/>
      <c r="BK116" s="911"/>
      <c r="BL116" s="911"/>
      <c r="BM116" s="911"/>
      <c r="BN116" s="911"/>
      <c r="BO116" s="911"/>
      <c r="BP116" s="912"/>
      <c r="BQ116" s="817" t="s">
        <v>121</v>
      </c>
      <c r="BR116" s="818"/>
      <c r="BS116" s="818"/>
      <c r="BT116" s="818"/>
      <c r="BU116" s="818"/>
      <c r="BV116" s="818" t="s">
        <v>121</v>
      </c>
      <c r="BW116" s="818"/>
      <c r="BX116" s="818"/>
      <c r="BY116" s="818"/>
      <c r="BZ116" s="818"/>
      <c r="CA116" s="818" t="s">
        <v>121</v>
      </c>
      <c r="CB116" s="818"/>
      <c r="CC116" s="818"/>
      <c r="CD116" s="818"/>
      <c r="CE116" s="818"/>
      <c r="CF116" s="876" t="s">
        <v>121</v>
      </c>
      <c r="CG116" s="877"/>
      <c r="CH116" s="877"/>
      <c r="CI116" s="877"/>
      <c r="CJ116" s="877"/>
      <c r="CK116" s="928"/>
      <c r="CL116" s="822"/>
      <c r="CM116" s="816" t="s">
        <v>435</v>
      </c>
      <c r="CN116" s="753"/>
      <c r="CO116" s="753"/>
      <c r="CP116" s="753"/>
      <c r="CQ116" s="753"/>
      <c r="CR116" s="753"/>
      <c r="CS116" s="753"/>
      <c r="CT116" s="753"/>
      <c r="CU116" s="753"/>
      <c r="CV116" s="753"/>
      <c r="CW116" s="753"/>
      <c r="CX116" s="753"/>
      <c r="CY116" s="753"/>
      <c r="CZ116" s="753"/>
      <c r="DA116" s="753"/>
      <c r="DB116" s="753"/>
      <c r="DC116" s="753"/>
      <c r="DD116" s="753"/>
      <c r="DE116" s="753"/>
      <c r="DF116" s="754"/>
      <c r="DG116" s="780" t="s">
        <v>121</v>
      </c>
      <c r="DH116" s="781"/>
      <c r="DI116" s="781"/>
      <c r="DJ116" s="781"/>
      <c r="DK116" s="782"/>
      <c r="DL116" s="783" t="s">
        <v>121</v>
      </c>
      <c r="DM116" s="781"/>
      <c r="DN116" s="781"/>
      <c r="DO116" s="781"/>
      <c r="DP116" s="782"/>
      <c r="DQ116" s="783" t="s">
        <v>121</v>
      </c>
      <c r="DR116" s="781"/>
      <c r="DS116" s="781"/>
      <c r="DT116" s="781"/>
      <c r="DU116" s="782"/>
      <c r="DV116" s="825" t="s">
        <v>121</v>
      </c>
      <c r="DW116" s="826"/>
      <c r="DX116" s="826"/>
      <c r="DY116" s="826"/>
      <c r="DZ116" s="827"/>
    </row>
    <row r="117" spans="1:130" s="212" customFormat="1" ht="26.25" customHeight="1" x14ac:dyDescent="0.2">
      <c r="A117" s="896" t="s">
        <v>177</v>
      </c>
      <c r="B117" s="897"/>
      <c r="C117" s="897"/>
      <c r="D117" s="897"/>
      <c r="E117" s="897"/>
      <c r="F117" s="897"/>
      <c r="G117" s="897"/>
      <c r="H117" s="897"/>
      <c r="I117" s="897"/>
      <c r="J117" s="897"/>
      <c r="K117" s="897"/>
      <c r="L117" s="897"/>
      <c r="M117" s="897"/>
      <c r="N117" s="897"/>
      <c r="O117" s="897"/>
      <c r="P117" s="897"/>
      <c r="Q117" s="897"/>
      <c r="R117" s="897"/>
      <c r="S117" s="897"/>
      <c r="T117" s="897"/>
      <c r="U117" s="897"/>
      <c r="V117" s="897"/>
      <c r="W117" s="897"/>
      <c r="X117" s="897"/>
      <c r="Y117" s="878" t="s">
        <v>436</v>
      </c>
      <c r="Z117" s="898"/>
      <c r="AA117" s="903">
        <v>825251</v>
      </c>
      <c r="AB117" s="904"/>
      <c r="AC117" s="904"/>
      <c r="AD117" s="904"/>
      <c r="AE117" s="905"/>
      <c r="AF117" s="906">
        <v>883573</v>
      </c>
      <c r="AG117" s="904"/>
      <c r="AH117" s="904"/>
      <c r="AI117" s="904"/>
      <c r="AJ117" s="905"/>
      <c r="AK117" s="906">
        <v>904122</v>
      </c>
      <c r="AL117" s="904"/>
      <c r="AM117" s="904"/>
      <c r="AN117" s="904"/>
      <c r="AO117" s="905"/>
      <c r="AP117" s="907"/>
      <c r="AQ117" s="908"/>
      <c r="AR117" s="908"/>
      <c r="AS117" s="908"/>
      <c r="AT117" s="909"/>
      <c r="AU117" s="933"/>
      <c r="AV117" s="934"/>
      <c r="AW117" s="934"/>
      <c r="AX117" s="934"/>
      <c r="AY117" s="934"/>
      <c r="AZ117" s="864" t="s">
        <v>437</v>
      </c>
      <c r="BA117" s="865"/>
      <c r="BB117" s="865"/>
      <c r="BC117" s="865"/>
      <c r="BD117" s="865"/>
      <c r="BE117" s="865"/>
      <c r="BF117" s="865"/>
      <c r="BG117" s="865"/>
      <c r="BH117" s="865"/>
      <c r="BI117" s="865"/>
      <c r="BJ117" s="865"/>
      <c r="BK117" s="865"/>
      <c r="BL117" s="865"/>
      <c r="BM117" s="865"/>
      <c r="BN117" s="865"/>
      <c r="BO117" s="865"/>
      <c r="BP117" s="866"/>
      <c r="BQ117" s="817" t="s">
        <v>121</v>
      </c>
      <c r="BR117" s="818"/>
      <c r="BS117" s="818"/>
      <c r="BT117" s="818"/>
      <c r="BU117" s="818"/>
      <c r="BV117" s="818" t="s">
        <v>121</v>
      </c>
      <c r="BW117" s="818"/>
      <c r="BX117" s="818"/>
      <c r="BY117" s="818"/>
      <c r="BZ117" s="818"/>
      <c r="CA117" s="818" t="s">
        <v>121</v>
      </c>
      <c r="CB117" s="818"/>
      <c r="CC117" s="818"/>
      <c r="CD117" s="818"/>
      <c r="CE117" s="818"/>
      <c r="CF117" s="876" t="s">
        <v>121</v>
      </c>
      <c r="CG117" s="877"/>
      <c r="CH117" s="877"/>
      <c r="CI117" s="877"/>
      <c r="CJ117" s="877"/>
      <c r="CK117" s="928"/>
      <c r="CL117" s="822"/>
      <c r="CM117" s="816" t="s">
        <v>438</v>
      </c>
      <c r="CN117" s="753"/>
      <c r="CO117" s="753"/>
      <c r="CP117" s="753"/>
      <c r="CQ117" s="753"/>
      <c r="CR117" s="753"/>
      <c r="CS117" s="753"/>
      <c r="CT117" s="753"/>
      <c r="CU117" s="753"/>
      <c r="CV117" s="753"/>
      <c r="CW117" s="753"/>
      <c r="CX117" s="753"/>
      <c r="CY117" s="753"/>
      <c r="CZ117" s="753"/>
      <c r="DA117" s="753"/>
      <c r="DB117" s="753"/>
      <c r="DC117" s="753"/>
      <c r="DD117" s="753"/>
      <c r="DE117" s="753"/>
      <c r="DF117" s="754"/>
      <c r="DG117" s="780" t="s">
        <v>121</v>
      </c>
      <c r="DH117" s="781"/>
      <c r="DI117" s="781"/>
      <c r="DJ117" s="781"/>
      <c r="DK117" s="782"/>
      <c r="DL117" s="783" t="s">
        <v>121</v>
      </c>
      <c r="DM117" s="781"/>
      <c r="DN117" s="781"/>
      <c r="DO117" s="781"/>
      <c r="DP117" s="782"/>
      <c r="DQ117" s="783" t="s">
        <v>121</v>
      </c>
      <c r="DR117" s="781"/>
      <c r="DS117" s="781"/>
      <c r="DT117" s="781"/>
      <c r="DU117" s="782"/>
      <c r="DV117" s="825" t="s">
        <v>121</v>
      </c>
      <c r="DW117" s="826"/>
      <c r="DX117" s="826"/>
      <c r="DY117" s="826"/>
      <c r="DZ117" s="827"/>
    </row>
    <row r="118" spans="1:130" s="212" customFormat="1" ht="26.25" customHeight="1" x14ac:dyDescent="0.2">
      <c r="A118" s="896" t="s">
        <v>412</v>
      </c>
      <c r="B118" s="897"/>
      <c r="C118" s="897"/>
      <c r="D118" s="897"/>
      <c r="E118" s="897"/>
      <c r="F118" s="897"/>
      <c r="G118" s="897"/>
      <c r="H118" s="897"/>
      <c r="I118" s="897"/>
      <c r="J118" s="897"/>
      <c r="K118" s="897"/>
      <c r="L118" s="897"/>
      <c r="M118" s="897"/>
      <c r="N118" s="897"/>
      <c r="O118" s="897"/>
      <c r="P118" s="897"/>
      <c r="Q118" s="897"/>
      <c r="R118" s="897"/>
      <c r="S118" s="897"/>
      <c r="T118" s="897"/>
      <c r="U118" s="897"/>
      <c r="V118" s="897"/>
      <c r="W118" s="897"/>
      <c r="X118" s="897"/>
      <c r="Y118" s="897"/>
      <c r="Z118" s="898"/>
      <c r="AA118" s="899" t="s">
        <v>409</v>
      </c>
      <c r="AB118" s="897"/>
      <c r="AC118" s="897"/>
      <c r="AD118" s="897"/>
      <c r="AE118" s="898"/>
      <c r="AF118" s="899" t="s">
        <v>410</v>
      </c>
      <c r="AG118" s="897"/>
      <c r="AH118" s="897"/>
      <c r="AI118" s="897"/>
      <c r="AJ118" s="898"/>
      <c r="AK118" s="899" t="s">
        <v>294</v>
      </c>
      <c r="AL118" s="897"/>
      <c r="AM118" s="897"/>
      <c r="AN118" s="897"/>
      <c r="AO118" s="898"/>
      <c r="AP118" s="900" t="s">
        <v>411</v>
      </c>
      <c r="AQ118" s="901"/>
      <c r="AR118" s="901"/>
      <c r="AS118" s="901"/>
      <c r="AT118" s="902"/>
      <c r="AU118" s="933"/>
      <c r="AV118" s="934"/>
      <c r="AW118" s="934"/>
      <c r="AX118" s="934"/>
      <c r="AY118" s="934"/>
      <c r="AZ118" s="839" t="s">
        <v>439</v>
      </c>
      <c r="BA118" s="840"/>
      <c r="BB118" s="840"/>
      <c r="BC118" s="840"/>
      <c r="BD118" s="840"/>
      <c r="BE118" s="840"/>
      <c r="BF118" s="840"/>
      <c r="BG118" s="840"/>
      <c r="BH118" s="840"/>
      <c r="BI118" s="840"/>
      <c r="BJ118" s="840"/>
      <c r="BK118" s="840"/>
      <c r="BL118" s="840"/>
      <c r="BM118" s="840"/>
      <c r="BN118" s="840"/>
      <c r="BO118" s="840"/>
      <c r="BP118" s="841"/>
      <c r="BQ118" s="880" t="s">
        <v>121</v>
      </c>
      <c r="BR118" s="846"/>
      <c r="BS118" s="846"/>
      <c r="BT118" s="846"/>
      <c r="BU118" s="846"/>
      <c r="BV118" s="846" t="s">
        <v>121</v>
      </c>
      <c r="BW118" s="846"/>
      <c r="BX118" s="846"/>
      <c r="BY118" s="846"/>
      <c r="BZ118" s="846"/>
      <c r="CA118" s="846" t="s">
        <v>121</v>
      </c>
      <c r="CB118" s="846"/>
      <c r="CC118" s="846"/>
      <c r="CD118" s="846"/>
      <c r="CE118" s="846"/>
      <c r="CF118" s="876" t="s">
        <v>121</v>
      </c>
      <c r="CG118" s="877"/>
      <c r="CH118" s="877"/>
      <c r="CI118" s="877"/>
      <c r="CJ118" s="877"/>
      <c r="CK118" s="928"/>
      <c r="CL118" s="822"/>
      <c r="CM118" s="816" t="s">
        <v>440</v>
      </c>
      <c r="CN118" s="753"/>
      <c r="CO118" s="753"/>
      <c r="CP118" s="753"/>
      <c r="CQ118" s="753"/>
      <c r="CR118" s="753"/>
      <c r="CS118" s="753"/>
      <c r="CT118" s="753"/>
      <c r="CU118" s="753"/>
      <c r="CV118" s="753"/>
      <c r="CW118" s="753"/>
      <c r="CX118" s="753"/>
      <c r="CY118" s="753"/>
      <c r="CZ118" s="753"/>
      <c r="DA118" s="753"/>
      <c r="DB118" s="753"/>
      <c r="DC118" s="753"/>
      <c r="DD118" s="753"/>
      <c r="DE118" s="753"/>
      <c r="DF118" s="754"/>
      <c r="DG118" s="780" t="s">
        <v>121</v>
      </c>
      <c r="DH118" s="781"/>
      <c r="DI118" s="781"/>
      <c r="DJ118" s="781"/>
      <c r="DK118" s="782"/>
      <c r="DL118" s="783" t="s">
        <v>121</v>
      </c>
      <c r="DM118" s="781"/>
      <c r="DN118" s="781"/>
      <c r="DO118" s="781"/>
      <c r="DP118" s="782"/>
      <c r="DQ118" s="783" t="s">
        <v>121</v>
      </c>
      <c r="DR118" s="781"/>
      <c r="DS118" s="781"/>
      <c r="DT118" s="781"/>
      <c r="DU118" s="782"/>
      <c r="DV118" s="825" t="s">
        <v>121</v>
      </c>
      <c r="DW118" s="826"/>
      <c r="DX118" s="826"/>
      <c r="DY118" s="826"/>
      <c r="DZ118" s="827"/>
    </row>
    <row r="119" spans="1:130" s="212" customFormat="1" ht="26.25" customHeight="1" x14ac:dyDescent="0.2">
      <c r="A119" s="819" t="s">
        <v>415</v>
      </c>
      <c r="B119" s="820"/>
      <c r="C119" s="861" t="s">
        <v>416</v>
      </c>
      <c r="D119" s="809"/>
      <c r="E119" s="809"/>
      <c r="F119" s="809"/>
      <c r="G119" s="809"/>
      <c r="H119" s="809"/>
      <c r="I119" s="809"/>
      <c r="J119" s="809"/>
      <c r="K119" s="809"/>
      <c r="L119" s="809"/>
      <c r="M119" s="809"/>
      <c r="N119" s="809"/>
      <c r="O119" s="809"/>
      <c r="P119" s="809"/>
      <c r="Q119" s="809"/>
      <c r="R119" s="809"/>
      <c r="S119" s="809"/>
      <c r="T119" s="809"/>
      <c r="U119" s="809"/>
      <c r="V119" s="809"/>
      <c r="W119" s="809"/>
      <c r="X119" s="809"/>
      <c r="Y119" s="809"/>
      <c r="Z119" s="810"/>
      <c r="AA119" s="889" t="s">
        <v>121</v>
      </c>
      <c r="AB119" s="890"/>
      <c r="AC119" s="890"/>
      <c r="AD119" s="890"/>
      <c r="AE119" s="891"/>
      <c r="AF119" s="892" t="s">
        <v>121</v>
      </c>
      <c r="AG119" s="890"/>
      <c r="AH119" s="890"/>
      <c r="AI119" s="890"/>
      <c r="AJ119" s="891"/>
      <c r="AK119" s="892" t="s">
        <v>121</v>
      </c>
      <c r="AL119" s="890"/>
      <c r="AM119" s="890"/>
      <c r="AN119" s="890"/>
      <c r="AO119" s="891"/>
      <c r="AP119" s="893" t="s">
        <v>121</v>
      </c>
      <c r="AQ119" s="894"/>
      <c r="AR119" s="894"/>
      <c r="AS119" s="894"/>
      <c r="AT119" s="895"/>
      <c r="AU119" s="935"/>
      <c r="AV119" s="936"/>
      <c r="AW119" s="936"/>
      <c r="AX119" s="936"/>
      <c r="AY119" s="936"/>
      <c r="AZ119" s="233" t="s">
        <v>177</v>
      </c>
      <c r="BA119" s="233"/>
      <c r="BB119" s="233"/>
      <c r="BC119" s="233"/>
      <c r="BD119" s="233"/>
      <c r="BE119" s="233"/>
      <c r="BF119" s="233"/>
      <c r="BG119" s="233"/>
      <c r="BH119" s="233"/>
      <c r="BI119" s="233"/>
      <c r="BJ119" s="233"/>
      <c r="BK119" s="233"/>
      <c r="BL119" s="233"/>
      <c r="BM119" s="233"/>
      <c r="BN119" s="233"/>
      <c r="BO119" s="878" t="s">
        <v>441</v>
      </c>
      <c r="BP119" s="879"/>
      <c r="BQ119" s="880">
        <v>11880679</v>
      </c>
      <c r="BR119" s="846"/>
      <c r="BS119" s="846"/>
      <c r="BT119" s="846"/>
      <c r="BU119" s="846"/>
      <c r="BV119" s="846">
        <v>11603441</v>
      </c>
      <c r="BW119" s="846"/>
      <c r="BX119" s="846"/>
      <c r="BY119" s="846"/>
      <c r="BZ119" s="846"/>
      <c r="CA119" s="846">
        <v>11221847</v>
      </c>
      <c r="CB119" s="846"/>
      <c r="CC119" s="846"/>
      <c r="CD119" s="846"/>
      <c r="CE119" s="846"/>
      <c r="CF119" s="749"/>
      <c r="CG119" s="750"/>
      <c r="CH119" s="750"/>
      <c r="CI119" s="750"/>
      <c r="CJ119" s="835"/>
      <c r="CK119" s="929"/>
      <c r="CL119" s="824"/>
      <c r="CM119" s="839" t="s">
        <v>442</v>
      </c>
      <c r="CN119" s="840"/>
      <c r="CO119" s="840"/>
      <c r="CP119" s="840"/>
      <c r="CQ119" s="840"/>
      <c r="CR119" s="840"/>
      <c r="CS119" s="840"/>
      <c r="CT119" s="840"/>
      <c r="CU119" s="840"/>
      <c r="CV119" s="840"/>
      <c r="CW119" s="840"/>
      <c r="CX119" s="840"/>
      <c r="CY119" s="840"/>
      <c r="CZ119" s="840"/>
      <c r="DA119" s="840"/>
      <c r="DB119" s="840"/>
      <c r="DC119" s="840"/>
      <c r="DD119" s="840"/>
      <c r="DE119" s="840"/>
      <c r="DF119" s="841"/>
      <c r="DG119" s="764" t="s">
        <v>121</v>
      </c>
      <c r="DH119" s="765"/>
      <c r="DI119" s="765"/>
      <c r="DJ119" s="765"/>
      <c r="DK119" s="766"/>
      <c r="DL119" s="767" t="s">
        <v>121</v>
      </c>
      <c r="DM119" s="765"/>
      <c r="DN119" s="765"/>
      <c r="DO119" s="765"/>
      <c r="DP119" s="766"/>
      <c r="DQ119" s="767" t="s">
        <v>121</v>
      </c>
      <c r="DR119" s="765"/>
      <c r="DS119" s="765"/>
      <c r="DT119" s="765"/>
      <c r="DU119" s="766"/>
      <c r="DV119" s="849" t="s">
        <v>121</v>
      </c>
      <c r="DW119" s="850"/>
      <c r="DX119" s="850"/>
      <c r="DY119" s="850"/>
      <c r="DZ119" s="851"/>
    </row>
    <row r="120" spans="1:130" s="212" customFormat="1" ht="26.25" customHeight="1" x14ac:dyDescent="0.2">
      <c r="A120" s="821"/>
      <c r="B120" s="822"/>
      <c r="C120" s="816" t="s">
        <v>419</v>
      </c>
      <c r="D120" s="753"/>
      <c r="E120" s="753"/>
      <c r="F120" s="753"/>
      <c r="G120" s="753"/>
      <c r="H120" s="753"/>
      <c r="I120" s="753"/>
      <c r="J120" s="753"/>
      <c r="K120" s="753"/>
      <c r="L120" s="753"/>
      <c r="M120" s="753"/>
      <c r="N120" s="753"/>
      <c r="O120" s="753"/>
      <c r="P120" s="753"/>
      <c r="Q120" s="753"/>
      <c r="R120" s="753"/>
      <c r="S120" s="753"/>
      <c r="T120" s="753"/>
      <c r="U120" s="753"/>
      <c r="V120" s="753"/>
      <c r="W120" s="753"/>
      <c r="X120" s="753"/>
      <c r="Y120" s="753"/>
      <c r="Z120" s="754"/>
      <c r="AA120" s="780" t="s">
        <v>121</v>
      </c>
      <c r="AB120" s="781"/>
      <c r="AC120" s="781"/>
      <c r="AD120" s="781"/>
      <c r="AE120" s="782"/>
      <c r="AF120" s="783" t="s">
        <v>121</v>
      </c>
      <c r="AG120" s="781"/>
      <c r="AH120" s="781"/>
      <c r="AI120" s="781"/>
      <c r="AJ120" s="782"/>
      <c r="AK120" s="783" t="s">
        <v>121</v>
      </c>
      <c r="AL120" s="781"/>
      <c r="AM120" s="781"/>
      <c r="AN120" s="781"/>
      <c r="AO120" s="782"/>
      <c r="AP120" s="825" t="s">
        <v>121</v>
      </c>
      <c r="AQ120" s="826"/>
      <c r="AR120" s="826"/>
      <c r="AS120" s="826"/>
      <c r="AT120" s="827"/>
      <c r="AU120" s="881" t="s">
        <v>443</v>
      </c>
      <c r="AV120" s="882"/>
      <c r="AW120" s="882"/>
      <c r="AX120" s="882"/>
      <c r="AY120" s="883"/>
      <c r="AZ120" s="861" t="s">
        <v>444</v>
      </c>
      <c r="BA120" s="809"/>
      <c r="BB120" s="809"/>
      <c r="BC120" s="809"/>
      <c r="BD120" s="809"/>
      <c r="BE120" s="809"/>
      <c r="BF120" s="809"/>
      <c r="BG120" s="809"/>
      <c r="BH120" s="809"/>
      <c r="BI120" s="809"/>
      <c r="BJ120" s="809"/>
      <c r="BK120" s="809"/>
      <c r="BL120" s="809"/>
      <c r="BM120" s="809"/>
      <c r="BN120" s="809"/>
      <c r="BO120" s="809"/>
      <c r="BP120" s="810"/>
      <c r="BQ120" s="862">
        <v>2890582</v>
      </c>
      <c r="BR120" s="843"/>
      <c r="BS120" s="843"/>
      <c r="BT120" s="843"/>
      <c r="BU120" s="843"/>
      <c r="BV120" s="843">
        <v>3434871</v>
      </c>
      <c r="BW120" s="843"/>
      <c r="BX120" s="843"/>
      <c r="BY120" s="843"/>
      <c r="BZ120" s="843"/>
      <c r="CA120" s="843">
        <v>3326271</v>
      </c>
      <c r="CB120" s="843"/>
      <c r="CC120" s="843"/>
      <c r="CD120" s="843"/>
      <c r="CE120" s="843"/>
      <c r="CF120" s="867">
        <v>109.1</v>
      </c>
      <c r="CG120" s="868"/>
      <c r="CH120" s="868"/>
      <c r="CI120" s="868"/>
      <c r="CJ120" s="868"/>
      <c r="CK120" s="869" t="s">
        <v>445</v>
      </c>
      <c r="CL120" s="853"/>
      <c r="CM120" s="853"/>
      <c r="CN120" s="853"/>
      <c r="CO120" s="854"/>
      <c r="CP120" s="873" t="s">
        <v>394</v>
      </c>
      <c r="CQ120" s="874"/>
      <c r="CR120" s="874"/>
      <c r="CS120" s="874"/>
      <c r="CT120" s="874"/>
      <c r="CU120" s="874"/>
      <c r="CV120" s="874"/>
      <c r="CW120" s="874"/>
      <c r="CX120" s="874"/>
      <c r="CY120" s="874"/>
      <c r="CZ120" s="874"/>
      <c r="DA120" s="874"/>
      <c r="DB120" s="874"/>
      <c r="DC120" s="874"/>
      <c r="DD120" s="874"/>
      <c r="DE120" s="874"/>
      <c r="DF120" s="875"/>
      <c r="DG120" s="862" t="s">
        <v>121</v>
      </c>
      <c r="DH120" s="843"/>
      <c r="DI120" s="843"/>
      <c r="DJ120" s="843"/>
      <c r="DK120" s="843"/>
      <c r="DL120" s="843">
        <v>2503799</v>
      </c>
      <c r="DM120" s="843"/>
      <c r="DN120" s="843"/>
      <c r="DO120" s="843"/>
      <c r="DP120" s="843"/>
      <c r="DQ120" s="843">
        <v>2425563</v>
      </c>
      <c r="DR120" s="843"/>
      <c r="DS120" s="843"/>
      <c r="DT120" s="843"/>
      <c r="DU120" s="843"/>
      <c r="DV120" s="844">
        <v>79.599999999999994</v>
      </c>
      <c r="DW120" s="844"/>
      <c r="DX120" s="844"/>
      <c r="DY120" s="844"/>
      <c r="DZ120" s="845"/>
    </row>
    <row r="121" spans="1:130" s="212" customFormat="1" ht="26.25" customHeight="1" x14ac:dyDescent="0.2">
      <c r="A121" s="821"/>
      <c r="B121" s="822"/>
      <c r="C121" s="864" t="s">
        <v>446</v>
      </c>
      <c r="D121" s="865"/>
      <c r="E121" s="865"/>
      <c r="F121" s="865"/>
      <c r="G121" s="865"/>
      <c r="H121" s="865"/>
      <c r="I121" s="865"/>
      <c r="J121" s="865"/>
      <c r="K121" s="865"/>
      <c r="L121" s="865"/>
      <c r="M121" s="865"/>
      <c r="N121" s="865"/>
      <c r="O121" s="865"/>
      <c r="P121" s="865"/>
      <c r="Q121" s="865"/>
      <c r="R121" s="865"/>
      <c r="S121" s="865"/>
      <c r="T121" s="865"/>
      <c r="U121" s="865"/>
      <c r="V121" s="865"/>
      <c r="W121" s="865"/>
      <c r="X121" s="865"/>
      <c r="Y121" s="865"/>
      <c r="Z121" s="866"/>
      <c r="AA121" s="780" t="s">
        <v>121</v>
      </c>
      <c r="AB121" s="781"/>
      <c r="AC121" s="781"/>
      <c r="AD121" s="781"/>
      <c r="AE121" s="782"/>
      <c r="AF121" s="783" t="s">
        <v>121</v>
      </c>
      <c r="AG121" s="781"/>
      <c r="AH121" s="781"/>
      <c r="AI121" s="781"/>
      <c r="AJ121" s="782"/>
      <c r="AK121" s="783" t="s">
        <v>121</v>
      </c>
      <c r="AL121" s="781"/>
      <c r="AM121" s="781"/>
      <c r="AN121" s="781"/>
      <c r="AO121" s="782"/>
      <c r="AP121" s="825" t="s">
        <v>121</v>
      </c>
      <c r="AQ121" s="826"/>
      <c r="AR121" s="826"/>
      <c r="AS121" s="826"/>
      <c r="AT121" s="827"/>
      <c r="AU121" s="884"/>
      <c r="AV121" s="885"/>
      <c r="AW121" s="885"/>
      <c r="AX121" s="885"/>
      <c r="AY121" s="886"/>
      <c r="AZ121" s="816" t="s">
        <v>447</v>
      </c>
      <c r="BA121" s="753"/>
      <c r="BB121" s="753"/>
      <c r="BC121" s="753"/>
      <c r="BD121" s="753"/>
      <c r="BE121" s="753"/>
      <c r="BF121" s="753"/>
      <c r="BG121" s="753"/>
      <c r="BH121" s="753"/>
      <c r="BI121" s="753"/>
      <c r="BJ121" s="753"/>
      <c r="BK121" s="753"/>
      <c r="BL121" s="753"/>
      <c r="BM121" s="753"/>
      <c r="BN121" s="753"/>
      <c r="BO121" s="753"/>
      <c r="BP121" s="754"/>
      <c r="BQ121" s="817">
        <v>176903</v>
      </c>
      <c r="BR121" s="818"/>
      <c r="BS121" s="818"/>
      <c r="BT121" s="818"/>
      <c r="BU121" s="818"/>
      <c r="BV121" s="818">
        <v>332133</v>
      </c>
      <c r="BW121" s="818"/>
      <c r="BX121" s="818"/>
      <c r="BY121" s="818"/>
      <c r="BZ121" s="818"/>
      <c r="CA121" s="818">
        <v>464660</v>
      </c>
      <c r="CB121" s="818"/>
      <c r="CC121" s="818"/>
      <c r="CD121" s="818"/>
      <c r="CE121" s="818"/>
      <c r="CF121" s="876">
        <v>15.2</v>
      </c>
      <c r="CG121" s="877"/>
      <c r="CH121" s="877"/>
      <c r="CI121" s="877"/>
      <c r="CJ121" s="877"/>
      <c r="CK121" s="870"/>
      <c r="CL121" s="856"/>
      <c r="CM121" s="856"/>
      <c r="CN121" s="856"/>
      <c r="CO121" s="857"/>
      <c r="CP121" s="836" t="s">
        <v>392</v>
      </c>
      <c r="CQ121" s="837"/>
      <c r="CR121" s="837"/>
      <c r="CS121" s="837"/>
      <c r="CT121" s="837"/>
      <c r="CU121" s="837"/>
      <c r="CV121" s="837"/>
      <c r="CW121" s="837"/>
      <c r="CX121" s="837"/>
      <c r="CY121" s="837"/>
      <c r="CZ121" s="837"/>
      <c r="DA121" s="837"/>
      <c r="DB121" s="837"/>
      <c r="DC121" s="837"/>
      <c r="DD121" s="837"/>
      <c r="DE121" s="837"/>
      <c r="DF121" s="838"/>
      <c r="DG121" s="817">
        <v>377794</v>
      </c>
      <c r="DH121" s="818"/>
      <c r="DI121" s="818"/>
      <c r="DJ121" s="818"/>
      <c r="DK121" s="818"/>
      <c r="DL121" s="818">
        <v>372363</v>
      </c>
      <c r="DM121" s="818"/>
      <c r="DN121" s="818"/>
      <c r="DO121" s="818"/>
      <c r="DP121" s="818"/>
      <c r="DQ121" s="818">
        <v>395428</v>
      </c>
      <c r="DR121" s="818"/>
      <c r="DS121" s="818"/>
      <c r="DT121" s="818"/>
      <c r="DU121" s="818"/>
      <c r="DV121" s="795">
        <v>13</v>
      </c>
      <c r="DW121" s="795"/>
      <c r="DX121" s="795"/>
      <c r="DY121" s="795"/>
      <c r="DZ121" s="796"/>
    </row>
    <row r="122" spans="1:130" s="212" customFormat="1" ht="26.25" customHeight="1" x14ac:dyDescent="0.2">
      <c r="A122" s="821"/>
      <c r="B122" s="822"/>
      <c r="C122" s="816" t="s">
        <v>429</v>
      </c>
      <c r="D122" s="753"/>
      <c r="E122" s="753"/>
      <c r="F122" s="753"/>
      <c r="G122" s="753"/>
      <c r="H122" s="753"/>
      <c r="I122" s="753"/>
      <c r="J122" s="753"/>
      <c r="K122" s="753"/>
      <c r="L122" s="753"/>
      <c r="M122" s="753"/>
      <c r="N122" s="753"/>
      <c r="O122" s="753"/>
      <c r="P122" s="753"/>
      <c r="Q122" s="753"/>
      <c r="R122" s="753"/>
      <c r="S122" s="753"/>
      <c r="T122" s="753"/>
      <c r="U122" s="753"/>
      <c r="V122" s="753"/>
      <c r="W122" s="753"/>
      <c r="X122" s="753"/>
      <c r="Y122" s="753"/>
      <c r="Z122" s="754"/>
      <c r="AA122" s="780" t="s">
        <v>121</v>
      </c>
      <c r="AB122" s="781"/>
      <c r="AC122" s="781"/>
      <c r="AD122" s="781"/>
      <c r="AE122" s="782"/>
      <c r="AF122" s="783" t="s">
        <v>121</v>
      </c>
      <c r="AG122" s="781"/>
      <c r="AH122" s="781"/>
      <c r="AI122" s="781"/>
      <c r="AJ122" s="782"/>
      <c r="AK122" s="783" t="s">
        <v>121</v>
      </c>
      <c r="AL122" s="781"/>
      <c r="AM122" s="781"/>
      <c r="AN122" s="781"/>
      <c r="AO122" s="782"/>
      <c r="AP122" s="825" t="s">
        <v>121</v>
      </c>
      <c r="AQ122" s="826"/>
      <c r="AR122" s="826"/>
      <c r="AS122" s="826"/>
      <c r="AT122" s="827"/>
      <c r="AU122" s="884"/>
      <c r="AV122" s="885"/>
      <c r="AW122" s="885"/>
      <c r="AX122" s="885"/>
      <c r="AY122" s="886"/>
      <c r="AZ122" s="839" t="s">
        <v>448</v>
      </c>
      <c r="BA122" s="840"/>
      <c r="BB122" s="840"/>
      <c r="BC122" s="840"/>
      <c r="BD122" s="840"/>
      <c r="BE122" s="840"/>
      <c r="BF122" s="840"/>
      <c r="BG122" s="840"/>
      <c r="BH122" s="840"/>
      <c r="BI122" s="840"/>
      <c r="BJ122" s="840"/>
      <c r="BK122" s="840"/>
      <c r="BL122" s="840"/>
      <c r="BM122" s="840"/>
      <c r="BN122" s="840"/>
      <c r="BO122" s="840"/>
      <c r="BP122" s="841"/>
      <c r="BQ122" s="880">
        <v>6167662</v>
      </c>
      <c r="BR122" s="846"/>
      <c r="BS122" s="846"/>
      <c r="BT122" s="846"/>
      <c r="BU122" s="846"/>
      <c r="BV122" s="846">
        <v>5905030</v>
      </c>
      <c r="BW122" s="846"/>
      <c r="BX122" s="846"/>
      <c r="BY122" s="846"/>
      <c r="BZ122" s="846"/>
      <c r="CA122" s="846">
        <v>5565489</v>
      </c>
      <c r="CB122" s="846"/>
      <c r="CC122" s="846"/>
      <c r="CD122" s="846"/>
      <c r="CE122" s="846"/>
      <c r="CF122" s="847">
        <v>182.6</v>
      </c>
      <c r="CG122" s="848"/>
      <c r="CH122" s="848"/>
      <c r="CI122" s="848"/>
      <c r="CJ122" s="848"/>
      <c r="CK122" s="870"/>
      <c r="CL122" s="856"/>
      <c r="CM122" s="856"/>
      <c r="CN122" s="856"/>
      <c r="CO122" s="857"/>
      <c r="CP122" s="836" t="s">
        <v>390</v>
      </c>
      <c r="CQ122" s="837"/>
      <c r="CR122" s="837"/>
      <c r="CS122" s="837"/>
      <c r="CT122" s="837"/>
      <c r="CU122" s="837"/>
      <c r="CV122" s="837"/>
      <c r="CW122" s="837"/>
      <c r="CX122" s="837"/>
      <c r="CY122" s="837"/>
      <c r="CZ122" s="837"/>
      <c r="DA122" s="837"/>
      <c r="DB122" s="837"/>
      <c r="DC122" s="837"/>
      <c r="DD122" s="837"/>
      <c r="DE122" s="837"/>
      <c r="DF122" s="838"/>
      <c r="DG122" s="817" t="s">
        <v>121</v>
      </c>
      <c r="DH122" s="818"/>
      <c r="DI122" s="818"/>
      <c r="DJ122" s="818"/>
      <c r="DK122" s="818"/>
      <c r="DL122" s="818" t="s">
        <v>121</v>
      </c>
      <c r="DM122" s="818"/>
      <c r="DN122" s="818"/>
      <c r="DO122" s="818"/>
      <c r="DP122" s="818"/>
      <c r="DQ122" s="818" t="s">
        <v>121</v>
      </c>
      <c r="DR122" s="818"/>
      <c r="DS122" s="818"/>
      <c r="DT122" s="818"/>
      <c r="DU122" s="818"/>
      <c r="DV122" s="795" t="s">
        <v>121</v>
      </c>
      <c r="DW122" s="795"/>
      <c r="DX122" s="795"/>
      <c r="DY122" s="795"/>
      <c r="DZ122" s="796"/>
    </row>
    <row r="123" spans="1:130" s="212" customFormat="1" ht="26.25" customHeight="1" x14ac:dyDescent="0.2">
      <c r="A123" s="821"/>
      <c r="B123" s="822"/>
      <c r="C123" s="816" t="s">
        <v>435</v>
      </c>
      <c r="D123" s="753"/>
      <c r="E123" s="753"/>
      <c r="F123" s="753"/>
      <c r="G123" s="753"/>
      <c r="H123" s="753"/>
      <c r="I123" s="753"/>
      <c r="J123" s="753"/>
      <c r="K123" s="753"/>
      <c r="L123" s="753"/>
      <c r="M123" s="753"/>
      <c r="N123" s="753"/>
      <c r="O123" s="753"/>
      <c r="P123" s="753"/>
      <c r="Q123" s="753"/>
      <c r="R123" s="753"/>
      <c r="S123" s="753"/>
      <c r="T123" s="753"/>
      <c r="U123" s="753"/>
      <c r="V123" s="753"/>
      <c r="W123" s="753"/>
      <c r="X123" s="753"/>
      <c r="Y123" s="753"/>
      <c r="Z123" s="754"/>
      <c r="AA123" s="780" t="s">
        <v>121</v>
      </c>
      <c r="AB123" s="781"/>
      <c r="AC123" s="781"/>
      <c r="AD123" s="781"/>
      <c r="AE123" s="782"/>
      <c r="AF123" s="783" t="s">
        <v>121</v>
      </c>
      <c r="AG123" s="781"/>
      <c r="AH123" s="781"/>
      <c r="AI123" s="781"/>
      <c r="AJ123" s="782"/>
      <c r="AK123" s="783" t="s">
        <v>121</v>
      </c>
      <c r="AL123" s="781"/>
      <c r="AM123" s="781"/>
      <c r="AN123" s="781"/>
      <c r="AO123" s="782"/>
      <c r="AP123" s="825" t="s">
        <v>121</v>
      </c>
      <c r="AQ123" s="826"/>
      <c r="AR123" s="826"/>
      <c r="AS123" s="826"/>
      <c r="AT123" s="827"/>
      <c r="AU123" s="887"/>
      <c r="AV123" s="888"/>
      <c r="AW123" s="888"/>
      <c r="AX123" s="888"/>
      <c r="AY123" s="888"/>
      <c r="AZ123" s="233" t="s">
        <v>177</v>
      </c>
      <c r="BA123" s="233"/>
      <c r="BB123" s="233"/>
      <c r="BC123" s="233"/>
      <c r="BD123" s="233"/>
      <c r="BE123" s="233"/>
      <c r="BF123" s="233"/>
      <c r="BG123" s="233"/>
      <c r="BH123" s="233"/>
      <c r="BI123" s="233"/>
      <c r="BJ123" s="233"/>
      <c r="BK123" s="233"/>
      <c r="BL123" s="233"/>
      <c r="BM123" s="233"/>
      <c r="BN123" s="233"/>
      <c r="BO123" s="878" t="s">
        <v>449</v>
      </c>
      <c r="BP123" s="879"/>
      <c r="BQ123" s="833">
        <v>9235147</v>
      </c>
      <c r="BR123" s="834"/>
      <c r="BS123" s="834"/>
      <c r="BT123" s="834"/>
      <c r="BU123" s="834"/>
      <c r="BV123" s="834">
        <v>9672034</v>
      </c>
      <c r="BW123" s="834"/>
      <c r="BX123" s="834"/>
      <c r="BY123" s="834"/>
      <c r="BZ123" s="834"/>
      <c r="CA123" s="834">
        <v>9356420</v>
      </c>
      <c r="CB123" s="834"/>
      <c r="CC123" s="834"/>
      <c r="CD123" s="834"/>
      <c r="CE123" s="834"/>
      <c r="CF123" s="749"/>
      <c r="CG123" s="750"/>
      <c r="CH123" s="750"/>
      <c r="CI123" s="750"/>
      <c r="CJ123" s="835"/>
      <c r="CK123" s="870"/>
      <c r="CL123" s="856"/>
      <c r="CM123" s="856"/>
      <c r="CN123" s="856"/>
      <c r="CO123" s="857"/>
      <c r="CP123" s="836" t="s">
        <v>391</v>
      </c>
      <c r="CQ123" s="837"/>
      <c r="CR123" s="837"/>
      <c r="CS123" s="837"/>
      <c r="CT123" s="837"/>
      <c r="CU123" s="837"/>
      <c r="CV123" s="837"/>
      <c r="CW123" s="837"/>
      <c r="CX123" s="837"/>
      <c r="CY123" s="837"/>
      <c r="CZ123" s="837"/>
      <c r="DA123" s="837"/>
      <c r="DB123" s="837"/>
      <c r="DC123" s="837"/>
      <c r="DD123" s="837"/>
      <c r="DE123" s="837"/>
      <c r="DF123" s="838"/>
      <c r="DG123" s="780" t="s">
        <v>121</v>
      </c>
      <c r="DH123" s="781"/>
      <c r="DI123" s="781"/>
      <c r="DJ123" s="781"/>
      <c r="DK123" s="782"/>
      <c r="DL123" s="783" t="s">
        <v>121</v>
      </c>
      <c r="DM123" s="781"/>
      <c r="DN123" s="781"/>
      <c r="DO123" s="781"/>
      <c r="DP123" s="782"/>
      <c r="DQ123" s="783" t="s">
        <v>121</v>
      </c>
      <c r="DR123" s="781"/>
      <c r="DS123" s="781"/>
      <c r="DT123" s="781"/>
      <c r="DU123" s="782"/>
      <c r="DV123" s="825" t="s">
        <v>121</v>
      </c>
      <c r="DW123" s="826"/>
      <c r="DX123" s="826"/>
      <c r="DY123" s="826"/>
      <c r="DZ123" s="827"/>
    </row>
    <row r="124" spans="1:130" s="212" customFormat="1" ht="26.25" customHeight="1" thickBot="1" x14ac:dyDescent="0.25">
      <c r="A124" s="821"/>
      <c r="B124" s="822"/>
      <c r="C124" s="816" t="s">
        <v>438</v>
      </c>
      <c r="D124" s="753"/>
      <c r="E124" s="753"/>
      <c r="F124" s="753"/>
      <c r="G124" s="753"/>
      <c r="H124" s="753"/>
      <c r="I124" s="753"/>
      <c r="J124" s="753"/>
      <c r="K124" s="753"/>
      <c r="L124" s="753"/>
      <c r="M124" s="753"/>
      <c r="N124" s="753"/>
      <c r="O124" s="753"/>
      <c r="P124" s="753"/>
      <c r="Q124" s="753"/>
      <c r="R124" s="753"/>
      <c r="S124" s="753"/>
      <c r="T124" s="753"/>
      <c r="U124" s="753"/>
      <c r="V124" s="753"/>
      <c r="W124" s="753"/>
      <c r="X124" s="753"/>
      <c r="Y124" s="753"/>
      <c r="Z124" s="754"/>
      <c r="AA124" s="780" t="s">
        <v>121</v>
      </c>
      <c r="AB124" s="781"/>
      <c r="AC124" s="781"/>
      <c r="AD124" s="781"/>
      <c r="AE124" s="782"/>
      <c r="AF124" s="783" t="s">
        <v>121</v>
      </c>
      <c r="AG124" s="781"/>
      <c r="AH124" s="781"/>
      <c r="AI124" s="781"/>
      <c r="AJ124" s="782"/>
      <c r="AK124" s="783" t="s">
        <v>121</v>
      </c>
      <c r="AL124" s="781"/>
      <c r="AM124" s="781"/>
      <c r="AN124" s="781"/>
      <c r="AO124" s="782"/>
      <c r="AP124" s="825" t="s">
        <v>121</v>
      </c>
      <c r="AQ124" s="826"/>
      <c r="AR124" s="826"/>
      <c r="AS124" s="826"/>
      <c r="AT124" s="827"/>
      <c r="AU124" s="828" t="s">
        <v>450</v>
      </c>
      <c r="AV124" s="829"/>
      <c r="AW124" s="829"/>
      <c r="AX124" s="829"/>
      <c r="AY124" s="829"/>
      <c r="AZ124" s="829"/>
      <c r="BA124" s="829"/>
      <c r="BB124" s="829"/>
      <c r="BC124" s="829"/>
      <c r="BD124" s="829"/>
      <c r="BE124" s="829"/>
      <c r="BF124" s="829"/>
      <c r="BG124" s="829"/>
      <c r="BH124" s="829"/>
      <c r="BI124" s="829"/>
      <c r="BJ124" s="829"/>
      <c r="BK124" s="829"/>
      <c r="BL124" s="829"/>
      <c r="BM124" s="829"/>
      <c r="BN124" s="829"/>
      <c r="BO124" s="829"/>
      <c r="BP124" s="830"/>
      <c r="BQ124" s="831">
        <v>94.6</v>
      </c>
      <c r="BR124" s="832"/>
      <c r="BS124" s="832"/>
      <c r="BT124" s="832"/>
      <c r="BU124" s="832"/>
      <c r="BV124" s="832">
        <v>66.7</v>
      </c>
      <c r="BW124" s="832"/>
      <c r="BX124" s="832"/>
      <c r="BY124" s="832"/>
      <c r="BZ124" s="832"/>
      <c r="CA124" s="832">
        <v>61.1</v>
      </c>
      <c r="CB124" s="832"/>
      <c r="CC124" s="832"/>
      <c r="CD124" s="832"/>
      <c r="CE124" s="832"/>
      <c r="CF124" s="727"/>
      <c r="CG124" s="728"/>
      <c r="CH124" s="728"/>
      <c r="CI124" s="728"/>
      <c r="CJ124" s="863"/>
      <c r="CK124" s="871"/>
      <c r="CL124" s="871"/>
      <c r="CM124" s="871"/>
      <c r="CN124" s="871"/>
      <c r="CO124" s="872"/>
      <c r="CP124" s="836" t="s">
        <v>451</v>
      </c>
      <c r="CQ124" s="837"/>
      <c r="CR124" s="837"/>
      <c r="CS124" s="837"/>
      <c r="CT124" s="837"/>
      <c r="CU124" s="837"/>
      <c r="CV124" s="837"/>
      <c r="CW124" s="837"/>
      <c r="CX124" s="837"/>
      <c r="CY124" s="837"/>
      <c r="CZ124" s="837"/>
      <c r="DA124" s="837"/>
      <c r="DB124" s="837"/>
      <c r="DC124" s="837"/>
      <c r="DD124" s="837"/>
      <c r="DE124" s="837"/>
      <c r="DF124" s="838"/>
      <c r="DG124" s="764">
        <v>2507875</v>
      </c>
      <c r="DH124" s="765"/>
      <c r="DI124" s="765"/>
      <c r="DJ124" s="765"/>
      <c r="DK124" s="766"/>
      <c r="DL124" s="767" t="s">
        <v>121</v>
      </c>
      <c r="DM124" s="765"/>
      <c r="DN124" s="765"/>
      <c r="DO124" s="765"/>
      <c r="DP124" s="766"/>
      <c r="DQ124" s="767" t="s">
        <v>121</v>
      </c>
      <c r="DR124" s="765"/>
      <c r="DS124" s="765"/>
      <c r="DT124" s="765"/>
      <c r="DU124" s="766"/>
      <c r="DV124" s="849" t="s">
        <v>121</v>
      </c>
      <c r="DW124" s="850"/>
      <c r="DX124" s="850"/>
      <c r="DY124" s="850"/>
      <c r="DZ124" s="851"/>
    </row>
    <row r="125" spans="1:130" s="212" customFormat="1" ht="26.25" customHeight="1" x14ac:dyDescent="0.2">
      <c r="A125" s="821"/>
      <c r="B125" s="822"/>
      <c r="C125" s="816" t="s">
        <v>440</v>
      </c>
      <c r="D125" s="753"/>
      <c r="E125" s="753"/>
      <c r="F125" s="753"/>
      <c r="G125" s="753"/>
      <c r="H125" s="753"/>
      <c r="I125" s="753"/>
      <c r="J125" s="753"/>
      <c r="K125" s="753"/>
      <c r="L125" s="753"/>
      <c r="M125" s="753"/>
      <c r="N125" s="753"/>
      <c r="O125" s="753"/>
      <c r="P125" s="753"/>
      <c r="Q125" s="753"/>
      <c r="R125" s="753"/>
      <c r="S125" s="753"/>
      <c r="T125" s="753"/>
      <c r="U125" s="753"/>
      <c r="V125" s="753"/>
      <c r="W125" s="753"/>
      <c r="X125" s="753"/>
      <c r="Y125" s="753"/>
      <c r="Z125" s="754"/>
      <c r="AA125" s="780" t="s">
        <v>121</v>
      </c>
      <c r="AB125" s="781"/>
      <c r="AC125" s="781"/>
      <c r="AD125" s="781"/>
      <c r="AE125" s="782"/>
      <c r="AF125" s="783" t="s">
        <v>121</v>
      </c>
      <c r="AG125" s="781"/>
      <c r="AH125" s="781"/>
      <c r="AI125" s="781"/>
      <c r="AJ125" s="782"/>
      <c r="AK125" s="783" t="s">
        <v>121</v>
      </c>
      <c r="AL125" s="781"/>
      <c r="AM125" s="781"/>
      <c r="AN125" s="781"/>
      <c r="AO125" s="782"/>
      <c r="AP125" s="825" t="s">
        <v>121</v>
      </c>
      <c r="AQ125" s="826"/>
      <c r="AR125" s="826"/>
      <c r="AS125" s="826"/>
      <c r="AT125" s="82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52" t="s">
        <v>452</v>
      </c>
      <c r="CL125" s="853"/>
      <c r="CM125" s="853"/>
      <c r="CN125" s="853"/>
      <c r="CO125" s="854"/>
      <c r="CP125" s="861" t="s">
        <v>453</v>
      </c>
      <c r="CQ125" s="809"/>
      <c r="CR125" s="809"/>
      <c r="CS125" s="809"/>
      <c r="CT125" s="809"/>
      <c r="CU125" s="809"/>
      <c r="CV125" s="809"/>
      <c r="CW125" s="809"/>
      <c r="CX125" s="809"/>
      <c r="CY125" s="809"/>
      <c r="CZ125" s="809"/>
      <c r="DA125" s="809"/>
      <c r="DB125" s="809"/>
      <c r="DC125" s="809"/>
      <c r="DD125" s="809"/>
      <c r="DE125" s="809"/>
      <c r="DF125" s="810"/>
      <c r="DG125" s="862" t="s">
        <v>121</v>
      </c>
      <c r="DH125" s="843"/>
      <c r="DI125" s="843"/>
      <c r="DJ125" s="843"/>
      <c r="DK125" s="843"/>
      <c r="DL125" s="843" t="s">
        <v>121</v>
      </c>
      <c r="DM125" s="843"/>
      <c r="DN125" s="843"/>
      <c r="DO125" s="843"/>
      <c r="DP125" s="843"/>
      <c r="DQ125" s="843" t="s">
        <v>121</v>
      </c>
      <c r="DR125" s="843"/>
      <c r="DS125" s="843"/>
      <c r="DT125" s="843"/>
      <c r="DU125" s="843"/>
      <c r="DV125" s="844" t="s">
        <v>121</v>
      </c>
      <c r="DW125" s="844"/>
      <c r="DX125" s="844"/>
      <c r="DY125" s="844"/>
      <c r="DZ125" s="845"/>
    </row>
    <row r="126" spans="1:130" s="212" customFormat="1" ht="26.25" customHeight="1" thickBot="1" x14ac:dyDescent="0.25">
      <c r="A126" s="821"/>
      <c r="B126" s="822"/>
      <c r="C126" s="816" t="s">
        <v>442</v>
      </c>
      <c r="D126" s="753"/>
      <c r="E126" s="753"/>
      <c r="F126" s="753"/>
      <c r="G126" s="753"/>
      <c r="H126" s="753"/>
      <c r="I126" s="753"/>
      <c r="J126" s="753"/>
      <c r="K126" s="753"/>
      <c r="L126" s="753"/>
      <c r="M126" s="753"/>
      <c r="N126" s="753"/>
      <c r="O126" s="753"/>
      <c r="P126" s="753"/>
      <c r="Q126" s="753"/>
      <c r="R126" s="753"/>
      <c r="S126" s="753"/>
      <c r="T126" s="753"/>
      <c r="U126" s="753"/>
      <c r="V126" s="753"/>
      <c r="W126" s="753"/>
      <c r="X126" s="753"/>
      <c r="Y126" s="753"/>
      <c r="Z126" s="754"/>
      <c r="AA126" s="780" t="s">
        <v>121</v>
      </c>
      <c r="AB126" s="781"/>
      <c r="AC126" s="781"/>
      <c r="AD126" s="781"/>
      <c r="AE126" s="782"/>
      <c r="AF126" s="783" t="s">
        <v>121</v>
      </c>
      <c r="AG126" s="781"/>
      <c r="AH126" s="781"/>
      <c r="AI126" s="781"/>
      <c r="AJ126" s="782"/>
      <c r="AK126" s="783" t="s">
        <v>121</v>
      </c>
      <c r="AL126" s="781"/>
      <c r="AM126" s="781"/>
      <c r="AN126" s="781"/>
      <c r="AO126" s="782"/>
      <c r="AP126" s="825" t="s">
        <v>121</v>
      </c>
      <c r="AQ126" s="826"/>
      <c r="AR126" s="826"/>
      <c r="AS126" s="826"/>
      <c r="AT126" s="82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55"/>
      <c r="CL126" s="856"/>
      <c r="CM126" s="856"/>
      <c r="CN126" s="856"/>
      <c r="CO126" s="857"/>
      <c r="CP126" s="816" t="s">
        <v>454</v>
      </c>
      <c r="CQ126" s="753"/>
      <c r="CR126" s="753"/>
      <c r="CS126" s="753"/>
      <c r="CT126" s="753"/>
      <c r="CU126" s="753"/>
      <c r="CV126" s="753"/>
      <c r="CW126" s="753"/>
      <c r="CX126" s="753"/>
      <c r="CY126" s="753"/>
      <c r="CZ126" s="753"/>
      <c r="DA126" s="753"/>
      <c r="DB126" s="753"/>
      <c r="DC126" s="753"/>
      <c r="DD126" s="753"/>
      <c r="DE126" s="753"/>
      <c r="DF126" s="754"/>
      <c r="DG126" s="817" t="s">
        <v>121</v>
      </c>
      <c r="DH126" s="818"/>
      <c r="DI126" s="818"/>
      <c r="DJ126" s="818"/>
      <c r="DK126" s="818"/>
      <c r="DL126" s="818" t="s">
        <v>121</v>
      </c>
      <c r="DM126" s="818"/>
      <c r="DN126" s="818"/>
      <c r="DO126" s="818"/>
      <c r="DP126" s="818"/>
      <c r="DQ126" s="818" t="s">
        <v>121</v>
      </c>
      <c r="DR126" s="818"/>
      <c r="DS126" s="818"/>
      <c r="DT126" s="818"/>
      <c r="DU126" s="818"/>
      <c r="DV126" s="795" t="s">
        <v>121</v>
      </c>
      <c r="DW126" s="795"/>
      <c r="DX126" s="795"/>
      <c r="DY126" s="795"/>
      <c r="DZ126" s="796"/>
    </row>
    <row r="127" spans="1:130" s="212" customFormat="1" ht="26.25" customHeight="1" x14ac:dyDescent="0.2">
      <c r="A127" s="823"/>
      <c r="B127" s="824"/>
      <c r="C127" s="839" t="s">
        <v>455</v>
      </c>
      <c r="D127" s="840"/>
      <c r="E127" s="840"/>
      <c r="F127" s="840"/>
      <c r="G127" s="840"/>
      <c r="H127" s="840"/>
      <c r="I127" s="840"/>
      <c r="J127" s="840"/>
      <c r="K127" s="840"/>
      <c r="L127" s="840"/>
      <c r="M127" s="840"/>
      <c r="N127" s="840"/>
      <c r="O127" s="840"/>
      <c r="P127" s="840"/>
      <c r="Q127" s="840"/>
      <c r="R127" s="840"/>
      <c r="S127" s="840"/>
      <c r="T127" s="840"/>
      <c r="U127" s="840"/>
      <c r="V127" s="840"/>
      <c r="W127" s="840"/>
      <c r="X127" s="840"/>
      <c r="Y127" s="840"/>
      <c r="Z127" s="841"/>
      <c r="AA127" s="780">
        <v>2</v>
      </c>
      <c r="AB127" s="781"/>
      <c r="AC127" s="781"/>
      <c r="AD127" s="781"/>
      <c r="AE127" s="782"/>
      <c r="AF127" s="783">
        <v>2</v>
      </c>
      <c r="AG127" s="781"/>
      <c r="AH127" s="781"/>
      <c r="AI127" s="781"/>
      <c r="AJ127" s="782"/>
      <c r="AK127" s="783">
        <v>1</v>
      </c>
      <c r="AL127" s="781"/>
      <c r="AM127" s="781"/>
      <c r="AN127" s="781"/>
      <c r="AO127" s="782"/>
      <c r="AP127" s="825">
        <v>0</v>
      </c>
      <c r="AQ127" s="826"/>
      <c r="AR127" s="826"/>
      <c r="AS127" s="826"/>
      <c r="AT127" s="827"/>
      <c r="AU127" s="214"/>
      <c r="AV127" s="214"/>
      <c r="AW127" s="214"/>
      <c r="AX127" s="842" t="s">
        <v>456</v>
      </c>
      <c r="AY127" s="813"/>
      <c r="AZ127" s="813"/>
      <c r="BA127" s="813"/>
      <c r="BB127" s="813"/>
      <c r="BC127" s="813"/>
      <c r="BD127" s="813"/>
      <c r="BE127" s="814"/>
      <c r="BF127" s="812" t="s">
        <v>457</v>
      </c>
      <c r="BG127" s="813"/>
      <c r="BH127" s="813"/>
      <c r="BI127" s="813"/>
      <c r="BJ127" s="813"/>
      <c r="BK127" s="813"/>
      <c r="BL127" s="814"/>
      <c r="BM127" s="812" t="s">
        <v>458</v>
      </c>
      <c r="BN127" s="813"/>
      <c r="BO127" s="813"/>
      <c r="BP127" s="813"/>
      <c r="BQ127" s="813"/>
      <c r="BR127" s="813"/>
      <c r="BS127" s="814"/>
      <c r="BT127" s="812" t="s">
        <v>459</v>
      </c>
      <c r="BU127" s="813"/>
      <c r="BV127" s="813"/>
      <c r="BW127" s="813"/>
      <c r="BX127" s="813"/>
      <c r="BY127" s="813"/>
      <c r="BZ127" s="815"/>
      <c r="CA127" s="214"/>
      <c r="CB127" s="214"/>
      <c r="CC127" s="214"/>
      <c r="CD127" s="237"/>
      <c r="CE127" s="237"/>
      <c r="CF127" s="237"/>
      <c r="CG127" s="214"/>
      <c r="CH127" s="214"/>
      <c r="CI127" s="214"/>
      <c r="CJ127" s="236"/>
      <c r="CK127" s="855"/>
      <c r="CL127" s="856"/>
      <c r="CM127" s="856"/>
      <c r="CN127" s="856"/>
      <c r="CO127" s="857"/>
      <c r="CP127" s="816" t="s">
        <v>460</v>
      </c>
      <c r="CQ127" s="753"/>
      <c r="CR127" s="753"/>
      <c r="CS127" s="753"/>
      <c r="CT127" s="753"/>
      <c r="CU127" s="753"/>
      <c r="CV127" s="753"/>
      <c r="CW127" s="753"/>
      <c r="CX127" s="753"/>
      <c r="CY127" s="753"/>
      <c r="CZ127" s="753"/>
      <c r="DA127" s="753"/>
      <c r="DB127" s="753"/>
      <c r="DC127" s="753"/>
      <c r="DD127" s="753"/>
      <c r="DE127" s="753"/>
      <c r="DF127" s="754"/>
      <c r="DG127" s="817" t="s">
        <v>121</v>
      </c>
      <c r="DH127" s="818"/>
      <c r="DI127" s="818"/>
      <c r="DJ127" s="818"/>
      <c r="DK127" s="818"/>
      <c r="DL127" s="818" t="s">
        <v>121</v>
      </c>
      <c r="DM127" s="818"/>
      <c r="DN127" s="818"/>
      <c r="DO127" s="818"/>
      <c r="DP127" s="818"/>
      <c r="DQ127" s="818" t="s">
        <v>121</v>
      </c>
      <c r="DR127" s="818"/>
      <c r="DS127" s="818"/>
      <c r="DT127" s="818"/>
      <c r="DU127" s="818"/>
      <c r="DV127" s="795" t="s">
        <v>121</v>
      </c>
      <c r="DW127" s="795"/>
      <c r="DX127" s="795"/>
      <c r="DY127" s="795"/>
      <c r="DZ127" s="796"/>
    </row>
    <row r="128" spans="1:130" s="212" customFormat="1" ht="26.25" customHeight="1" thickBot="1" x14ac:dyDescent="0.25">
      <c r="A128" s="797" t="s">
        <v>461</v>
      </c>
      <c r="B128" s="798"/>
      <c r="C128" s="798"/>
      <c r="D128" s="798"/>
      <c r="E128" s="798"/>
      <c r="F128" s="798"/>
      <c r="G128" s="798"/>
      <c r="H128" s="798"/>
      <c r="I128" s="798"/>
      <c r="J128" s="798"/>
      <c r="K128" s="798"/>
      <c r="L128" s="798"/>
      <c r="M128" s="798"/>
      <c r="N128" s="798"/>
      <c r="O128" s="798"/>
      <c r="P128" s="798"/>
      <c r="Q128" s="798"/>
      <c r="R128" s="798"/>
      <c r="S128" s="798"/>
      <c r="T128" s="798"/>
      <c r="U128" s="798"/>
      <c r="V128" s="798"/>
      <c r="W128" s="799" t="s">
        <v>462</v>
      </c>
      <c r="X128" s="799"/>
      <c r="Y128" s="799"/>
      <c r="Z128" s="800"/>
      <c r="AA128" s="801">
        <v>39636</v>
      </c>
      <c r="AB128" s="802"/>
      <c r="AC128" s="802"/>
      <c r="AD128" s="802"/>
      <c r="AE128" s="803"/>
      <c r="AF128" s="804">
        <v>39313</v>
      </c>
      <c r="AG128" s="802"/>
      <c r="AH128" s="802"/>
      <c r="AI128" s="802"/>
      <c r="AJ128" s="803"/>
      <c r="AK128" s="804">
        <v>38873</v>
      </c>
      <c r="AL128" s="802"/>
      <c r="AM128" s="802"/>
      <c r="AN128" s="802"/>
      <c r="AO128" s="803"/>
      <c r="AP128" s="805"/>
      <c r="AQ128" s="806"/>
      <c r="AR128" s="806"/>
      <c r="AS128" s="806"/>
      <c r="AT128" s="807"/>
      <c r="AU128" s="214"/>
      <c r="AV128" s="214"/>
      <c r="AW128" s="214"/>
      <c r="AX128" s="808" t="s">
        <v>463</v>
      </c>
      <c r="AY128" s="809"/>
      <c r="AZ128" s="809"/>
      <c r="BA128" s="809"/>
      <c r="BB128" s="809"/>
      <c r="BC128" s="809"/>
      <c r="BD128" s="809"/>
      <c r="BE128" s="810"/>
      <c r="BF128" s="787" t="s">
        <v>121</v>
      </c>
      <c r="BG128" s="788"/>
      <c r="BH128" s="788"/>
      <c r="BI128" s="788"/>
      <c r="BJ128" s="788"/>
      <c r="BK128" s="788"/>
      <c r="BL128" s="811"/>
      <c r="BM128" s="787">
        <v>15</v>
      </c>
      <c r="BN128" s="788"/>
      <c r="BO128" s="788"/>
      <c r="BP128" s="788"/>
      <c r="BQ128" s="788"/>
      <c r="BR128" s="788"/>
      <c r="BS128" s="811"/>
      <c r="BT128" s="787">
        <v>20</v>
      </c>
      <c r="BU128" s="788"/>
      <c r="BV128" s="788"/>
      <c r="BW128" s="788"/>
      <c r="BX128" s="788"/>
      <c r="BY128" s="788"/>
      <c r="BZ128" s="789"/>
      <c r="CA128" s="237"/>
      <c r="CB128" s="237"/>
      <c r="CC128" s="237"/>
      <c r="CD128" s="237"/>
      <c r="CE128" s="237"/>
      <c r="CF128" s="237"/>
      <c r="CG128" s="214"/>
      <c r="CH128" s="214"/>
      <c r="CI128" s="214"/>
      <c r="CJ128" s="236"/>
      <c r="CK128" s="858"/>
      <c r="CL128" s="859"/>
      <c r="CM128" s="859"/>
      <c r="CN128" s="859"/>
      <c r="CO128" s="860"/>
      <c r="CP128" s="790" t="s">
        <v>464</v>
      </c>
      <c r="CQ128" s="731"/>
      <c r="CR128" s="731"/>
      <c r="CS128" s="731"/>
      <c r="CT128" s="731"/>
      <c r="CU128" s="731"/>
      <c r="CV128" s="731"/>
      <c r="CW128" s="731"/>
      <c r="CX128" s="731"/>
      <c r="CY128" s="731"/>
      <c r="CZ128" s="731"/>
      <c r="DA128" s="731"/>
      <c r="DB128" s="731"/>
      <c r="DC128" s="731"/>
      <c r="DD128" s="731"/>
      <c r="DE128" s="731"/>
      <c r="DF128" s="732"/>
      <c r="DG128" s="791" t="s">
        <v>121</v>
      </c>
      <c r="DH128" s="792"/>
      <c r="DI128" s="792"/>
      <c r="DJ128" s="792"/>
      <c r="DK128" s="792"/>
      <c r="DL128" s="792" t="s">
        <v>121</v>
      </c>
      <c r="DM128" s="792"/>
      <c r="DN128" s="792"/>
      <c r="DO128" s="792"/>
      <c r="DP128" s="792"/>
      <c r="DQ128" s="792" t="s">
        <v>121</v>
      </c>
      <c r="DR128" s="792"/>
      <c r="DS128" s="792"/>
      <c r="DT128" s="792"/>
      <c r="DU128" s="792"/>
      <c r="DV128" s="793" t="s">
        <v>121</v>
      </c>
      <c r="DW128" s="793"/>
      <c r="DX128" s="793"/>
      <c r="DY128" s="793"/>
      <c r="DZ128" s="794"/>
    </row>
    <row r="129" spans="1:131" s="212" customFormat="1" ht="26.25" customHeight="1" x14ac:dyDescent="0.2">
      <c r="A129" s="775" t="s">
        <v>102</v>
      </c>
      <c r="B129" s="776"/>
      <c r="C129" s="776"/>
      <c r="D129" s="776"/>
      <c r="E129" s="776"/>
      <c r="F129" s="776"/>
      <c r="G129" s="776"/>
      <c r="H129" s="776"/>
      <c r="I129" s="776"/>
      <c r="J129" s="776"/>
      <c r="K129" s="776"/>
      <c r="L129" s="776"/>
      <c r="M129" s="776"/>
      <c r="N129" s="776"/>
      <c r="O129" s="776"/>
      <c r="P129" s="776"/>
      <c r="Q129" s="776"/>
      <c r="R129" s="776"/>
      <c r="S129" s="776"/>
      <c r="T129" s="776"/>
      <c r="U129" s="776"/>
      <c r="V129" s="776"/>
      <c r="W129" s="777" t="s">
        <v>465</v>
      </c>
      <c r="X129" s="778"/>
      <c r="Y129" s="778"/>
      <c r="Z129" s="779"/>
      <c r="AA129" s="780">
        <v>3298474</v>
      </c>
      <c r="AB129" s="781"/>
      <c r="AC129" s="781"/>
      <c r="AD129" s="781"/>
      <c r="AE129" s="782"/>
      <c r="AF129" s="783">
        <v>3402429</v>
      </c>
      <c r="AG129" s="781"/>
      <c r="AH129" s="781"/>
      <c r="AI129" s="781"/>
      <c r="AJ129" s="782"/>
      <c r="AK129" s="783">
        <v>3570843</v>
      </c>
      <c r="AL129" s="781"/>
      <c r="AM129" s="781"/>
      <c r="AN129" s="781"/>
      <c r="AO129" s="782"/>
      <c r="AP129" s="784"/>
      <c r="AQ129" s="785"/>
      <c r="AR129" s="785"/>
      <c r="AS129" s="785"/>
      <c r="AT129" s="786"/>
      <c r="AU129" s="215"/>
      <c r="AV129" s="215"/>
      <c r="AW129" s="215"/>
      <c r="AX129" s="752" t="s">
        <v>466</v>
      </c>
      <c r="AY129" s="753"/>
      <c r="AZ129" s="753"/>
      <c r="BA129" s="753"/>
      <c r="BB129" s="753"/>
      <c r="BC129" s="753"/>
      <c r="BD129" s="753"/>
      <c r="BE129" s="754"/>
      <c r="BF129" s="771" t="s">
        <v>121</v>
      </c>
      <c r="BG129" s="772"/>
      <c r="BH129" s="772"/>
      <c r="BI129" s="772"/>
      <c r="BJ129" s="772"/>
      <c r="BK129" s="772"/>
      <c r="BL129" s="773"/>
      <c r="BM129" s="771">
        <v>20</v>
      </c>
      <c r="BN129" s="772"/>
      <c r="BO129" s="772"/>
      <c r="BP129" s="772"/>
      <c r="BQ129" s="772"/>
      <c r="BR129" s="772"/>
      <c r="BS129" s="773"/>
      <c r="BT129" s="771">
        <v>30</v>
      </c>
      <c r="BU129" s="772"/>
      <c r="BV129" s="772"/>
      <c r="BW129" s="772"/>
      <c r="BX129" s="772"/>
      <c r="BY129" s="772"/>
      <c r="BZ129" s="77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75" t="s">
        <v>467</v>
      </c>
      <c r="B130" s="776"/>
      <c r="C130" s="776"/>
      <c r="D130" s="776"/>
      <c r="E130" s="776"/>
      <c r="F130" s="776"/>
      <c r="G130" s="776"/>
      <c r="H130" s="776"/>
      <c r="I130" s="776"/>
      <c r="J130" s="776"/>
      <c r="K130" s="776"/>
      <c r="L130" s="776"/>
      <c r="M130" s="776"/>
      <c r="N130" s="776"/>
      <c r="O130" s="776"/>
      <c r="P130" s="776"/>
      <c r="Q130" s="776"/>
      <c r="R130" s="776"/>
      <c r="S130" s="776"/>
      <c r="T130" s="776"/>
      <c r="U130" s="776"/>
      <c r="V130" s="776"/>
      <c r="W130" s="777" t="s">
        <v>468</v>
      </c>
      <c r="X130" s="778"/>
      <c r="Y130" s="778"/>
      <c r="Z130" s="779"/>
      <c r="AA130" s="780">
        <v>503536</v>
      </c>
      <c r="AB130" s="781"/>
      <c r="AC130" s="781"/>
      <c r="AD130" s="781"/>
      <c r="AE130" s="782"/>
      <c r="AF130" s="783">
        <v>510868</v>
      </c>
      <c r="AG130" s="781"/>
      <c r="AH130" s="781"/>
      <c r="AI130" s="781"/>
      <c r="AJ130" s="782"/>
      <c r="AK130" s="783">
        <v>522595</v>
      </c>
      <c r="AL130" s="781"/>
      <c r="AM130" s="781"/>
      <c r="AN130" s="781"/>
      <c r="AO130" s="782"/>
      <c r="AP130" s="784"/>
      <c r="AQ130" s="785"/>
      <c r="AR130" s="785"/>
      <c r="AS130" s="785"/>
      <c r="AT130" s="786"/>
      <c r="AU130" s="215"/>
      <c r="AV130" s="215"/>
      <c r="AW130" s="215"/>
      <c r="AX130" s="752" t="s">
        <v>469</v>
      </c>
      <c r="AY130" s="753"/>
      <c r="AZ130" s="753"/>
      <c r="BA130" s="753"/>
      <c r="BB130" s="753"/>
      <c r="BC130" s="753"/>
      <c r="BD130" s="753"/>
      <c r="BE130" s="754"/>
      <c r="BF130" s="755">
        <v>10.9</v>
      </c>
      <c r="BG130" s="756"/>
      <c r="BH130" s="756"/>
      <c r="BI130" s="756"/>
      <c r="BJ130" s="756"/>
      <c r="BK130" s="756"/>
      <c r="BL130" s="757"/>
      <c r="BM130" s="755">
        <v>25</v>
      </c>
      <c r="BN130" s="756"/>
      <c r="BO130" s="756"/>
      <c r="BP130" s="756"/>
      <c r="BQ130" s="756"/>
      <c r="BR130" s="756"/>
      <c r="BS130" s="757"/>
      <c r="BT130" s="755">
        <v>35</v>
      </c>
      <c r="BU130" s="756"/>
      <c r="BV130" s="756"/>
      <c r="BW130" s="756"/>
      <c r="BX130" s="756"/>
      <c r="BY130" s="756"/>
      <c r="BZ130" s="75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59"/>
      <c r="B131" s="760"/>
      <c r="C131" s="760"/>
      <c r="D131" s="760"/>
      <c r="E131" s="760"/>
      <c r="F131" s="760"/>
      <c r="G131" s="760"/>
      <c r="H131" s="760"/>
      <c r="I131" s="760"/>
      <c r="J131" s="760"/>
      <c r="K131" s="760"/>
      <c r="L131" s="760"/>
      <c r="M131" s="760"/>
      <c r="N131" s="760"/>
      <c r="O131" s="760"/>
      <c r="P131" s="760"/>
      <c r="Q131" s="760"/>
      <c r="R131" s="760"/>
      <c r="S131" s="760"/>
      <c r="T131" s="760"/>
      <c r="U131" s="760"/>
      <c r="V131" s="760"/>
      <c r="W131" s="761" t="s">
        <v>470</v>
      </c>
      <c r="X131" s="762"/>
      <c r="Y131" s="762"/>
      <c r="Z131" s="763"/>
      <c r="AA131" s="764">
        <v>2794938</v>
      </c>
      <c r="AB131" s="765"/>
      <c r="AC131" s="765"/>
      <c r="AD131" s="765"/>
      <c r="AE131" s="766"/>
      <c r="AF131" s="767">
        <v>2891561</v>
      </c>
      <c r="AG131" s="765"/>
      <c r="AH131" s="765"/>
      <c r="AI131" s="765"/>
      <c r="AJ131" s="766"/>
      <c r="AK131" s="767">
        <v>3048248</v>
      </c>
      <c r="AL131" s="765"/>
      <c r="AM131" s="765"/>
      <c r="AN131" s="765"/>
      <c r="AO131" s="766"/>
      <c r="AP131" s="768"/>
      <c r="AQ131" s="769"/>
      <c r="AR131" s="769"/>
      <c r="AS131" s="769"/>
      <c r="AT131" s="770"/>
      <c r="AU131" s="215"/>
      <c r="AV131" s="215"/>
      <c r="AW131" s="215"/>
      <c r="AX131" s="730" t="s">
        <v>471</v>
      </c>
      <c r="AY131" s="731"/>
      <c r="AZ131" s="731"/>
      <c r="BA131" s="731"/>
      <c r="BB131" s="731"/>
      <c r="BC131" s="731"/>
      <c r="BD131" s="731"/>
      <c r="BE131" s="732"/>
      <c r="BF131" s="733">
        <v>61.1</v>
      </c>
      <c r="BG131" s="734"/>
      <c r="BH131" s="734"/>
      <c r="BI131" s="734"/>
      <c r="BJ131" s="734"/>
      <c r="BK131" s="734"/>
      <c r="BL131" s="735"/>
      <c r="BM131" s="733">
        <v>350</v>
      </c>
      <c r="BN131" s="734"/>
      <c r="BO131" s="734"/>
      <c r="BP131" s="734"/>
      <c r="BQ131" s="734"/>
      <c r="BR131" s="734"/>
      <c r="BS131" s="735"/>
      <c r="BT131" s="736"/>
      <c r="BU131" s="737"/>
      <c r="BV131" s="737"/>
      <c r="BW131" s="737"/>
      <c r="BX131" s="737"/>
      <c r="BY131" s="737"/>
      <c r="BZ131" s="738"/>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39" t="s">
        <v>472</v>
      </c>
      <c r="B132" s="740"/>
      <c r="C132" s="740"/>
      <c r="D132" s="740"/>
      <c r="E132" s="740"/>
      <c r="F132" s="740"/>
      <c r="G132" s="740"/>
      <c r="H132" s="740"/>
      <c r="I132" s="740"/>
      <c r="J132" s="740"/>
      <c r="K132" s="740"/>
      <c r="L132" s="740"/>
      <c r="M132" s="740"/>
      <c r="N132" s="740"/>
      <c r="O132" s="740"/>
      <c r="P132" s="740"/>
      <c r="Q132" s="740"/>
      <c r="R132" s="740"/>
      <c r="S132" s="740"/>
      <c r="T132" s="740"/>
      <c r="U132" s="740"/>
      <c r="V132" s="743" t="s">
        <v>473</v>
      </c>
      <c r="W132" s="743"/>
      <c r="X132" s="743"/>
      <c r="Y132" s="743"/>
      <c r="Z132" s="744"/>
      <c r="AA132" s="745">
        <v>10.092495789999999</v>
      </c>
      <c r="AB132" s="746"/>
      <c r="AC132" s="746"/>
      <c r="AD132" s="746"/>
      <c r="AE132" s="747"/>
      <c r="AF132" s="748">
        <v>11.52982766</v>
      </c>
      <c r="AG132" s="746"/>
      <c r="AH132" s="746"/>
      <c r="AI132" s="746"/>
      <c r="AJ132" s="747"/>
      <c r="AK132" s="748">
        <v>11.241014509999999</v>
      </c>
      <c r="AL132" s="746"/>
      <c r="AM132" s="746"/>
      <c r="AN132" s="746"/>
      <c r="AO132" s="747"/>
      <c r="AP132" s="749"/>
      <c r="AQ132" s="750"/>
      <c r="AR132" s="750"/>
      <c r="AS132" s="750"/>
      <c r="AT132" s="751"/>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41"/>
      <c r="B133" s="742"/>
      <c r="C133" s="742"/>
      <c r="D133" s="742"/>
      <c r="E133" s="742"/>
      <c r="F133" s="742"/>
      <c r="G133" s="742"/>
      <c r="H133" s="742"/>
      <c r="I133" s="742"/>
      <c r="J133" s="742"/>
      <c r="K133" s="742"/>
      <c r="L133" s="742"/>
      <c r="M133" s="742"/>
      <c r="N133" s="742"/>
      <c r="O133" s="742"/>
      <c r="P133" s="742"/>
      <c r="Q133" s="742"/>
      <c r="R133" s="742"/>
      <c r="S133" s="742"/>
      <c r="T133" s="742"/>
      <c r="U133" s="742"/>
      <c r="V133" s="722" t="s">
        <v>474</v>
      </c>
      <c r="W133" s="722"/>
      <c r="X133" s="722"/>
      <c r="Y133" s="722"/>
      <c r="Z133" s="723"/>
      <c r="AA133" s="724">
        <v>10.1</v>
      </c>
      <c r="AB133" s="725"/>
      <c r="AC133" s="725"/>
      <c r="AD133" s="725"/>
      <c r="AE133" s="726"/>
      <c r="AF133" s="724">
        <v>10.7</v>
      </c>
      <c r="AG133" s="725"/>
      <c r="AH133" s="725"/>
      <c r="AI133" s="725"/>
      <c r="AJ133" s="726"/>
      <c r="AK133" s="724">
        <v>10.9</v>
      </c>
      <c r="AL133" s="725"/>
      <c r="AM133" s="725"/>
      <c r="AN133" s="725"/>
      <c r="AO133" s="726"/>
      <c r="AP133" s="727"/>
      <c r="AQ133" s="728"/>
      <c r="AR133" s="728"/>
      <c r="AS133" s="728"/>
      <c r="AT133" s="72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xGPuWuZO1b1eSa3PCq1zaPvky6hppoSaS1ojJtmmrt1a6/6Dqu87hO+ZAkp94TW6MpF7UhoiMnXkqua1MvBSw==" saltValue="Eun2weEH3u4zMhYOPi1SD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9" zoomScaleNormal="85" zoomScaleSheetLayoutView="100" workbookViewId="0">
      <selection activeCell="BE53" sqref="BE53"/>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Ai9GI2YB99uM59ng+n3gyGKKE2u1Daws9E3xki77ImQ1ZR9pLfrks99q0eyp6GNWHVjs5UMmvITJzIcWO7Uazg==" saltValue="h+UeXkMtPU1CDNT+EvbAi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EAE9xVfPtqKGlDRc7GHxB5qVFGIHXb514dk1pFHEqN803HLA0fVG3/O9GdSy7toehXbg4voiEkFtt7hmQ3ke5A==" saltValue="2SVIFm4q9ZfVJbELKyVOz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19" t="s">
        <v>478</v>
      </c>
      <c r="AP7" s="253"/>
      <c r="AQ7" s="254" t="s">
        <v>479</v>
      </c>
      <c r="AR7" s="255"/>
    </row>
    <row r="8" spans="1:46" ht="13" x14ac:dyDescent="0.2">
      <c r="A8" s="247"/>
      <c r="AK8" s="256"/>
      <c r="AL8" s="257"/>
      <c r="AM8" s="257"/>
      <c r="AN8" s="258"/>
      <c r="AO8" s="1120"/>
      <c r="AP8" s="259" t="s">
        <v>480</v>
      </c>
      <c r="AQ8" s="260" t="s">
        <v>481</v>
      </c>
      <c r="AR8" s="261" t="s">
        <v>482</v>
      </c>
    </row>
    <row r="9" spans="1:46" ht="13" x14ac:dyDescent="0.2">
      <c r="A9" s="247"/>
      <c r="AK9" s="1131" t="s">
        <v>483</v>
      </c>
      <c r="AL9" s="1132"/>
      <c r="AM9" s="1132"/>
      <c r="AN9" s="1133"/>
      <c r="AO9" s="262">
        <v>815665</v>
      </c>
      <c r="AP9" s="262">
        <v>79546</v>
      </c>
      <c r="AQ9" s="263">
        <v>156369</v>
      </c>
      <c r="AR9" s="264">
        <v>-49.1</v>
      </c>
    </row>
    <row r="10" spans="1:46" ht="13.5" customHeight="1" x14ac:dyDescent="0.2">
      <c r="A10" s="247"/>
      <c r="AK10" s="1131" t="s">
        <v>484</v>
      </c>
      <c r="AL10" s="1132"/>
      <c r="AM10" s="1132"/>
      <c r="AN10" s="1133"/>
      <c r="AO10" s="265">
        <v>148013</v>
      </c>
      <c r="AP10" s="265">
        <v>14435</v>
      </c>
      <c r="AQ10" s="266">
        <v>21449</v>
      </c>
      <c r="AR10" s="267">
        <v>-32.700000000000003</v>
      </c>
    </row>
    <row r="11" spans="1:46" ht="13.5" customHeight="1" x14ac:dyDescent="0.2">
      <c r="A11" s="247"/>
      <c r="AK11" s="1131" t="s">
        <v>485</v>
      </c>
      <c r="AL11" s="1132"/>
      <c r="AM11" s="1132"/>
      <c r="AN11" s="1133"/>
      <c r="AO11" s="265">
        <v>10975</v>
      </c>
      <c r="AP11" s="265">
        <v>1070</v>
      </c>
      <c r="AQ11" s="266">
        <v>1663</v>
      </c>
      <c r="AR11" s="267">
        <v>-35.700000000000003</v>
      </c>
    </row>
    <row r="12" spans="1:46" ht="13.5" customHeight="1" x14ac:dyDescent="0.2">
      <c r="A12" s="247"/>
      <c r="AK12" s="1131" t="s">
        <v>486</v>
      </c>
      <c r="AL12" s="1132"/>
      <c r="AM12" s="1132"/>
      <c r="AN12" s="1133"/>
      <c r="AO12" s="265" t="s">
        <v>487</v>
      </c>
      <c r="AP12" s="265" t="s">
        <v>487</v>
      </c>
      <c r="AQ12" s="266">
        <v>34</v>
      </c>
      <c r="AR12" s="267" t="s">
        <v>487</v>
      </c>
    </row>
    <row r="13" spans="1:46" ht="13.5" customHeight="1" x14ac:dyDescent="0.2">
      <c r="A13" s="247"/>
      <c r="AK13" s="1131" t="s">
        <v>488</v>
      </c>
      <c r="AL13" s="1132"/>
      <c r="AM13" s="1132"/>
      <c r="AN13" s="1133"/>
      <c r="AO13" s="265">
        <v>40078</v>
      </c>
      <c r="AP13" s="265">
        <v>3909</v>
      </c>
      <c r="AQ13" s="266">
        <v>5566</v>
      </c>
      <c r="AR13" s="267">
        <v>-29.8</v>
      </c>
    </row>
    <row r="14" spans="1:46" ht="13.5" customHeight="1" x14ac:dyDescent="0.2">
      <c r="A14" s="247"/>
      <c r="AK14" s="1131" t="s">
        <v>489</v>
      </c>
      <c r="AL14" s="1132"/>
      <c r="AM14" s="1132"/>
      <c r="AN14" s="1133"/>
      <c r="AO14" s="265">
        <v>23928</v>
      </c>
      <c r="AP14" s="265">
        <v>2334</v>
      </c>
      <c r="AQ14" s="266">
        <v>3589</v>
      </c>
      <c r="AR14" s="267">
        <v>-35</v>
      </c>
    </row>
    <row r="15" spans="1:46" ht="13.5" customHeight="1" x14ac:dyDescent="0.2">
      <c r="A15" s="247"/>
      <c r="AK15" s="1134" t="s">
        <v>490</v>
      </c>
      <c r="AL15" s="1135"/>
      <c r="AM15" s="1135"/>
      <c r="AN15" s="1136"/>
      <c r="AO15" s="265">
        <v>-49125</v>
      </c>
      <c r="AP15" s="265">
        <v>-4791</v>
      </c>
      <c r="AQ15" s="266">
        <v>-10547</v>
      </c>
      <c r="AR15" s="267">
        <v>-54.6</v>
      </c>
    </row>
    <row r="16" spans="1:46" ht="13" x14ac:dyDescent="0.2">
      <c r="A16" s="247"/>
      <c r="AK16" s="1134" t="s">
        <v>177</v>
      </c>
      <c r="AL16" s="1135"/>
      <c r="AM16" s="1135"/>
      <c r="AN16" s="1136"/>
      <c r="AO16" s="265">
        <v>989534</v>
      </c>
      <c r="AP16" s="265">
        <v>96502</v>
      </c>
      <c r="AQ16" s="266">
        <v>178125</v>
      </c>
      <c r="AR16" s="267">
        <v>-45.8</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37" t="s">
        <v>495</v>
      </c>
      <c r="AL21" s="1138"/>
      <c r="AM21" s="1138"/>
      <c r="AN21" s="1139"/>
      <c r="AO21" s="277">
        <v>8.19</v>
      </c>
      <c r="AP21" s="278">
        <v>14.51</v>
      </c>
      <c r="AQ21" s="279">
        <v>-6.32</v>
      </c>
      <c r="AS21" s="280"/>
      <c r="AT21" s="276"/>
    </row>
    <row r="22" spans="1:46" s="248" customFormat="1" ht="13" x14ac:dyDescent="0.2">
      <c r="A22" s="276"/>
      <c r="AK22" s="1137" t="s">
        <v>496</v>
      </c>
      <c r="AL22" s="1138"/>
      <c r="AM22" s="1138"/>
      <c r="AN22" s="1139"/>
      <c r="AO22" s="281">
        <v>92.4</v>
      </c>
      <c r="AP22" s="282">
        <v>95.5</v>
      </c>
      <c r="AQ22" s="283">
        <v>-3.1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30" t="s">
        <v>497</v>
      </c>
      <c r="B26" s="1130"/>
      <c r="C26" s="1130"/>
      <c r="D26" s="1130"/>
      <c r="E26" s="1130"/>
      <c r="F26" s="1130"/>
      <c r="G26" s="1130"/>
      <c r="H26" s="1130"/>
      <c r="I26" s="1130"/>
      <c r="J26" s="1130"/>
      <c r="K26" s="1130"/>
      <c r="L26" s="1130"/>
      <c r="M26" s="1130"/>
      <c r="N26" s="1130"/>
      <c r="O26" s="1130"/>
      <c r="P26" s="1130"/>
      <c r="Q26" s="1130"/>
      <c r="R26" s="1130"/>
      <c r="S26" s="1130"/>
      <c r="T26" s="1130"/>
      <c r="U26" s="1130"/>
      <c r="V26" s="1130"/>
      <c r="W26" s="1130"/>
      <c r="X26" s="1130"/>
      <c r="Y26" s="1130"/>
      <c r="Z26" s="1130"/>
      <c r="AA26" s="1130"/>
      <c r="AB26" s="1130"/>
      <c r="AC26" s="1130"/>
      <c r="AD26" s="1130"/>
      <c r="AE26" s="1130"/>
      <c r="AF26" s="1130"/>
      <c r="AG26" s="1130"/>
      <c r="AH26" s="1130"/>
      <c r="AI26" s="1130"/>
      <c r="AJ26" s="1130"/>
      <c r="AK26" s="1130"/>
      <c r="AL26" s="1130"/>
      <c r="AM26" s="1130"/>
      <c r="AN26" s="1130"/>
      <c r="AO26" s="1130"/>
      <c r="AP26" s="1130"/>
      <c r="AQ26" s="1130"/>
      <c r="AR26" s="1130"/>
      <c r="AS26" s="1130"/>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19" t="s">
        <v>478</v>
      </c>
      <c r="AP30" s="253"/>
      <c r="AQ30" s="254" t="s">
        <v>479</v>
      </c>
      <c r="AR30" s="255"/>
    </row>
    <row r="31" spans="1:46" ht="13" x14ac:dyDescent="0.2">
      <c r="A31" s="247"/>
      <c r="AK31" s="256"/>
      <c r="AL31" s="257"/>
      <c r="AM31" s="257"/>
      <c r="AN31" s="258"/>
      <c r="AO31" s="1120"/>
      <c r="AP31" s="259" t="s">
        <v>480</v>
      </c>
      <c r="AQ31" s="260" t="s">
        <v>481</v>
      </c>
      <c r="AR31" s="261" t="s">
        <v>482</v>
      </c>
    </row>
    <row r="32" spans="1:46" ht="27" customHeight="1" x14ac:dyDescent="0.2">
      <c r="A32" s="247"/>
      <c r="AK32" s="1121" t="s">
        <v>500</v>
      </c>
      <c r="AL32" s="1122"/>
      <c r="AM32" s="1122"/>
      <c r="AN32" s="1123"/>
      <c r="AO32" s="291">
        <v>714827</v>
      </c>
      <c r="AP32" s="291">
        <v>69712</v>
      </c>
      <c r="AQ32" s="292">
        <v>89268</v>
      </c>
      <c r="AR32" s="293">
        <v>-21.9</v>
      </c>
    </row>
    <row r="33" spans="1:46" ht="13.5" customHeight="1" x14ac:dyDescent="0.2">
      <c r="A33" s="247"/>
      <c r="AK33" s="1121" t="s">
        <v>501</v>
      </c>
      <c r="AL33" s="1122"/>
      <c r="AM33" s="1122"/>
      <c r="AN33" s="1123"/>
      <c r="AO33" s="291" t="s">
        <v>487</v>
      </c>
      <c r="AP33" s="291" t="s">
        <v>487</v>
      </c>
      <c r="AQ33" s="292" t="s">
        <v>487</v>
      </c>
      <c r="AR33" s="293" t="s">
        <v>487</v>
      </c>
    </row>
    <row r="34" spans="1:46" ht="27" customHeight="1" x14ac:dyDescent="0.2">
      <c r="A34" s="247"/>
      <c r="AK34" s="1121" t="s">
        <v>502</v>
      </c>
      <c r="AL34" s="1122"/>
      <c r="AM34" s="1122"/>
      <c r="AN34" s="1123"/>
      <c r="AO34" s="291" t="s">
        <v>487</v>
      </c>
      <c r="AP34" s="291" t="s">
        <v>487</v>
      </c>
      <c r="AQ34" s="292" t="s">
        <v>487</v>
      </c>
      <c r="AR34" s="293" t="s">
        <v>487</v>
      </c>
    </row>
    <row r="35" spans="1:46" ht="27" customHeight="1" x14ac:dyDescent="0.2">
      <c r="A35" s="247"/>
      <c r="AK35" s="1121" t="s">
        <v>503</v>
      </c>
      <c r="AL35" s="1122"/>
      <c r="AM35" s="1122"/>
      <c r="AN35" s="1123"/>
      <c r="AO35" s="291">
        <v>161116</v>
      </c>
      <c r="AP35" s="291">
        <v>15713</v>
      </c>
      <c r="AQ35" s="292">
        <v>17003</v>
      </c>
      <c r="AR35" s="293">
        <v>-7.6</v>
      </c>
    </row>
    <row r="36" spans="1:46" ht="27" customHeight="1" x14ac:dyDescent="0.2">
      <c r="A36" s="247"/>
      <c r="AK36" s="1121" t="s">
        <v>504</v>
      </c>
      <c r="AL36" s="1122"/>
      <c r="AM36" s="1122"/>
      <c r="AN36" s="1123"/>
      <c r="AO36" s="291">
        <v>28178</v>
      </c>
      <c r="AP36" s="291">
        <v>2748</v>
      </c>
      <c r="AQ36" s="292">
        <v>5039</v>
      </c>
      <c r="AR36" s="293">
        <v>-45.5</v>
      </c>
    </row>
    <row r="37" spans="1:46" ht="13.5" customHeight="1" x14ac:dyDescent="0.2">
      <c r="A37" s="247"/>
      <c r="AK37" s="1121" t="s">
        <v>505</v>
      </c>
      <c r="AL37" s="1122"/>
      <c r="AM37" s="1122"/>
      <c r="AN37" s="1123"/>
      <c r="AO37" s="291">
        <v>1</v>
      </c>
      <c r="AP37" s="291">
        <v>0</v>
      </c>
      <c r="AQ37" s="292">
        <v>909</v>
      </c>
      <c r="AR37" s="293">
        <v>-100</v>
      </c>
    </row>
    <row r="38" spans="1:46" ht="27" customHeight="1" x14ac:dyDescent="0.2">
      <c r="A38" s="247"/>
      <c r="AK38" s="1124" t="s">
        <v>506</v>
      </c>
      <c r="AL38" s="1125"/>
      <c r="AM38" s="1125"/>
      <c r="AN38" s="1126"/>
      <c r="AO38" s="294" t="s">
        <v>487</v>
      </c>
      <c r="AP38" s="294" t="s">
        <v>487</v>
      </c>
      <c r="AQ38" s="295">
        <v>25</v>
      </c>
      <c r="AR38" s="283" t="s">
        <v>487</v>
      </c>
      <c r="AS38" s="290"/>
    </row>
    <row r="39" spans="1:46" ht="13" x14ac:dyDescent="0.2">
      <c r="A39" s="247"/>
      <c r="AK39" s="1124" t="s">
        <v>507</v>
      </c>
      <c r="AL39" s="1125"/>
      <c r="AM39" s="1125"/>
      <c r="AN39" s="1126"/>
      <c r="AO39" s="291">
        <v>-38873</v>
      </c>
      <c r="AP39" s="291">
        <v>-3791</v>
      </c>
      <c r="AQ39" s="292">
        <v>-4913</v>
      </c>
      <c r="AR39" s="293">
        <v>-22.8</v>
      </c>
      <c r="AS39" s="290"/>
    </row>
    <row r="40" spans="1:46" ht="27" customHeight="1" x14ac:dyDescent="0.2">
      <c r="A40" s="247"/>
      <c r="AK40" s="1121" t="s">
        <v>508</v>
      </c>
      <c r="AL40" s="1122"/>
      <c r="AM40" s="1122"/>
      <c r="AN40" s="1123"/>
      <c r="AO40" s="291">
        <v>-522595</v>
      </c>
      <c r="AP40" s="291">
        <v>-50965</v>
      </c>
      <c r="AQ40" s="292">
        <v>-72657</v>
      </c>
      <c r="AR40" s="293">
        <v>-29.9</v>
      </c>
      <c r="AS40" s="290"/>
    </row>
    <row r="41" spans="1:46" ht="13" x14ac:dyDescent="0.2">
      <c r="A41" s="247"/>
      <c r="AK41" s="1127" t="s">
        <v>287</v>
      </c>
      <c r="AL41" s="1128"/>
      <c r="AM41" s="1128"/>
      <c r="AN41" s="1129"/>
      <c r="AO41" s="291">
        <v>342654</v>
      </c>
      <c r="AP41" s="291">
        <v>33417</v>
      </c>
      <c r="AQ41" s="292">
        <v>34674</v>
      </c>
      <c r="AR41" s="293">
        <v>-3.6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14" t="s">
        <v>478</v>
      </c>
      <c r="AN49" s="1116" t="s">
        <v>511</v>
      </c>
      <c r="AO49" s="1117"/>
      <c r="AP49" s="1117"/>
      <c r="AQ49" s="1117"/>
      <c r="AR49" s="1118"/>
    </row>
    <row r="50" spans="1:44" ht="13" x14ac:dyDescent="0.2">
      <c r="A50" s="247"/>
      <c r="AK50" s="305"/>
      <c r="AL50" s="306"/>
      <c r="AM50" s="1115"/>
      <c r="AN50" s="307" t="s">
        <v>512</v>
      </c>
      <c r="AO50" s="308" t="s">
        <v>513</v>
      </c>
      <c r="AP50" s="309" t="s">
        <v>514</v>
      </c>
      <c r="AQ50" s="310" t="s">
        <v>515</v>
      </c>
      <c r="AR50" s="311" t="s">
        <v>516</v>
      </c>
    </row>
    <row r="51" spans="1:44" ht="13" x14ac:dyDescent="0.2">
      <c r="A51" s="247"/>
      <c r="AK51" s="303" t="s">
        <v>517</v>
      </c>
      <c r="AL51" s="304"/>
      <c r="AM51" s="312">
        <v>1157858</v>
      </c>
      <c r="AN51" s="313">
        <v>118560</v>
      </c>
      <c r="AO51" s="314">
        <v>-68.099999999999994</v>
      </c>
      <c r="AP51" s="315">
        <v>125391</v>
      </c>
      <c r="AQ51" s="316">
        <v>-13.6</v>
      </c>
      <c r="AR51" s="317">
        <v>-54.5</v>
      </c>
    </row>
    <row r="52" spans="1:44" ht="13" x14ac:dyDescent="0.2">
      <c r="A52" s="247"/>
      <c r="AK52" s="318"/>
      <c r="AL52" s="319" t="s">
        <v>518</v>
      </c>
      <c r="AM52" s="320">
        <v>422326</v>
      </c>
      <c r="AN52" s="321">
        <v>43245</v>
      </c>
      <c r="AO52" s="322">
        <v>-45.7</v>
      </c>
      <c r="AP52" s="323">
        <v>68516</v>
      </c>
      <c r="AQ52" s="324">
        <v>-18.2</v>
      </c>
      <c r="AR52" s="325">
        <v>-27.5</v>
      </c>
    </row>
    <row r="53" spans="1:44" ht="13" x14ac:dyDescent="0.2">
      <c r="A53" s="247"/>
      <c r="AK53" s="303" t="s">
        <v>519</v>
      </c>
      <c r="AL53" s="304"/>
      <c r="AM53" s="312">
        <v>1905113</v>
      </c>
      <c r="AN53" s="313">
        <v>192611</v>
      </c>
      <c r="AO53" s="314">
        <v>62.5</v>
      </c>
      <c r="AP53" s="315">
        <v>138402</v>
      </c>
      <c r="AQ53" s="316">
        <v>10.4</v>
      </c>
      <c r="AR53" s="317">
        <v>52.1</v>
      </c>
    </row>
    <row r="54" spans="1:44" ht="13" x14ac:dyDescent="0.2">
      <c r="A54" s="247"/>
      <c r="AK54" s="318"/>
      <c r="AL54" s="319" t="s">
        <v>518</v>
      </c>
      <c r="AM54" s="320">
        <v>835042</v>
      </c>
      <c r="AN54" s="321">
        <v>84424</v>
      </c>
      <c r="AO54" s="322">
        <v>95.2</v>
      </c>
      <c r="AP54" s="323">
        <v>70652</v>
      </c>
      <c r="AQ54" s="324">
        <v>3.1</v>
      </c>
      <c r="AR54" s="325">
        <v>92.1</v>
      </c>
    </row>
    <row r="55" spans="1:44" ht="13" x14ac:dyDescent="0.2">
      <c r="A55" s="247"/>
      <c r="AK55" s="303" t="s">
        <v>520</v>
      </c>
      <c r="AL55" s="304"/>
      <c r="AM55" s="312">
        <v>2134033</v>
      </c>
      <c r="AN55" s="313">
        <v>211878</v>
      </c>
      <c r="AO55" s="314">
        <v>10</v>
      </c>
      <c r="AP55" s="315">
        <v>146367</v>
      </c>
      <c r="AQ55" s="316">
        <v>5.8</v>
      </c>
      <c r="AR55" s="317">
        <v>4.2</v>
      </c>
    </row>
    <row r="56" spans="1:44" ht="13" x14ac:dyDescent="0.2">
      <c r="A56" s="247"/>
      <c r="AK56" s="318"/>
      <c r="AL56" s="319" t="s">
        <v>518</v>
      </c>
      <c r="AM56" s="320">
        <v>1133388</v>
      </c>
      <c r="AN56" s="321">
        <v>112529</v>
      </c>
      <c r="AO56" s="322">
        <v>33.299999999999997</v>
      </c>
      <c r="AP56" s="323">
        <v>79441</v>
      </c>
      <c r="AQ56" s="324">
        <v>12.4</v>
      </c>
      <c r="AR56" s="325">
        <v>20.9</v>
      </c>
    </row>
    <row r="57" spans="1:44" ht="13" x14ac:dyDescent="0.2">
      <c r="A57" s="247"/>
      <c r="AK57" s="303" t="s">
        <v>521</v>
      </c>
      <c r="AL57" s="304"/>
      <c r="AM57" s="312">
        <v>840361</v>
      </c>
      <c r="AN57" s="313">
        <v>82721</v>
      </c>
      <c r="AO57" s="314">
        <v>-61</v>
      </c>
      <c r="AP57" s="315">
        <v>165181</v>
      </c>
      <c r="AQ57" s="316">
        <v>12.9</v>
      </c>
      <c r="AR57" s="317">
        <v>-73.900000000000006</v>
      </c>
    </row>
    <row r="58" spans="1:44" ht="13" x14ac:dyDescent="0.2">
      <c r="A58" s="247"/>
      <c r="AK58" s="318"/>
      <c r="AL58" s="319" t="s">
        <v>518</v>
      </c>
      <c r="AM58" s="320">
        <v>570470</v>
      </c>
      <c r="AN58" s="321">
        <v>56154</v>
      </c>
      <c r="AO58" s="322">
        <v>-50.1</v>
      </c>
      <c r="AP58" s="323">
        <v>82246</v>
      </c>
      <c r="AQ58" s="324">
        <v>3.5</v>
      </c>
      <c r="AR58" s="325">
        <v>-53.6</v>
      </c>
    </row>
    <row r="59" spans="1:44" ht="13" x14ac:dyDescent="0.2">
      <c r="A59" s="247"/>
      <c r="AK59" s="303" t="s">
        <v>522</v>
      </c>
      <c r="AL59" s="304"/>
      <c r="AM59" s="312">
        <v>948041</v>
      </c>
      <c r="AN59" s="313">
        <v>92456</v>
      </c>
      <c r="AO59" s="314">
        <v>11.8</v>
      </c>
      <c r="AP59" s="315">
        <v>166234</v>
      </c>
      <c r="AQ59" s="316">
        <v>0.6</v>
      </c>
      <c r="AR59" s="317">
        <v>11.2</v>
      </c>
    </row>
    <row r="60" spans="1:44" ht="13" x14ac:dyDescent="0.2">
      <c r="A60" s="247"/>
      <c r="AK60" s="318"/>
      <c r="AL60" s="319" t="s">
        <v>518</v>
      </c>
      <c r="AM60" s="320">
        <v>724605</v>
      </c>
      <c r="AN60" s="321">
        <v>70666</v>
      </c>
      <c r="AO60" s="322">
        <v>25.8</v>
      </c>
      <c r="AP60" s="323">
        <v>89789</v>
      </c>
      <c r="AQ60" s="324">
        <v>9.1999999999999993</v>
      </c>
      <c r="AR60" s="325">
        <v>16.600000000000001</v>
      </c>
    </row>
    <row r="61" spans="1:44" ht="13" x14ac:dyDescent="0.2">
      <c r="A61" s="247"/>
      <c r="AK61" s="303" t="s">
        <v>523</v>
      </c>
      <c r="AL61" s="326"/>
      <c r="AM61" s="312">
        <v>1397081</v>
      </c>
      <c r="AN61" s="313">
        <v>139645</v>
      </c>
      <c r="AO61" s="314">
        <v>-9</v>
      </c>
      <c r="AP61" s="315">
        <v>148315</v>
      </c>
      <c r="AQ61" s="327">
        <v>3.2</v>
      </c>
      <c r="AR61" s="317">
        <v>-12.2</v>
      </c>
    </row>
    <row r="62" spans="1:44" ht="13" x14ac:dyDescent="0.2">
      <c r="A62" s="247"/>
      <c r="AK62" s="318"/>
      <c r="AL62" s="319" t="s">
        <v>518</v>
      </c>
      <c r="AM62" s="320">
        <v>737166</v>
      </c>
      <c r="AN62" s="321">
        <v>73404</v>
      </c>
      <c r="AO62" s="322">
        <v>11.7</v>
      </c>
      <c r="AP62" s="323">
        <v>78129</v>
      </c>
      <c r="AQ62" s="324">
        <v>2</v>
      </c>
      <c r="AR62" s="325">
        <v>9.6999999999999993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GG4Sh82g/2n1l5jxXD2f42goOIJzGGHvJjT9OvArB4wTP+6Tzcgds4lQqnjYgtgJMbmJD1n+2lKBjRNm80mq7w==" saltValue="IjArz58lEXPQC23IYN6jy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xhGeFl3lR+Wk5RiOe2zp1mRixeRWa0ghkCton548TLDFcYe+DOZlZJq8pmfCx+S3PCVVydYhIUPeiF6oIEIzfg==" saltValue="yitC59UPOsW2/W+Ugt0uY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cjxhErDoyZveodHtkCH1Pfp5EX3cKYjmOsBmE5POBlReeF6zXzExVlWv/ST0F9PJY8uOnydsjZ09jWqIqad6Uw==" saltValue="Edp7/rw1VONgA9JJM5DYs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3" zoomScaleSheetLayoutView="100" workbookViewId="0">
      <selection activeCell="J47" sqref="J47"/>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40" t="s">
        <v>3</v>
      </c>
      <c r="D47" s="1140"/>
      <c r="E47" s="1141"/>
      <c r="F47" s="11">
        <v>46.1</v>
      </c>
      <c r="G47" s="12">
        <v>47.71</v>
      </c>
      <c r="H47" s="12">
        <v>52.72</v>
      </c>
      <c r="I47" s="12">
        <v>55.57</v>
      </c>
      <c r="J47" s="13">
        <v>45.48</v>
      </c>
    </row>
    <row r="48" spans="2:10" ht="57.75" customHeight="1" x14ac:dyDescent="0.2">
      <c r="B48" s="14"/>
      <c r="C48" s="1142" t="s">
        <v>4</v>
      </c>
      <c r="D48" s="1142"/>
      <c r="E48" s="1143"/>
      <c r="F48" s="15">
        <v>4.03</v>
      </c>
      <c r="G48" s="16">
        <v>1.03</v>
      </c>
      <c r="H48" s="16">
        <v>6.19</v>
      </c>
      <c r="I48" s="16">
        <v>1.37</v>
      </c>
      <c r="J48" s="17">
        <v>1.0900000000000001</v>
      </c>
    </row>
    <row r="49" spans="2:10" ht="57.75" customHeight="1" thickBot="1" x14ac:dyDescent="0.25">
      <c r="B49" s="18"/>
      <c r="C49" s="1144" t="s">
        <v>5</v>
      </c>
      <c r="D49" s="1144"/>
      <c r="E49" s="1145"/>
      <c r="F49" s="19">
        <v>2.4700000000000002</v>
      </c>
      <c r="G49" s="20">
        <v>0.72</v>
      </c>
      <c r="H49" s="20">
        <v>9.6999999999999993</v>
      </c>
      <c r="I49" s="20" t="s">
        <v>530</v>
      </c>
      <c r="J49" s="21" t="s">
        <v>531</v>
      </c>
    </row>
    <row r="50" spans="2:10" ht="13" x14ac:dyDescent="0.2"/>
  </sheetData>
  <sheetProtection algorithmName="SHA-512" hashValue="9p0kWF2sb4rOQ9m8qT+GfkgCMaFEM2fqNazrqqizbvBPzKWxIVl1oDYf+ZbDli8uLveLNE6IJFnh3En2ousppg==" saltValue="aLJVXOOpjdl+eEooHkdfH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8"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50" t="s">
        <v>532</v>
      </c>
      <c r="D34" s="1150"/>
      <c r="E34" s="1151"/>
      <c r="F34" s="32" t="s">
        <v>487</v>
      </c>
      <c r="G34" s="33" t="s">
        <v>487</v>
      </c>
      <c r="H34" s="33" t="s">
        <v>487</v>
      </c>
      <c r="I34" s="33">
        <v>2.2599999999999998</v>
      </c>
      <c r="J34" s="34">
        <v>2.57</v>
      </c>
      <c r="K34" s="22"/>
      <c r="L34" s="22"/>
      <c r="M34" s="22"/>
      <c r="N34" s="22"/>
      <c r="O34" s="22"/>
      <c r="P34" s="22"/>
    </row>
    <row r="35" spans="1:16" ht="39" customHeight="1" x14ac:dyDescent="0.2">
      <c r="A35" s="22"/>
      <c r="B35" s="35"/>
      <c r="C35" s="1146" t="s">
        <v>533</v>
      </c>
      <c r="D35" s="1146"/>
      <c r="E35" s="1147"/>
      <c r="F35" s="36" t="s">
        <v>487</v>
      </c>
      <c r="G35" s="37">
        <v>1.71</v>
      </c>
      <c r="H35" s="37">
        <v>2.2599999999999998</v>
      </c>
      <c r="I35" s="37">
        <v>2.39</v>
      </c>
      <c r="J35" s="38">
        <v>2.3199999999999998</v>
      </c>
      <c r="K35" s="22"/>
      <c r="L35" s="22"/>
      <c r="M35" s="22"/>
      <c r="N35" s="22"/>
      <c r="O35" s="22"/>
      <c r="P35" s="22"/>
    </row>
    <row r="36" spans="1:16" ht="39" customHeight="1" x14ac:dyDescent="0.2">
      <c r="A36" s="22"/>
      <c r="B36" s="35"/>
      <c r="C36" s="1146" t="s">
        <v>534</v>
      </c>
      <c r="D36" s="1146"/>
      <c r="E36" s="1147"/>
      <c r="F36" s="36">
        <v>1.79</v>
      </c>
      <c r="G36" s="37">
        <v>1.69</v>
      </c>
      <c r="H36" s="37">
        <v>1.79</v>
      </c>
      <c r="I36" s="37">
        <v>3.05</v>
      </c>
      <c r="J36" s="38">
        <v>1.35</v>
      </c>
      <c r="K36" s="22"/>
      <c r="L36" s="22"/>
      <c r="M36" s="22"/>
      <c r="N36" s="22"/>
      <c r="O36" s="22"/>
      <c r="P36" s="22"/>
    </row>
    <row r="37" spans="1:16" ht="39" customHeight="1" x14ac:dyDescent="0.2">
      <c r="A37" s="22"/>
      <c r="B37" s="35"/>
      <c r="C37" s="1146" t="s">
        <v>535</v>
      </c>
      <c r="D37" s="1146"/>
      <c r="E37" s="1147"/>
      <c r="F37" s="36">
        <v>8.4</v>
      </c>
      <c r="G37" s="37">
        <v>1.01</v>
      </c>
      <c r="H37" s="37">
        <v>6.17</v>
      </c>
      <c r="I37" s="37">
        <v>1.34</v>
      </c>
      <c r="J37" s="38">
        <v>1.07</v>
      </c>
      <c r="K37" s="22"/>
      <c r="L37" s="22"/>
      <c r="M37" s="22"/>
      <c r="N37" s="22"/>
      <c r="O37" s="22"/>
      <c r="P37" s="22"/>
    </row>
    <row r="38" spans="1:16" ht="39" customHeight="1" x14ac:dyDescent="0.2">
      <c r="A38" s="22"/>
      <c r="B38" s="35"/>
      <c r="C38" s="1146" t="s">
        <v>536</v>
      </c>
      <c r="D38" s="1146"/>
      <c r="E38" s="1147"/>
      <c r="F38" s="36">
        <v>1.02</v>
      </c>
      <c r="G38" s="37">
        <v>0.96</v>
      </c>
      <c r="H38" s="37">
        <v>0.87</v>
      </c>
      <c r="I38" s="37">
        <v>0.73</v>
      </c>
      <c r="J38" s="38">
        <v>0.39</v>
      </c>
      <c r="K38" s="22"/>
      <c r="L38" s="22"/>
      <c r="M38" s="22"/>
      <c r="N38" s="22"/>
      <c r="O38" s="22"/>
      <c r="P38" s="22"/>
    </row>
    <row r="39" spans="1:16" ht="39" customHeight="1" x14ac:dyDescent="0.2">
      <c r="A39" s="22"/>
      <c r="B39" s="35"/>
      <c r="C39" s="1146" t="s">
        <v>537</v>
      </c>
      <c r="D39" s="1146"/>
      <c r="E39" s="1147"/>
      <c r="F39" s="36">
        <v>0.2</v>
      </c>
      <c r="G39" s="37">
        <v>0.12</v>
      </c>
      <c r="H39" s="37">
        <v>0.15</v>
      </c>
      <c r="I39" s="37">
        <v>0.16</v>
      </c>
      <c r="J39" s="38">
        <v>0.17</v>
      </c>
      <c r="K39" s="22"/>
      <c r="L39" s="22"/>
      <c r="M39" s="22"/>
      <c r="N39" s="22"/>
      <c r="O39" s="22"/>
      <c r="P39" s="22"/>
    </row>
    <row r="40" spans="1:16" ht="39" customHeight="1" x14ac:dyDescent="0.2">
      <c r="A40" s="22"/>
      <c r="B40" s="35"/>
      <c r="C40" s="1146" t="s">
        <v>538</v>
      </c>
      <c r="D40" s="1146"/>
      <c r="E40" s="1147"/>
      <c r="F40" s="36">
        <v>0.01</v>
      </c>
      <c r="G40" s="37">
        <v>0.01</v>
      </c>
      <c r="H40" s="37">
        <v>0.01</v>
      </c>
      <c r="I40" s="37">
        <v>0.02</v>
      </c>
      <c r="J40" s="38">
        <v>0.01</v>
      </c>
      <c r="K40" s="22"/>
      <c r="L40" s="22"/>
      <c r="M40" s="22"/>
      <c r="N40" s="22"/>
      <c r="O40" s="22"/>
      <c r="P40" s="22"/>
    </row>
    <row r="41" spans="1:16" ht="39" customHeight="1" x14ac:dyDescent="0.2">
      <c r="A41" s="22"/>
      <c r="B41" s="35"/>
      <c r="C41" s="1146"/>
      <c r="D41" s="1146"/>
      <c r="E41" s="1147"/>
      <c r="F41" s="36"/>
      <c r="G41" s="37"/>
      <c r="H41" s="37"/>
      <c r="I41" s="37"/>
      <c r="J41" s="38"/>
      <c r="K41" s="22"/>
      <c r="L41" s="22"/>
      <c r="M41" s="22"/>
      <c r="N41" s="22"/>
      <c r="O41" s="22"/>
      <c r="P41" s="22"/>
    </row>
    <row r="42" spans="1:16" ht="39" customHeight="1" x14ac:dyDescent="0.2">
      <c r="A42" s="22"/>
      <c r="B42" s="39"/>
      <c r="C42" s="1146" t="s">
        <v>539</v>
      </c>
      <c r="D42" s="1146"/>
      <c r="E42" s="1147"/>
      <c r="F42" s="36" t="s">
        <v>487</v>
      </c>
      <c r="G42" s="37" t="s">
        <v>487</v>
      </c>
      <c r="H42" s="37" t="s">
        <v>487</v>
      </c>
      <c r="I42" s="37" t="s">
        <v>487</v>
      </c>
      <c r="J42" s="38" t="s">
        <v>487</v>
      </c>
      <c r="K42" s="22"/>
      <c r="L42" s="22"/>
      <c r="M42" s="22"/>
      <c r="N42" s="22"/>
      <c r="O42" s="22"/>
      <c r="P42" s="22"/>
    </row>
    <row r="43" spans="1:16" ht="39" customHeight="1" thickBot="1" x14ac:dyDescent="0.25">
      <c r="A43" s="22"/>
      <c r="B43" s="40"/>
      <c r="C43" s="1148" t="s">
        <v>540</v>
      </c>
      <c r="D43" s="1148"/>
      <c r="E43" s="1149"/>
      <c r="F43" s="41">
        <v>0.72</v>
      </c>
      <c r="G43" s="42">
        <v>0.57999999999999996</v>
      </c>
      <c r="H43" s="42">
        <v>0.7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zSiWpzwLec/8QQC9HZp84Q3b0kwcFX7+pzvoxqJWXeyydw7k7obYGn29idksKsiHqVYwdbWsBsrMYULl1U561A==" saltValue="lGvreWHS8j0dxszau+bJi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B1" zoomScaleSheetLayoutView="55" workbookViewId="0">
      <selection activeCell="O49" sqref="O49"/>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75" t="s">
        <v>9</v>
      </c>
      <c r="C45" s="1176"/>
      <c r="D45" s="56"/>
      <c r="E45" s="1181" t="s">
        <v>10</v>
      </c>
      <c r="F45" s="1181"/>
      <c r="G45" s="1181"/>
      <c r="H45" s="1181"/>
      <c r="I45" s="1181"/>
      <c r="J45" s="1182"/>
      <c r="K45" s="57">
        <v>521</v>
      </c>
      <c r="L45" s="58">
        <v>624</v>
      </c>
      <c r="M45" s="58">
        <v>648</v>
      </c>
      <c r="N45" s="58">
        <v>684</v>
      </c>
      <c r="O45" s="59">
        <v>715</v>
      </c>
      <c r="P45" s="46"/>
      <c r="Q45" s="46"/>
      <c r="R45" s="46"/>
      <c r="S45" s="46"/>
      <c r="T45" s="46"/>
      <c r="U45" s="46"/>
    </row>
    <row r="46" spans="1:21" ht="30.75" customHeight="1" x14ac:dyDescent="0.2">
      <c r="A46" s="46"/>
      <c r="B46" s="1177"/>
      <c r="C46" s="1178"/>
      <c r="D46" s="60"/>
      <c r="E46" s="1154" t="s">
        <v>11</v>
      </c>
      <c r="F46" s="1154"/>
      <c r="G46" s="1154"/>
      <c r="H46" s="1154"/>
      <c r="I46" s="1154"/>
      <c r="J46" s="1155"/>
      <c r="K46" s="61" t="s">
        <v>487</v>
      </c>
      <c r="L46" s="62" t="s">
        <v>487</v>
      </c>
      <c r="M46" s="62" t="s">
        <v>487</v>
      </c>
      <c r="N46" s="62" t="s">
        <v>487</v>
      </c>
      <c r="O46" s="63" t="s">
        <v>487</v>
      </c>
      <c r="P46" s="46"/>
      <c r="Q46" s="46"/>
      <c r="R46" s="46"/>
      <c r="S46" s="46"/>
      <c r="T46" s="46"/>
      <c r="U46" s="46"/>
    </row>
    <row r="47" spans="1:21" ht="30.75" customHeight="1" x14ac:dyDescent="0.2">
      <c r="A47" s="46"/>
      <c r="B47" s="1177"/>
      <c r="C47" s="1178"/>
      <c r="D47" s="60"/>
      <c r="E47" s="1154" t="s">
        <v>12</v>
      </c>
      <c r="F47" s="1154"/>
      <c r="G47" s="1154"/>
      <c r="H47" s="1154"/>
      <c r="I47" s="1154"/>
      <c r="J47" s="1155"/>
      <c r="K47" s="61" t="s">
        <v>487</v>
      </c>
      <c r="L47" s="62" t="s">
        <v>487</v>
      </c>
      <c r="M47" s="62" t="s">
        <v>487</v>
      </c>
      <c r="N47" s="62" t="s">
        <v>487</v>
      </c>
      <c r="O47" s="63" t="s">
        <v>487</v>
      </c>
      <c r="P47" s="46"/>
      <c r="Q47" s="46"/>
      <c r="R47" s="46"/>
      <c r="S47" s="46"/>
      <c r="T47" s="46"/>
      <c r="U47" s="46"/>
    </row>
    <row r="48" spans="1:21" ht="30.75" customHeight="1" x14ac:dyDescent="0.2">
      <c r="A48" s="46"/>
      <c r="B48" s="1177"/>
      <c r="C48" s="1178"/>
      <c r="D48" s="60"/>
      <c r="E48" s="1154" t="s">
        <v>13</v>
      </c>
      <c r="F48" s="1154"/>
      <c r="G48" s="1154"/>
      <c r="H48" s="1154"/>
      <c r="I48" s="1154"/>
      <c r="J48" s="1155"/>
      <c r="K48" s="61">
        <v>145</v>
      </c>
      <c r="L48" s="62">
        <v>152</v>
      </c>
      <c r="M48" s="62">
        <v>152</v>
      </c>
      <c r="N48" s="62">
        <v>173</v>
      </c>
      <c r="O48" s="63">
        <v>161</v>
      </c>
      <c r="P48" s="46"/>
      <c r="Q48" s="46"/>
      <c r="R48" s="46"/>
      <c r="S48" s="46"/>
      <c r="T48" s="46"/>
      <c r="U48" s="46"/>
    </row>
    <row r="49" spans="1:21" ht="30.75" customHeight="1" x14ac:dyDescent="0.2">
      <c r="A49" s="46"/>
      <c r="B49" s="1177"/>
      <c r="C49" s="1178"/>
      <c r="D49" s="60"/>
      <c r="E49" s="1154" t="s">
        <v>14</v>
      </c>
      <c r="F49" s="1154"/>
      <c r="G49" s="1154"/>
      <c r="H49" s="1154"/>
      <c r="I49" s="1154"/>
      <c r="J49" s="1155"/>
      <c r="K49" s="61">
        <v>20</v>
      </c>
      <c r="L49" s="62">
        <v>22</v>
      </c>
      <c r="M49" s="62">
        <v>25</v>
      </c>
      <c r="N49" s="62">
        <v>27</v>
      </c>
      <c r="O49" s="63">
        <v>28</v>
      </c>
      <c r="P49" s="46"/>
      <c r="Q49" s="46"/>
      <c r="R49" s="46"/>
      <c r="S49" s="46"/>
      <c r="T49" s="46"/>
      <c r="U49" s="46"/>
    </row>
    <row r="50" spans="1:21" ht="30.75" customHeight="1" x14ac:dyDescent="0.2">
      <c r="A50" s="46"/>
      <c r="B50" s="1177"/>
      <c r="C50" s="1178"/>
      <c r="D50" s="60"/>
      <c r="E50" s="1154" t="s">
        <v>15</v>
      </c>
      <c r="F50" s="1154"/>
      <c r="G50" s="1154"/>
      <c r="H50" s="1154"/>
      <c r="I50" s="1154"/>
      <c r="J50" s="1155"/>
      <c r="K50" s="61">
        <v>0</v>
      </c>
      <c r="L50" s="62">
        <v>0</v>
      </c>
      <c r="M50" s="62">
        <v>0</v>
      </c>
      <c r="N50" s="62">
        <v>0</v>
      </c>
      <c r="O50" s="63">
        <v>0</v>
      </c>
      <c r="P50" s="46"/>
      <c r="Q50" s="46"/>
      <c r="R50" s="46"/>
      <c r="S50" s="46"/>
      <c r="T50" s="46"/>
      <c r="U50" s="46"/>
    </row>
    <row r="51" spans="1:21" ht="30.75" customHeight="1" x14ac:dyDescent="0.2">
      <c r="A51" s="46"/>
      <c r="B51" s="1179"/>
      <c r="C51" s="1180"/>
      <c r="D51" s="64"/>
      <c r="E51" s="1154" t="s">
        <v>16</v>
      </c>
      <c r="F51" s="1154"/>
      <c r="G51" s="1154"/>
      <c r="H51" s="1154"/>
      <c r="I51" s="1154"/>
      <c r="J51" s="1155"/>
      <c r="K51" s="61" t="s">
        <v>487</v>
      </c>
      <c r="L51" s="62" t="s">
        <v>487</v>
      </c>
      <c r="M51" s="62" t="s">
        <v>487</v>
      </c>
      <c r="N51" s="62" t="s">
        <v>487</v>
      </c>
      <c r="O51" s="63" t="s">
        <v>487</v>
      </c>
      <c r="P51" s="46"/>
      <c r="Q51" s="46"/>
      <c r="R51" s="46"/>
      <c r="S51" s="46"/>
      <c r="T51" s="46"/>
      <c r="U51" s="46"/>
    </row>
    <row r="52" spans="1:21" ht="30.75" customHeight="1" x14ac:dyDescent="0.2">
      <c r="A52" s="46"/>
      <c r="B52" s="1152" t="s">
        <v>17</v>
      </c>
      <c r="C52" s="1153"/>
      <c r="D52" s="64"/>
      <c r="E52" s="1154" t="s">
        <v>18</v>
      </c>
      <c r="F52" s="1154"/>
      <c r="G52" s="1154"/>
      <c r="H52" s="1154"/>
      <c r="I52" s="1154"/>
      <c r="J52" s="1155"/>
      <c r="K52" s="61">
        <v>442</v>
      </c>
      <c r="L52" s="62">
        <v>497</v>
      </c>
      <c r="M52" s="62">
        <v>544</v>
      </c>
      <c r="N52" s="62">
        <v>549</v>
      </c>
      <c r="O52" s="63">
        <v>562</v>
      </c>
      <c r="P52" s="46"/>
      <c r="Q52" s="46"/>
      <c r="R52" s="46"/>
      <c r="S52" s="46"/>
      <c r="T52" s="46"/>
      <c r="U52" s="46"/>
    </row>
    <row r="53" spans="1:21" ht="30.75" customHeight="1" thickBot="1" x14ac:dyDescent="0.25">
      <c r="A53" s="46"/>
      <c r="B53" s="1156" t="s">
        <v>19</v>
      </c>
      <c r="C53" s="1157"/>
      <c r="D53" s="65"/>
      <c r="E53" s="1158" t="s">
        <v>20</v>
      </c>
      <c r="F53" s="1158"/>
      <c r="G53" s="1158"/>
      <c r="H53" s="1158"/>
      <c r="I53" s="1158"/>
      <c r="J53" s="1159"/>
      <c r="K53" s="66">
        <v>244</v>
      </c>
      <c r="L53" s="67">
        <v>301</v>
      </c>
      <c r="M53" s="67">
        <v>281</v>
      </c>
      <c r="N53" s="67">
        <v>335</v>
      </c>
      <c r="O53" s="68">
        <v>342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60" t="s">
        <v>24</v>
      </c>
      <c r="C58" s="1161"/>
      <c r="D58" s="1166" t="s">
        <v>25</v>
      </c>
      <c r="E58" s="1167"/>
      <c r="F58" s="1167"/>
      <c r="G58" s="1167"/>
      <c r="H58" s="1167"/>
      <c r="I58" s="1167"/>
      <c r="J58" s="1168"/>
      <c r="K58" s="81"/>
      <c r="L58" s="82"/>
      <c r="M58" s="82"/>
      <c r="N58" s="82"/>
      <c r="O58" s="83"/>
    </row>
    <row r="59" spans="1:21" ht="31.5" customHeight="1" x14ac:dyDescent="0.2">
      <c r="B59" s="1162"/>
      <c r="C59" s="1163"/>
      <c r="D59" s="1169" t="s">
        <v>26</v>
      </c>
      <c r="E59" s="1170"/>
      <c r="F59" s="1170"/>
      <c r="G59" s="1170"/>
      <c r="H59" s="1170"/>
      <c r="I59" s="1170"/>
      <c r="J59" s="1171"/>
      <c r="K59" s="84"/>
      <c r="L59" s="85"/>
      <c r="M59" s="85"/>
      <c r="N59" s="85"/>
      <c r="O59" s="86"/>
    </row>
    <row r="60" spans="1:21" ht="31.5" customHeight="1" thickBot="1" x14ac:dyDescent="0.25">
      <c r="B60" s="1164"/>
      <c r="C60" s="1165"/>
      <c r="D60" s="1172" t="s">
        <v>27</v>
      </c>
      <c r="E60" s="1173"/>
      <c r="F60" s="1173"/>
      <c r="G60" s="1173"/>
      <c r="H60" s="1173"/>
      <c r="I60" s="1173"/>
      <c r="J60" s="117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38k7eEDfujUlyRAg52wI28e5sl6QdxZktAqCPxFYtNlT11EDLFrx6hihL04LFX5E2xml5+vmL+b94GW2KhDAcg==" saltValue="kQRxIoCSHmVNIr8gVs5Dj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K49" sqref="K49"/>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197" t="s">
        <v>31</v>
      </c>
      <c r="F41" s="1197"/>
      <c r="G41" s="1197"/>
      <c r="H41" s="1198"/>
      <c r="I41" s="330">
        <v>8003</v>
      </c>
      <c r="J41" s="331">
        <v>8327</v>
      </c>
      <c r="K41" s="331">
        <v>8627</v>
      </c>
      <c r="L41" s="331">
        <v>8353</v>
      </c>
      <c r="M41" s="332">
        <v>8099</v>
      </c>
    </row>
    <row r="42" spans="2:13" ht="27.75" customHeight="1" x14ac:dyDescent="0.2">
      <c r="B42" s="1185"/>
      <c r="C42" s="1186"/>
      <c r="D42" s="104"/>
      <c r="E42" s="1189" t="s">
        <v>32</v>
      </c>
      <c r="F42" s="1189"/>
      <c r="G42" s="1189"/>
      <c r="H42" s="1190"/>
      <c r="I42" s="333" t="s">
        <v>487</v>
      </c>
      <c r="J42" s="334" t="s">
        <v>487</v>
      </c>
      <c r="K42" s="334" t="s">
        <v>487</v>
      </c>
      <c r="L42" s="334" t="s">
        <v>487</v>
      </c>
      <c r="M42" s="335" t="s">
        <v>487</v>
      </c>
    </row>
    <row r="43" spans="2:13" ht="27.75" customHeight="1" x14ac:dyDescent="0.2">
      <c r="B43" s="1185"/>
      <c r="C43" s="1186"/>
      <c r="D43" s="104"/>
      <c r="E43" s="1189" t="s">
        <v>33</v>
      </c>
      <c r="F43" s="1189"/>
      <c r="G43" s="1189"/>
      <c r="H43" s="1190"/>
      <c r="I43" s="333">
        <v>2334</v>
      </c>
      <c r="J43" s="334">
        <v>2702</v>
      </c>
      <c r="K43" s="334">
        <v>2886</v>
      </c>
      <c r="L43" s="334">
        <v>2876</v>
      </c>
      <c r="M43" s="335">
        <v>2821</v>
      </c>
    </row>
    <row r="44" spans="2:13" ht="27.75" customHeight="1" x14ac:dyDescent="0.2">
      <c r="B44" s="1185"/>
      <c r="C44" s="1186"/>
      <c r="D44" s="104"/>
      <c r="E44" s="1189" t="s">
        <v>34</v>
      </c>
      <c r="F44" s="1189"/>
      <c r="G44" s="1189"/>
      <c r="H44" s="1190"/>
      <c r="I44" s="333">
        <v>115</v>
      </c>
      <c r="J44" s="334">
        <v>110</v>
      </c>
      <c r="K44" s="334">
        <v>99</v>
      </c>
      <c r="L44" s="334">
        <v>77</v>
      </c>
      <c r="M44" s="335">
        <v>60</v>
      </c>
    </row>
    <row r="45" spans="2:13" ht="27.75" customHeight="1" x14ac:dyDescent="0.2">
      <c r="B45" s="1185"/>
      <c r="C45" s="1186"/>
      <c r="D45" s="104"/>
      <c r="E45" s="1189" t="s">
        <v>35</v>
      </c>
      <c r="F45" s="1189"/>
      <c r="G45" s="1189"/>
      <c r="H45" s="1190"/>
      <c r="I45" s="333">
        <v>388</v>
      </c>
      <c r="J45" s="334">
        <v>417</v>
      </c>
      <c r="K45" s="334">
        <v>268</v>
      </c>
      <c r="L45" s="334">
        <v>297</v>
      </c>
      <c r="M45" s="335">
        <v>242</v>
      </c>
    </row>
    <row r="46" spans="2:13" ht="27.75" customHeight="1" x14ac:dyDescent="0.2">
      <c r="B46" s="1185"/>
      <c r="C46" s="1186"/>
      <c r="D46" s="105"/>
      <c r="E46" s="1189" t="s">
        <v>36</v>
      </c>
      <c r="F46" s="1189"/>
      <c r="G46" s="1189"/>
      <c r="H46" s="1190"/>
      <c r="I46" s="333" t="s">
        <v>487</v>
      </c>
      <c r="J46" s="334" t="s">
        <v>487</v>
      </c>
      <c r="K46" s="334" t="s">
        <v>487</v>
      </c>
      <c r="L46" s="334" t="s">
        <v>487</v>
      </c>
      <c r="M46" s="335" t="s">
        <v>487</v>
      </c>
    </row>
    <row r="47" spans="2:13" ht="27.75" customHeight="1" x14ac:dyDescent="0.2">
      <c r="B47" s="1185"/>
      <c r="C47" s="1186"/>
      <c r="D47" s="106"/>
      <c r="E47" s="1199" t="s">
        <v>37</v>
      </c>
      <c r="F47" s="1200"/>
      <c r="G47" s="1200"/>
      <c r="H47" s="1201"/>
      <c r="I47" s="333" t="s">
        <v>487</v>
      </c>
      <c r="J47" s="334" t="s">
        <v>487</v>
      </c>
      <c r="K47" s="334" t="s">
        <v>487</v>
      </c>
      <c r="L47" s="334" t="s">
        <v>487</v>
      </c>
      <c r="M47" s="335" t="s">
        <v>487</v>
      </c>
    </row>
    <row r="48" spans="2:13" ht="27.75" customHeight="1" x14ac:dyDescent="0.2">
      <c r="B48" s="1185"/>
      <c r="C48" s="1186"/>
      <c r="D48" s="104"/>
      <c r="E48" s="1189" t="s">
        <v>38</v>
      </c>
      <c r="F48" s="1189"/>
      <c r="G48" s="1189"/>
      <c r="H48" s="1190"/>
      <c r="I48" s="333" t="s">
        <v>487</v>
      </c>
      <c r="J48" s="334" t="s">
        <v>487</v>
      </c>
      <c r="K48" s="334" t="s">
        <v>487</v>
      </c>
      <c r="L48" s="334" t="s">
        <v>487</v>
      </c>
      <c r="M48" s="335" t="s">
        <v>487</v>
      </c>
    </row>
    <row r="49" spans="2:13" ht="27.75" customHeight="1" x14ac:dyDescent="0.2">
      <c r="B49" s="1187"/>
      <c r="C49" s="1188"/>
      <c r="D49" s="104"/>
      <c r="E49" s="1189" t="s">
        <v>39</v>
      </c>
      <c r="F49" s="1189"/>
      <c r="G49" s="1189"/>
      <c r="H49" s="1190"/>
      <c r="I49" s="333" t="s">
        <v>487</v>
      </c>
      <c r="J49" s="334" t="s">
        <v>487</v>
      </c>
      <c r="K49" s="334" t="s">
        <v>487</v>
      </c>
      <c r="L49" s="334" t="s">
        <v>487</v>
      </c>
      <c r="M49" s="335" t="s">
        <v>487</v>
      </c>
    </row>
    <row r="50" spans="2:13" ht="27.75" customHeight="1" x14ac:dyDescent="0.2">
      <c r="B50" s="1183" t="s">
        <v>40</v>
      </c>
      <c r="C50" s="1184"/>
      <c r="D50" s="107"/>
      <c r="E50" s="1189" t="s">
        <v>41</v>
      </c>
      <c r="F50" s="1189"/>
      <c r="G50" s="1189"/>
      <c r="H50" s="1190"/>
      <c r="I50" s="333">
        <v>2489</v>
      </c>
      <c r="J50" s="334">
        <v>2709</v>
      </c>
      <c r="K50" s="334">
        <v>2891</v>
      </c>
      <c r="L50" s="334">
        <v>3435</v>
      </c>
      <c r="M50" s="335">
        <v>3326</v>
      </c>
    </row>
    <row r="51" spans="2:13" ht="27.75" customHeight="1" x14ac:dyDescent="0.2">
      <c r="B51" s="1185"/>
      <c r="C51" s="1186"/>
      <c r="D51" s="104"/>
      <c r="E51" s="1189" t="s">
        <v>42</v>
      </c>
      <c r="F51" s="1189"/>
      <c r="G51" s="1189"/>
      <c r="H51" s="1190"/>
      <c r="I51" s="333" t="s">
        <v>487</v>
      </c>
      <c r="J51" s="334" t="s">
        <v>487</v>
      </c>
      <c r="K51" s="334">
        <v>177</v>
      </c>
      <c r="L51" s="334">
        <v>332</v>
      </c>
      <c r="M51" s="335">
        <v>465</v>
      </c>
    </row>
    <row r="52" spans="2:13" ht="27.75" customHeight="1" x14ac:dyDescent="0.2">
      <c r="B52" s="1187"/>
      <c r="C52" s="1188"/>
      <c r="D52" s="104"/>
      <c r="E52" s="1189" t="s">
        <v>43</v>
      </c>
      <c r="F52" s="1189"/>
      <c r="G52" s="1189"/>
      <c r="H52" s="1190"/>
      <c r="I52" s="333">
        <v>6773</v>
      </c>
      <c r="J52" s="334">
        <v>6668</v>
      </c>
      <c r="K52" s="334">
        <v>6168</v>
      </c>
      <c r="L52" s="334">
        <v>5905</v>
      </c>
      <c r="M52" s="335">
        <v>5565</v>
      </c>
    </row>
    <row r="53" spans="2:13" ht="27.75" customHeight="1" thickBot="1" x14ac:dyDescent="0.25">
      <c r="B53" s="1191" t="s">
        <v>19</v>
      </c>
      <c r="C53" s="1192"/>
      <c r="D53" s="108"/>
      <c r="E53" s="1193" t="s">
        <v>44</v>
      </c>
      <c r="F53" s="1193"/>
      <c r="G53" s="1193"/>
      <c r="H53" s="1194"/>
      <c r="I53" s="336">
        <v>1579</v>
      </c>
      <c r="J53" s="337">
        <v>2179</v>
      </c>
      <c r="K53" s="337">
        <v>2646</v>
      </c>
      <c r="L53" s="337">
        <v>1931</v>
      </c>
      <c r="M53" s="338">
        <v>1865</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GIkSiXv8ufj5ejDFUhyWnpqXbdvoZIT8QPNY2n2r1jQdT/99K5JJY4rJIQBlxev2JffIgrIk9Xz5nswKPwXXiw==" saltValue="DmFPkbURuLM3xM6qR9CGl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5" zoomScale="70" zoomScaleNormal="70" zoomScaleSheetLayoutView="100" workbookViewId="0">
      <selection activeCell="G58" sqref="G58"/>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359" t="s">
        <v>46</v>
      </c>
      <c r="D55" s="359"/>
      <c r="E55" s="360"/>
      <c r="F55" s="339">
        <v>1739</v>
      </c>
      <c r="G55" s="339">
        <v>1891</v>
      </c>
      <c r="H55" s="340">
        <v>1624</v>
      </c>
    </row>
    <row r="56" spans="2:8" ht="52.5" customHeight="1" x14ac:dyDescent="0.2">
      <c r="B56" s="120"/>
      <c r="C56" s="361" t="s">
        <v>47</v>
      </c>
      <c r="D56" s="361"/>
      <c r="E56" s="362"/>
      <c r="F56" s="341">
        <v>129</v>
      </c>
      <c r="G56" s="341">
        <v>189</v>
      </c>
      <c r="H56" s="342">
        <v>189</v>
      </c>
    </row>
    <row r="57" spans="2:8" ht="53.25" customHeight="1" x14ac:dyDescent="0.2">
      <c r="B57" s="120"/>
      <c r="C57" s="363" t="s">
        <v>48</v>
      </c>
      <c r="D57" s="363"/>
      <c r="E57" s="364"/>
      <c r="F57" s="343">
        <v>675</v>
      </c>
      <c r="G57" s="343">
        <v>1043</v>
      </c>
      <c r="H57" s="344">
        <v>1174</v>
      </c>
    </row>
    <row r="58" spans="2:8" ht="45.75" customHeight="1" x14ac:dyDescent="0.2">
      <c r="B58" s="121"/>
      <c r="C58" s="351" t="s">
        <v>546</v>
      </c>
      <c r="D58" s="352"/>
      <c r="E58" s="353"/>
      <c r="F58" s="345">
        <v>398</v>
      </c>
      <c r="G58" s="345">
        <v>527</v>
      </c>
      <c r="H58" s="346">
        <v>656</v>
      </c>
    </row>
    <row r="59" spans="2:8" ht="45.75" customHeight="1" x14ac:dyDescent="0.2">
      <c r="B59" s="121"/>
      <c r="C59" s="351" t="s">
        <v>547</v>
      </c>
      <c r="D59" s="352"/>
      <c r="E59" s="353"/>
      <c r="F59" s="345">
        <v>114</v>
      </c>
      <c r="G59" s="345">
        <v>284</v>
      </c>
      <c r="H59" s="346">
        <v>284</v>
      </c>
    </row>
    <row r="60" spans="2:8" ht="45.75" customHeight="1" x14ac:dyDescent="0.2">
      <c r="B60" s="121"/>
      <c r="C60" s="351" t="s">
        <v>548</v>
      </c>
      <c r="D60" s="352"/>
      <c r="E60" s="353"/>
      <c r="F60" s="345">
        <v>114</v>
      </c>
      <c r="G60" s="345">
        <v>114</v>
      </c>
      <c r="H60" s="346">
        <v>114</v>
      </c>
    </row>
    <row r="61" spans="2:8" ht="45.75" customHeight="1" x14ac:dyDescent="0.2">
      <c r="B61" s="121"/>
      <c r="C61" s="351" t="s">
        <v>549</v>
      </c>
      <c r="D61" s="352"/>
      <c r="E61" s="353"/>
      <c r="F61" s="345">
        <v>33</v>
      </c>
      <c r="G61" s="345">
        <v>106</v>
      </c>
      <c r="H61" s="346">
        <v>103</v>
      </c>
    </row>
    <row r="62" spans="2:8" ht="45.75" customHeight="1" thickBot="1" x14ac:dyDescent="0.25">
      <c r="B62" s="122"/>
      <c r="C62" s="354" t="s">
        <v>550</v>
      </c>
      <c r="D62" s="355"/>
      <c r="E62" s="356"/>
      <c r="F62" s="347">
        <v>10</v>
      </c>
      <c r="G62" s="347">
        <v>10</v>
      </c>
      <c r="H62" s="348">
        <v>10</v>
      </c>
    </row>
    <row r="63" spans="2:8" ht="52.5" customHeight="1" thickBot="1" x14ac:dyDescent="0.25">
      <c r="B63" s="123"/>
      <c r="C63" s="357" t="s">
        <v>49</v>
      </c>
      <c r="D63" s="357"/>
      <c r="E63" s="358"/>
      <c r="F63" s="349">
        <v>2542</v>
      </c>
      <c r="G63" s="349">
        <v>3122</v>
      </c>
      <c r="H63" s="350">
        <v>2987</v>
      </c>
    </row>
    <row r="64" spans="2:8" ht="13" x14ac:dyDescent="0.2"/>
  </sheetData>
  <sheetProtection algorithmName="SHA-512" hashValue="loX6+CZHNUYVoJIxJiYfs6sXsTx0oO93Y9ey6U4j9a1rgYRzEpFrwq1G8J2kLBC9LzuHZGWAuELYDClCxZwKag==" saltValue="0NkQBu2zYpzU171NnL7uf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DE5CA-449C-4168-B680-E9E9468C31CE}">
  <sheetPr>
    <pageSetUpPr fitToPage="1"/>
  </sheetPr>
  <dimension ref="A1:DE85"/>
  <sheetViews>
    <sheetView showGridLines="0" tabSelected="1" zoomScaleNormal="100" zoomScaleSheetLayoutView="55" workbookViewId="0">
      <selection activeCell="AN43" sqref="AN43:DC47"/>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561</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562</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563</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564</v>
      </c>
      <c r="AO51" s="1230"/>
      <c r="AP51" s="1230"/>
      <c r="AQ51" s="1230"/>
      <c r="AR51" s="1230"/>
      <c r="AS51" s="1230"/>
      <c r="AT51" s="1230"/>
      <c r="AU51" s="1230"/>
      <c r="AV51" s="1230"/>
      <c r="AW51" s="1230"/>
      <c r="AX51" s="1230"/>
      <c r="AY51" s="1230"/>
      <c r="AZ51" s="1230"/>
      <c r="BA51" s="1230"/>
      <c r="BB51" s="1230" t="s">
        <v>565</v>
      </c>
      <c r="BC51" s="1230"/>
      <c r="BD51" s="1230"/>
      <c r="BE51" s="1230"/>
      <c r="BF51" s="1230"/>
      <c r="BG51" s="1230"/>
      <c r="BH51" s="1230"/>
      <c r="BI51" s="1230"/>
      <c r="BJ51" s="1230"/>
      <c r="BK51" s="1230"/>
      <c r="BL51" s="1230"/>
      <c r="BM51" s="1230"/>
      <c r="BN51" s="1230"/>
      <c r="BO51" s="1230"/>
      <c r="BP51" s="1231">
        <v>62</v>
      </c>
      <c r="BQ51" s="1231"/>
      <c r="BR51" s="1231"/>
      <c r="BS51" s="1231"/>
      <c r="BT51" s="1231"/>
      <c r="BU51" s="1231"/>
      <c r="BV51" s="1231"/>
      <c r="BW51" s="1231"/>
      <c r="BX51" s="1231">
        <v>76.900000000000006</v>
      </c>
      <c r="BY51" s="1231"/>
      <c r="BZ51" s="1231"/>
      <c r="CA51" s="1231"/>
      <c r="CB51" s="1231"/>
      <c r="CC51" s="1231"/>
      <c r="CD51" s="1231"/>
      <c r="CE51" s="1231"/>
      <c r="CF51" s="1231">
        <v>94.6</v>
      </c>
      <c r="CG51" s="1231"/>
      <c r="CH51" s="1231"/>
      <c r="CI51" s="1231"/>
      <c r="CJ51" s="1231"/>
      <c r="CK51" s="1231"/>
      <c r="CL51" s="1231"/>
      <c r="CM51" s="1231"/>
      <c r="CN51" s="1231">
        <v>66.7</v>
      </c>
      <c r="CO51" s="1231"/>
      <c r="CP51" s="1231"/>
      <c r="CQ51" s="1231"/>
      <c r="CR51" s="1231"/>
      <c r="CS51" s="1231"/>
      <c r="CT51" s="1231"/>
      <c r="CU51" s="1231"/>
      <c r="CV51" s="1231">
        <v>61.1</v>
      </c>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566</v>
      </c>
      <c r="BC53" s="1230"/>
      <c r="BD53" s="1230"/>
      <c r="BE53" s="1230"/>
      <c r="BF53" s="1230"/>
      <c r="BG53" s="1230"/>
      <c r="BH53" s="1230"/>
      <c r="BI53" s="1230"/>
      <c r="BJ53" s="1230"/>
      <c r="BK53" s="1230"/>
      <c r="BL53" s="1230"/>
      <c r="BM53" s="1230"/>
      <c r="BN53" s="1230"/>
      <c r="BO53" s="1230"/>
      <c r="BP53" s="1231">
        <v>51</v>
      </c>
      <c r="BQ53" s="1231"/>
      <c r="BR53" s="1231"/>
      <c r="BS53" s="1231"/>
      <c r="BT53" s="1231"/>
      <c r="BU53" s="1231"/>
      <c r="BV53" s="1231"/>
      <c r="BW53" s="1231"/>
      <c r="BX53" s="1231">
        <v>49.9</v>
      </c>
      <c r="BY53" s="1231"/>
      <c r="BZ53" s="1231"/>
      <c r="CA53" s="1231"/>
      <c r="CB53" s="1231"/>
      <c r="CC53" s="1231"/>
      <c r="CD53" s="1231"/>
      <c r="CE53" s="1231"/>
      <c r="CF53" s="1231">
        <v>49.5</v>
      </c>
      <c r="CG53" s="1231"/>
      <c r="CH53" s="1231"/>
      <c r="CI53" s="1231"/>
      <c r="CJ53" s="1231"/>
      <c r="CK53" s="1231"/>
      <c r="CL53" s="1231"/>
      <c r="CM53" s="1231"/>
      <c r="CN53" s="1231">
        <v>51.1</v>
      </c>
      <c r="CO53" s="1231"/>
      <c r="CP53" s="1231"/>
      <c r="CQ53" s="1231"/>
      <c r="CR53" s="1231"/>
      <c r="CS53" s="1231"/>
      <c r="CT53" s="1231"/>
      <c r="CU53" s="1231"/>
      <c r="CV53" s="1231">
        <v>52.8</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567</v>
      </c>
      <c r="AO55" s="1226"/>
      <c r="AP55" s="1226"/>
      <c r="AQ55" s="1226"/>
      <c r="AR55" s="1226"/>
      <c r="AS55" s="1226"/>
      <c r="AT55" s="1226"/>
      <c r="AU55" s="1226"/>
      <c r="AV55" s="1226"/>
      <c r="AW55" s="1226"/>
      <c r="AX55" s="1226"/>
      <c r="AY55" s="1226"/>
      <c r="AZ55" s="1226"/>
      <c r="BA55" s="1226"/>
      <c r="BB55" s="1230" t="s">
        <v>565</v>
      </c>
      <c r="BC55" s="1230"/>
      <c r="BD55" s="1230"/>
      <c r="BE55" s="1230"/>
      <c r="BF55" s="1230"/>
      <c r="BG55" s="1230"/>
      <c r="BH55" s="1230"/>
      <c r="BI55" s="1230"/>
      <c r="BJ55" s="1230"/>
      <c r="BK55" s="1230"/>
      <c r="BL55" s="1230"/>
      <c r="BM55" s="1230"/>
      <c r="BN55" s="1230"/>
      <c r="BO55" s="1230"/>
      <c r="BP55" s="1231">
        <v>3.4</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566</v>
      </c>
      <c r="BC57" s="1230"/>
      <c r="BD57" s="1230"/>
      <c r="BE57" s="1230"/>
      <c r="BF57" s="1230"/>
      <c r="BG57" s="1230"/>
      <c r="BH57" s="1230"/>
      <c r="BI57" s="1230"/>
      <c r="BJ57" s="1230"/>
      <c r="BK57" s="1230"/>
      <c r="BL57" s="1230"/>
      <c r="BM57" s="1230"/>
      <c r="BN57" s="1230"/>
      <c r="BO57" s="1230"/>
      <c r="BP57" s="1231">
        <v>62.8</v>
      </c>
      <c r="BQ57" s="1231"/>
      <c r="BR57" s="1231"/>
      <c r="BS57" s="1231"/>
      <c r="BT57" s="1231"/>
      <c r="BU57" s="1231"/>
      <c r="BV57" s="1231"/>
      <c r="BW57" s="1231"/>
      <c r="BX57" s="1231">
        <v>62.7</v>
      </c>
      <c r="BY57" s="1231"/>
      <c r="BZ57" s="1231"/>
      <c r="CA57" s="1231"/>
      <c r="CB57" s="1231"/>
      <c r="CC57" s="1231"/>
      <c r="CD57" s="1231"/>
      <c r="CE57" s="1231"/>
      <c r="CF57" s="1231">
        <v>63.1</v>
      </c>
      <c r="CG57" s="1231"/>
      <c r="CH57" s="1231"/>
      <c r="CI57" s="1231"/>
      <c r="CJ57" s="1231"/>
      <c r="CK57" s="1231"/>
      <c r="CL57" s="1231"/>
      <c r="CM57" s="1231"/>
      <c r="CN57" s="1231">
        <v>64</v>
      </c>
      <c r="CO57" s="1231"/>
      <c r="CP57" s="1231"/>
      <c r="CQ57" s="1231"/>
      <c r="CR57" s="1231"/>
      <c r="CS57" s="1231"/>
      <c r="CT57" s="1231"/>
      <c r="CU57" s="1231"/>
      <c r="CV57" s="1231">
        <v>64</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568</v>
      </c>
    </row>
    <row r="64" spans="1:109" ht="13" x14ac:dyDescent="0.2">
      <c r="B64" s="247"/>
      <c r="G64" s="1208"/>
      <c r="I64" s="1240"/>
      <c r="J64" s="1240"/>
      <c r="K64" s="1240"/>
      <c r="L64" s="1240"/>
      <c r="M64" s="1240"/>
      <c r="N64" s="1241"/>
      <c r="AM64" s="1208"/>
      <c r="AN64" s="1208" t="s">
        <v>561</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569</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563</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564</v>
      </c>
      <c r="AO73" s="1230"/>
      <c r="AP73" s="1230"/>
      <c r="AQ73" s="1230"/>
      <c r="AR73" s="1230"/>
      <c r="AS73" s="1230"/>
      <c r="AT73" s="1230"/>
      <c r="AU73" s="1230"/>
      <c r="AV73" s="1230"/>
      <c r="AW73" s="1230"/>
      <c r="AX73" s="1230"/>
      <c r="AY73" s="1230"/>
      <c r="AZ73" s="1230"/>
      <c r="BA73" s="1230"/>
      <c r="BB73" s="1230" t="s">
        <v>565</v>
      </c>
      <c r="BC73" s="1230"/>
      <c r="BD73" s="1230"/>
      <c r="BE73" s="1230"/>
      <c r="BF73" s="1230"/>
      <c r="BG73" s="1230"/>
      <c r="BH73" s="1230"/>
      <c r="BI73" s="1230"/>
      <c r="BJ73" s="1230"/>
      <c r="BK73" s="1230"/>
      <c r="BL73" s="1230"/>
      <c r="BM73" s="1230"/>
      <c r="BN73" s="1230"/>
      <c r="BO73" s="1230"/>
      <c r="BP73" s="1231">
        <v>62</v>
      </c>
      <c r="BQ73" s="1231"/>
      <c r="BR73" s="1231"/>
      <c r="BS73" s="1231"/>
      <c r="BT73" s="1231"/>
      <c r="BU73" s="1231"/>
      <c r="BV73" s="1231"/>
      <c r="BW73" s="1231"/>
      <c r="BX73" s="1231">
        <v>76.900000000000006</v>
      </c>
      <c r="BY73" s="1231"/>
      <c r="BZ73" s="1231"/>
      <c r="CA73" s="1231"/>
      <c r="CB73" s="1231"/>
      <c r="CC73" s="1231"/>
      <c r="CD73" s="1231"/>
      <c r="CE73" s="1231"/>
      <c r="CF73" s="1231">
        <v>94.6</v>
      </c>
      <c r="CG73" s="1231"/>
      <c r="CH73" s="1231"/>
      <c r="CI73" s="1231"/>
      <c r="CJ73" s="1231"/>
      <c r="CK73" s="1231"/>
      <c r="CL73" s="1231"/>
      <c r="CM73" s="1231"/>
      <c r="CN73" s="1231">
        <v>66.7</v>
      </c>
      <c r="CO73" s="1231"/>
      <c r="CP73" s="1231"/>
      <c r="CQ73" s="1231"/>
      <c r="CR73" s="1231"/>
      <c r="CS73" s="1231"/>
      <c r="CT73" s="1231"/>
      <c r="CU73" s="1231"/>
      <c r="CV73" s="1231">
        <v>61.1</v>
      </c>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570</v>
      </c>
      <c r="BC75" s="1230"/>
      <c r="BD75" s="1230"/>
      <c r="BE75" s="1230"/>
      <c r="BF75" s="1230"/>
      <c r="BG75" s="1230"/>
      <c r="BH75" s="1230"/>
      <c r="BI75" s="1230"/>
      <c r="BJ75" s="1230"/>
      <c r="BK75" s="1230"/>
      <c r="BL75" s="1230"/>
      <c r="BM75" s="1230"/>
      <c r="BN75" s="1230"/>
      <c r="BO75" s="1230"/>
      <c r="BP75" s="1231">
        <v>8.5</v>
      </c>
      <c r="BQ75" s="1231"/>
      <c r="BR75" s="1231"/>
      <c r="BS75" s="1231"/>
      <c r="BT75" s="1231"/>
      <c r="BU75" s="1231"/>
      <c r="BV75" s="1231"/>
      <c r="BW75" s="1231"/>
      <c r="BX75" s="1231">
        <v>9.4</v>
      </c>
      <c r="BY75" s="1231"/>
      <c r="BZ75" s="1231"/>
      <c r="CA75" s="1231"/>
      <c r="CB75" s="1231"/>
      <c r="CC75" s="1231"/>
      <c r="CD75" s="1231"/>
      <c r="CE75" s="1231"/>
      <c r="CF75" s="1231">
        <v>10.1</v>
      </c>
      <c r="CG75" s="1231"/>
      <c r="CH75" s="1231"/>
      <c r="CI75" s="1231"/>
      <c r="CJ75" s="1231"/>
      <c r="CK75" s="1231"/>
      <c r="CL75" s="1231"/>
      <c r="CM75" s="1231"/>
      <c r="CN75" s="1231">
        <v>10.7</v>
      </c>
      <c r="CO75" s="1231"/>
      <c r="CP75" s="1231"/>
      <c r="CQ75" s="1231"/>
      <c r="CR75" s="1231"/>
      <c r="CS75" s="1231"/>
      <c r="CT75" s="1231"/>
      <c r="CU75" s="1231"/>
      <c r="CV75" s="1231">
        <v>10.9</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567</v>
      </c>
      <c r="AO77" s="1226"/>
      <c r="AP77" s="1226"/>
      <c r="AQ77" s="1226"/>
      <c r="AR77" s="1226"/>
      <c r="AS77" s="1226"/>
      <c r="AT77" s="1226"/>
      <c r="AU77" s="1226"/>
      <c r="AV77" s="1226"/>
      <c r="AW77" s="1226"/>
      <c r="AX77" s="1226"/>
      <c r="AY77" s="1226"/>
      <c r="AZ77" s="1226"/>
      <c r="BA77" s="1226"/>
      <c r="BB77" s="1230" t="s">
        <v>565</v>
      </c>
      <c r="BC77" s="1230"/>
      <c r="BD77" s="1230"/>
      <c r="BE77" s="1230"/>
      <c r="BF77" s="1230"/>
      <c r="BG77" s="1230"/>
      <c r="BH77" s="1230"/>
      <c r="BI77" s="1230"/>
      <c r="BJ77" s="1230"/>
      <c r="BK77" s="1230"/>
      <c r="BL77" s="1230"/>
      <c r="BM77" s="1230"/>
      <c r="BN77" s="1230"/>
      <c r="BO77" s="1230"/>
      <c r="BP77" s="1231">
        <v>3.4</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570</v>
      </c>
      <c r="BC79" s="1230"/>
      <c r="BD79" s="1230"/>
      <c r="BE79" s="1230"/>
      <c r="BF79" s="1230"/>
      <c r="BG79" s="1230"/>
      <c r="BH79" s="1230"/>
      <c r="BI79" s="1230"/>
      <c r="BJ79" s="1230"/>
      <c r="BK79" s="1230"/>
      <c r="BL79" s="1230"/>
      <c r="BM79" s="1230"/>
      <c r="BN79" s="1230"/>
      <c r="BO79" s="1230"/>
      <c r="BP79" s="1231">
        <v>8.8000000000000007</v>
      </c>
      <c r="BQ79" s="1231"/>
      <c r="BR79" s="1231"/>
      <c r="BS79" s="1231"/>
      <c r="BT79" s="1231"/>
      <c r="BU79" s="1231"/>
      <c r="BV79" s="1231"/>
      <c r="BW79" s="1231"/>
      <c r="BX79" s="1231">
        <v>8.3000000000000007</v>
      </c>
      <c r="BY79" s="1231"/>
      <c r="BZ79" s="1231"/>
      <c r="CA79" s="1231"/>
      <c r="CB79" s="1231"/>
      <c r="CC79" s="1231"/>
      <c r="CD79" s="1231"/>
      <c r="CE79" s="1231"/>
      <c r="CF79" s="1231">
        <v>8.1</v>
      </c>
      <c r="CG79" s="1231"/>
      <c r="CH79" s="1231"/>
      <c r="CI79" s="1231"/>
      <c r="CJ79" s="1231"/>
      <c r="CK79" s="1231"/>
      <c r="CL79" s="1231"/>
      <c r="CM79" s="1231"/>
      <c r="CN79" s="1231">
        <v>8.1999999999999993</v>
      </c>
      <c r="CO79" s="1231"/>
      <c r="CP79" s="1231"/>
      <c r="CQ79" s="1231"/>
      <c r="CR79" s="1231"/>
      <c r="CS79" s="1231"/>
      <c r="CT79" s="1231"/>
      <c r="CU79" s="1231"/>
      <c r="CV79" s="1231">
        <v>8.3000000000000007</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hCu7DJUqj7rMM6zSC+pRV9lrove0VqNnzHEAUXwA66XLhPS9EZejV2j+jpcHTW9LaS69prOdjbTSPLkkmpopEw==" saltValue="XpQXfTZ/gyg8fmk/5yOMc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B6A19-8BFC-44F8-868F-6ECD241FDEE8}">
  <sheetPr>
    <pageSetUpPr fitToPage="1"/>
  </sheetPr>
  <dimension ref="A1:DR125"/>
  <sheetViews>
    <sheetView showGridLines="0" topLeftCell="A26" zoomScaleNormal="100" zoomScaleSheetLayoutView="70" workbookViewId="0">
      <selection activeCell="AN43" sqref="AN43:DC47"/>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jzMAIjFDodk6PybSZ2J/YBptnWWtertLTmq8iCds+gaL8w/tETqWVggq8RVglotX2jRhV5uIviuGtyDFnA0vmA==" saltValue="UIVuKSaSj7Ih5BlcbEq7M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0D203-5877-42F1-86AF-3E0627C35609}">
  <sheetPr>
    <pageSetUpPr fitToPage="1"/>
  </sheetPr>
  <dimension ref="A1:DR125"/>
  <sheetViews>
    <sheetView showGridLines="0" zoomScaleNormal="100" zoomScaleSheetLayoutView="55" workbookViewId="0">
      <selection activeCell="AN43" sqref="AN43:DC47"/>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RNnn6RcRzafKhkti+nGYOoeBXOJg1eI4SmB8Kyy0ABDVf00N8RbGxThbyntrpoGXlXMfssBMAXDMHoVae1IgXg==" saltValue="H2DeK/smTYue0lBOf0cEk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118560</v>
      </c>
      <c r="E3" s="142"/>
      <c r="F3" s="143">
        <v>125391</v>
      </c>
      <c r="G3" s="144"/>
      <c r="H3" s="145"/>
    </row>
    <row r="4" spans="1:8" x14ac:dyDescent="0.2">
      <c r="A4" s="146"/>
      <c r="B4" s="147"/>
      <c r="C4" s="148"/>
      <c r="D4" s="149">
        <v>43245</v>
      </c>
      <c r="E4" s="150"/>
      <c r="F4" s="151">
        <v>68516</v>
      </c>
      <c r="G4" s="152"/>
      <c r="H4" s="153"/>
    </row>
    <row r="5" spans="1:8" x14ac:dyDescent="0.2">
      <c r="A5" s="134" t="s">
        <v>519</v>
      </c>
      <c r="B5" s="139"/>
      <c r="C5" s="140"/>
      <c r="D5" s="141">
        <v>192611</v>
      </c>
      <c r="E5" s="142"/>
      <c r="F5" s="143">
        <v>138402</v>
      </c>
      <c r="G5" s="144"/>
      <c r="H5" s="145"/>
    </row>
    <row r="6" spans="1:8" x14ac:dyDescent="0.2">
      <c r="A6" s="146"/>
      <c r="B6" s="147"/>
      <c r="C6" s="148"/>
      <c r="D6" s="149">
        <v>84424</v>
      </c>
      <c r="E6" s="150"/>
      <c r="F6" s="151">
        <v>70652</v>
      </c>
      <c r="G6" s="152"/>
      <c r="H6" s="153"/>
    </row>
    <row r="7" spans="1:8" x14ac:dyDescent="0.2">
      <c r="A7" s="134" t="s">
        <v>520</v>
      </c>
      <c r="B7" s="139"/>
      <c r="C7" s="140"/>
      <c r="D7" s="141">
        <v>211878</v>
      </c>
      <c r="E7" s="142"/>
      <c r="F7" s="143">
        <v>146367</v>
      </c>
      <c r="G7" s="144"/>
      <c r="H7" s="145"/>
    </row>
    <row r="8" spans="1:8" x14ac:dyDescent="0.2">
      <c r="A8" s="146"/>
      <c r="B8" s="147"/>
      <c r="C8" s="148"/>
      <c r="D8" s="149">
        <v>112529</v>
      </c>
      <c r="E8" s="150"/>
      <c r="F8" s="151">
        <v>79441</v>
      </c>
      <c r="G8" s="152"/>
      <c r="H8" s="153"/>
    </row>
    <row r="9" spans="1:8" x14ac:dyDescent="0.2">
      <c r="A9" s="134" t="s">
        <v>521</v>
      </c>
      <c r="B9" s="139"/>
      <c r="C9" s="140"/>
      <c r="D9" s="141">
        <v>82721</v>
      </c>
      <c r="E9" s="142"/>
      <c r="F9" s="143">
        <v>165181</v>
      </c>
      <c r="G9" s="144"/>
      <c r="H9" s="145"/>
    </row>
    <row r="10" spans="1:8" x14ac:dyDescent="0.2">
      <c r="A10" s="146"/>
      <c r="B10" s="147"/>
      <c r="C10" s="148"/>
      <c r="D10" s="149">
        <v>56154</v>
      </c>
      <c r="E10" s="150"/>
      <c r="F10" s="151">
        <v>82246</v>
      </c>
      <c r="G10" s="152"/>
      <c r="H10" s="153"/>
    </row>
    <row r="11" spans="1:8" x14ac:dyDescent="0.2">
      <c r="A11" s="134" t="s">
        <v>522</v>
      </c>
      <c r="B11" s="139"/>
      <c r="C11" s="140"/>
      <c r="D11" s="141">
        <v>92456</v>
      </c>
      <c r="E11" s="142"/>
      <c r="F11" s="143">
        <v>166234</v>
      </c>
      <c r="G11" s="144"/>
      <c r="H11" s="145"/>
    </row>
    <row r="12" spans="1:8" x14ac:dyDescent="0.2">
      <c r="A12" s="146"/>
      <c r="B12" s="147"/>
      <c r="C12" s="154"/>
      <c r="D12" s="149">
        <v>70666</v>
      </c>
      <c r="E12" s="150"/>
      <c r="F12" s="151">
        <v>89789</v>
      </c>
      <c r="G12" s="152"/>
      <c r="H12" s="153"/>
    </row>
    <row r="13" spans="1:8" x14ac:dyDescent="0.2">
      <c r="A13" s="134"/>
      <c r="B13" s="139"/>
      <c r="C13" s="140"/>
      <c r="D13" s="141">
        <v>139645</v>
      </c>
      <c r="E13" s="142"/>
      <c r="F13" s="143">
        <v>148315</v>
      </c>
      <c r="G13" s="155"/>
      <c r="H13" s="145"/>
    </row>
    <row r="14" spans="1:8" x14ac:dyDescent="0.2">
      <c r="A14" s="146"/>
      <c r="B14" s="147"/>
      <c r="C14" s="148"/>
      <c r="D14" s="149">
        <v>73404</v>
      </c>
      <c r="E14" s="150"/>
      <c r="F14" s="151">
        <v>78129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4.03</v>
      </c>
      <c r="C19" s="156">
        <f>ROUND(VALUE(SUBSTITUTE(実質収支比率等に係る経年分析!G$48,"▲","-")),2)</f>
        <v>1.03</v>
      </c>
      <c r="D19" s="156">
        <f>ROUND(VALUE(SUBSTITUTE(実質収支比率等に係る経年分析!H$48,"▲","-")),2)</f>
        <v>6.19</v>
      </c>
      <c r="E19" s="156">
        <f>ROUND(VALUE(SUBSTITUTE(実質収支比率等に係る経年分析!I$48,"▲","-")),2)</f>
        <v>1.37</v>
      </c>
      <c r="F19" s="156">
        <f>ROUND(VALUE(SUBSTITUTE(実質収支比率等に係る経年分析!J$48,"▲","-")),2)</f>
        <v>1.0900000000000001</v>
      </c>
    </row>
    <row r="20" spans="1:11" x14ac:dyDescent="0.2">
      <c r="A20" s="156" t="s">
        <v>53</v>
      </c>
      <c r="B20" s="156">
        <f>ROUND(VALUE(SUBSTITUTE(実質収支比率等に係る経年分析!F$47,"▲","-")),2)</f>
        <v>46.1</v>
      </c>
      <c r="C20" s="156">
        <f>ROUND(VALUE(SUBSTITUTE(実質収支比率等に係る経年分析!G$47,"▲","-")),2)</f>
        <v>47.71</v>
      </c>
      <c r="D20" s="156">
        <f>ROUND(VALUE(SUBSTITUTE(実質収支比率等に係る経年分析!H$47,"▲","-")),2)</f>
        <v>52.72</v>
      </c>
      <c r="E20" s="156">
        <f>ROUND(VALUE(SUBSTITUTE(実質収支比率等に係る経年分析!I$47,"▲","-")),2)</f>
        <v>55.57</v>
      </c>
      <c r="F20" s="156">
        <f>ROUND(VALUE(SUBSTITUTE(実質収支比率等に係る経年分析!J$47,"▲","-")),2)</f>
        <v>45.48</v>
      </c>
    </row>
    <row r="21" spans="1:11" x14ac:dyDescent="0.2">
      <c r="A21" s="156" t="s">
        <v>54</v>
      </c>
      <c r="B21" s="156">
        <f>IF(ISNUMBER(VALUE(SUBSTITUTE(実質収支比率等に係る経年分析!F$49,"▲","-"))),ROUND(VALUE(SUBSTITUTE(実質収支比率等に係る経年分析!F$49,"▲","-")),2),NA())</f>
        <v>2.4700000000000002</v>
      </c>
      <c r="C21" s="156">
        <f>IF(ISNUMBER(VALUE(SUBSTITUTE(実質収支比率等に係る経年分析!G$49,"▲","-"))),ROUND(VALUE(SUBSTITUTE(実質収支比率等に係る経年分析!G$49,"▲","-")),2),NA())</f>
        <v>0.72</v>
      </c>
      <c r="D21" s="156">
        <f>IF(ISNUMBER(VALUE(SUBSTITUTE(実質収支比率等に係る経年分析!H$49,"▲","-"))),ROUND(VALUE(SUBSTITUTE(実質収支比率等に係る経年分析!H$49,"▲","-")),2),NA())</f>
        <v>9.6999999999999993</v>
      </c>
      <c r="E21" s="156">
        <f>IF(ISNUMBER(VALUE(SUBSTITUTE(実質収支比率等に係る経年分析!I$49,"▲","-"))),ROUND(VALUE(SUBSTITUTE(実質収支比率等に係る経年分析!I$49,"▲","-")),2),NA())</f>
        <v>-0.17</v>
      </c>
      <c r="F21" s="156">
        <f>IF(ISNUMBER(VALUE(SUBSTITUTE(実質収支比率等に係る経年分析!J$49,"▲","-"))),ROUND(VALUE(SUBSTITUTE(実質収支比率等に係る経年分析!J$49,"▲","-")),2),NA())</f>
        <v>-7.68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0.72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0.57999999999999996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0.7</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住宅新築資金等貸付特別会計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0.17</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0.39</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8.4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6.17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1.34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1.07</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1.79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1.69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3.05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1.35</v>
      </c>
    </row>
    <row r="35" spans="1:16" x14ac:dyDescent="0.2">
      <c r="A35" s="157" t="str">
        <f>IF(連結実質赤字比率に係る赤字・黒字の構成分析!C$35="",NA(),連結実質赤字比率に係る赤字・黒字の構成分析!C$35)</f>
        <v>簡易水道事業会計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1.71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2.2599999999999998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2.39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2.3199999999999998</v>
      </c>
    </row>
    <row r="36" spans="1:16" x14ac:dyDescent="0.2">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#VALUE!</v>
      </c>
      <c r="C36" s="157" t="e">
        <f>IF(ROUND(VALUE(SUBSTITUTE(連結実質赤字比率に係る赤字・黒字の構成分析!F$34,"▲", "-")), 2) &gt;= 0, ABS(ROUND(VALUE(SUBSTITUTE(連結実質赤字比率に係る赤字・黒字の構成分析!F$34,"▲", "-")), 2)), NA())</f>
        <v>#VALUE!</v>
      </c>
      <c r="D36" s="157" t="e">
        <f>IF(ROUND(VALUE(SUBSTITUTE(連結実質赤字比率に係る赤字・黒字の構成分析!G$34,"▲", "-")), 2) &lt; 0, ABS(ROUND(VALUE(SUBSTITUTE(連結実質赤字比率に係る赤字・黒字の構成分析!G$34,"▲", "-")), 2)), NA())</f>
        <v>#VALUE!</v>
      </c>
      <c r="E36" s="157" t="e">
        <f>IF(ROUND(VALUE(SUBSTITUTE(連結実質赤字比率に係る赤字・黒字の構成分析!G$34,"▲", "-")), 2) &gt;= 0, ABS(ROUND(VALUE(SUBSTITUTE(連結実質赤字比率に係る赤字・黒字の構成分析!G$34,"▲", "-")), 2)), NA())</f>
        <v>#VALUE!</v>
      </c>
      <c r="F36" s="157" t="e">
        <f>IF(ROUND(VALUE(SUBSTITUTE(連結実質赤字比率に係る赤字・黒字の構成分析!H$34,"▲", "-")), 2) &lt; 0, ABS(ROUND(VALUE(SUBSTITUTE(連結実質赤字比率に係る赤字・黒字の構成分析!H$34,"▲", "-")), 2)), NA())</f>
        <v>#VALUE!</v>
      </c>
      <c r="G36" s="157" t="e">
        <f>IF(ROUND(VALUE(SUBSTITUTE(連結実質赤字比率に係る赤字・黒字の構成分析!H$34,"▲", "-")), 2) &gt;= 0, ABS(ROUND(VALUE(SUBSTITUTE(連結実質赤字比率に係る赤字・黒字の構成分析!H$34,"▲", "-")), 2)), NA())</f>
        <v>#VALUE!</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2.2599999999999998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2.57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442</v>
      </c>
      <c r="E42" s="158"/>
      <c r="F42" s="158"/>
      <c r="G42" s="158">
        <f>'実質公債費比率（分子）の構造'!L$52</f>
        <v>497</v>
      </c>
      <c r="H42" s="158"/>
      <c r="I42" s="158"/>
      <c r="J42" s="158">
        <f>'実質公債費比率（分子）の構造'!M$52</f>
        <v>544</v>
      </c>
      <c r="K42" s="158"/>
      <c r="L42" s="158"/>
      <c r="M42" s="158">
        <f>'実質公債費比率（分子）の構造'!N$52</f>
        <v>549</v>
      </c>
      <c r="N42" s="158"/>
      <c r="O42" s="158"/>
      <c r="P42" s="158">
        <f>'実質公債費比率（分子）の構造'!O$52</f>
        <v>562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20</v>
      </c>
      <c r="C45" s="158"/>
      <c r="D45" s="158"/>
      <c r="E45" s="158">
        <f>'実質公債費比率（分子）の構造'!L$49</f>
        <v>22</v>
      </c>
      <c r="F45" s="158"/>
      <c r="G45" s="158"/>
      <c r="H45" s="158">
        <f>'実質公債費比率（分子）の構造'!M$49</f>
        <v>25</v>
      </c>
      <c r="I45" s="158"/>
      <c r="J45" s="158"/>
      <c r="K45" s="158">
        <f>'実質公債費比率（分子）の構造'!N$49</f>
        <v>27</v>
      </c>
      <c r="L45" s="158"/>
      <c r="M45" s="158"/>
      <c r="N45" s="158">
        <f>'実質公債費比率（分子）の構造'!O$49</f>
        <v>28</v>
      </c>
      <c r="O45" s="158"/>
      <c r="P45" s="158"/>
    </row>
    <row r="46" spans="1:16" x14ac:dyDescent="0.2">
      <c r="A46" s="158" t="s">
        <v>64</v>
      </c>
      <c r="B46" s="158">
        <f>'実質公債費比率（分子）の構造'!K$48</f>
        <v>145</v>
      </c>
      <c r="C46" s="158"/>
      <c r="D46" s="158"/>
      <c r="E46" s="158">
        <f>'実質公債費比率（分子）の構造'!L$48</f>
        <v>152</v>
      </c>
      <c r="F46" s="158"/>
      <c r="G46" s="158"/>
      <c r="H46" s="158">
        <f>'実質公債費比率（分子）の構造'!M$48</f>
        <v>152</v>
      </c>
      <c r="I46" s="158"/>
      <c r="J46" s="158"/>
      <c r="K46" s="158">
        <f>'実質公債費比率（分子）の構造'!N$48</f>
        <v>173</v>
      </c>
      <c r="L46" s="158"/>
      <c r="M46" s="158"/>
      <c r="N46" s="158">
        <f>'実質公債費比率（分子）の構造'!O$48</f>
        <v>161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521</v>
      </c>
      <c r="C49" s="158"/>
      <c r="D49" s="158"/>
      <c r="E49" s="158">
        <f>'実質公債費比率（分子）の構造'!L$45</f>
        <v>624</v>
      </c>
      <c r="F49" s="158"/>
      <c r="G49" s="158"/>
      <c r="H49" s="158">
        <f>'実質公債費比率（分子）の構造'!M$45</f>
        <v>648</v>
      </c>
      <c r="I49" s="158"/>
      <c r="J49" s="158"/>
      <c r="K49" s="158">
        <f>'実質公債費比率（分子）の構造'!N$45</f>
        <v>684</v>
      </c>
      <c r="L49" s="158"/>
      <c r="M49" s="158"/>
      <c r="N49" s="158">
        <f>'実質公債費比率（分子）の構造'!O$45</f>
        <v>715</v>
      </c>
      <c r="O49" s="158"/>
      <c r="P49" s="158"/>
    </row>
    <row r="50" spans="1:16" x14ac:dyDescent="0.2">
      <c r="A50" s="158" t="s">
        <v>67</v>
      </c>
      <c r="B50" s="158" t="e">
        <f>NA()</f>
        <v>#N/A</v>
      </c>
      <c r="C50" s="158">
        <f>IF(ISNUMBER('実質公債費比率（分子）の構造'!K$53),'実質公債費比率（分子）の構造'!K$53,NA())</f>
        <v>244</v>
      </c>
      <c r="D50" s="158" t="e">
        <f>NA()</f>
        <v>#N/A</v>
      </c>
      <c r="E50" s="158" t="e">
        <f>NA()</f>
        <v>#N/A</v>
      </c>
      <c r="F50" s="158">
        <f>IF(ISNUMBER('実質公債費比率（分子）の構造'!L$53),'実質公債費比率（分子）の構造'!L$53,NA())</f>
        <v>301</v>
      </c>
      <c r="G50" s="158" t="e">
        <f>NA()</f>
        <v>#N/A</v>
      </c>
      <c r="H50" s="158" t="e">
        <f>NA()</f>
        <v>#N/A</v>
      </c>
      <c r="I50" s="158">
        <f>IF(ISNUMBER('実質公債費比率（分子）の構造'!M$53),'実質公債費比率（分子）の構造'!M$53,NA())</f>
        <v>281</v>
      </c>
      <c r="J50" s="158" t="e">
        <f>NA()</f>
        <v>#N/A</v>
      </c>
      <c r="K50" s="158" t="e">
        <f>NA()</f>
        <v>#N/A</v>
      </c>
      <c r="L50" s="158">
        <f>IF(ISNUMBER('実質公債費比率（分子）の構造'!N$53),'実質公債費比率（分子）の構造'!N$53,NA())</f>
        <v>335</v>
      </c>
      <c r="M50" s="158" t="e">
        <f>NA()</f>
        <v>#N/A</v>
      </c>
      <c r="N50" s="158" t="e">
        <f>NA()</f>
        <v>#N/A</v>
      </c>
      <c r="O50" s="158">
        <f>IF(ISNUMBER('実質公債費比率（分子）の構造'!O$53),'実質公債費比率（分子）の構造'!O$53,NA())</f>
        <v>342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6773</v>
      </c>
      <c r="E56" s="157"/>
      <c r="F56" s="157"/>
      <c r="G56" s="157">
        <f>'将来負担比率（分子）の構造'!J$52</f>
        <v>6668</v>
      </c>
      <c r="H56" s="157"/>
      <c r="I56" s="157"/>
      <c r="J56" s="157">
        <f>'将来負担比率（分子）の構造'!K$52</f>
        <v>6168</v>
      </c>
      <c r="K56" s="157"/>
      <c r="L56" s="157"/>
      <c r="M56" s="157">
        <f>'将来負担比率（分子）の構造'!L$52</f>
        <v>5905</v>
      </c>
      <c r="N56" s="157"/>
      <c r="O56" s="157"/>
      <c r="P56" s="157">
        <f>'将来負担比率（分子）の構造'!M$52</f>
        <v>5565</v>
      </c>
    </row>
    <row r="57" spans="1:16" x14ac:dyDescent="0.2">
      <c r="A57" s="157" t="s">
        <v>42</v>
      </c>
      <c r="B57" s="157"/>
      <c r="C57" s="157"/>
      <c r="D57" s="157" t="str">
        <f>'将来負担比率（分子）の構造'!I$51</f>
        <v>-</v>
      </c>
      <c r="E57" s="157"/>
      <c r="F57" s="157"/>
      <c r="G57" s="157" t="str">
        <f>'将来負担比率（分子）の構造'!J$51</f>
        <v>-</v>
      </c>
      <c r="H57" s="157"/>
      <c r="I57" s="157"/>
      <c r="J57" s="157">
        <f>'将来負担比率（分子）の構造'!K$51</f>
        <v>177</v>
      </c>
      <c r="K57" s="157"/>
      <c r="L57" s="157"/>
      <c r="M57" s="157">
        <f>'将来負担比率（分子）の構造'!L$51</f>
        <v>332</v>
      </c>
      <c r="N57" s="157"/>
      <c r="O57" s="157"/>
      <c r="P57" s="157">
        <f>'将来負担比率（分子）の構造'!M$51</f>
        <v>465</v>
      </c>
    </row>
    <row r="58" spans="1:16" x14ac:dyDescent="0.2">
      <c r="A58" s="157" t="s">
        <v>41</v>
      </c>
      <c r="B58" s="157"/>
      <c r="C58" s="157"/>
      <c r="D58" s="157">
        <f>'将来負担比率（分子）の構造'!I$50</f>
        <v>2489</v>
      </c>
      <c r="E58" s="157"/>
      <c r="F58" s="157"/>
      <c r="G58" s="157">
        <f>'将来負担比率（分子）の構造'!J$50</f>
        <v>2709</v>
      </c>
      <c r="H58" s="157"/>
      <c r="I58" s="157"/>
      <c r="J58" s="157">
        <f>'将来負担比率（分子）の構造'!K$50</f>
        <v>2891</v>
      </c>
      <c r="K58" s="157"/>
      <c r="L58" s="157"/>
      <c r="M58" s="157">
        <f>'将来負担比率（分子）の構造'!L$50</f>
        <v>3435</v>
      </c>
      <c r="N58" s="157"/>
      <c r="O58" s="157"/>
      <c r="P58" s="157">
        <f>'将来負担比率（分子）の構造'!M$50</f>
        <v>3326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388</v>
      </c>
      <c r="C62" s="157"/>
      <c r="D62" s="157"/>
      <c r="E62" s="157">
        <f>'将来負担比率（分子）の構造'!J$45</f>
        <v>417</v>
      </c>
      <c r="F62" s="157"/>
      <c r="G62" s="157"/>
      <c r="H62" s="157">
        <f>'将来負担比率（分子）の構造'!K$45</f>
        <v>268</v>
      </c>
      <c r="I62" s="157"/>
      <c r="J62" s="157"/>
      <c r="K62" s="157">
        <f>'将来負担比率（分子）の構造'!L$45</f>
        <v>297</v>
      </c>
      <c r="L62" s="157"/>
      <c r="M62" s="157"/>
      <c r="N62" s="157">
        <f>'将来負担比率（分子）の構造'!M$45</f>
        <v>242</v>
      </c>
      <c r="O62" s="157"/>
      <c r="P62" s="157"/>
    </row>
    <row r="63" spans="1:16" x14ac:dyDescent="0.2">
      <c r="A63" s="157" t="s">
        <v>34</v>
      </c>
      <c r="B63" s="157">
        <f>'将来負担比率（分子）の構造'!I$44</f>
        <v>115</v>
      </c>
      <c r="C63" s="157"/>
      <c r="D63" s="157"/>
      <c r="E63" s="157">
        <f>'将来負担比率（分子）の構造'!J$44</f>
        <v>110</v>
      </c>
      <c r="F63" s="157"/>
      <c r="G63" s="157"/>
      <c r="H63" s="157">
        <f>'将来負担比率（分子）の構造'!K$44</f>
        <v>99</v>
      </c>
      <c r="I63" s="157"/>
      <c r="J63" s="157"/>
      <c r="K63" s="157">
        <f>'将来負担比率（分子）の構造'!L$44</f>
        <v>77</v>
      </c>
      <c r="L63" s="157"/>
      <c r="M63" s="157"/>
      <c r="N63" s="157">
        <f>'将来負担比率（分子）の構造'!M$44</f>
        <v>60</v>
      </c>
      <c r="O63" s="157"/>
      <c r="P63" s="157"/>
    </row>
    <row r="64" spans="1:16" x14ac:dyDescent="0.2">
      <c r="A64" s="157" t="s">
        <v>33</v>
      </c>
      <c r="B64" s="157">
        <f>'将来負担比率（分子）の構造'!I$43</f>
        <v>2334</v>
      </c>
      <c r="C64" s="157"/>
      <c r="D64" s="157"/>
      <c r="E64" s="157">
        <f>'将来負担比率（分子）の構造'!J$43</f>
        <v>2702</v>
      </c>
      <c r="F64" s="157"/>
      <c r="G64" s="157"/>
      <c r="H64" s="157">
        <f>'将来負担比率（分子）の構造'!K$43</f>
        <v>2886</v>
      </c>
      <c r="I64" s="157"/>
      <c r="J64" s="157"/>
      <c r="K64" s="157">
        <f>'将来負担比率（分子）の構造'!L$43</f>
        <v>2876</v>
      </c>
      <c r="L64" s="157"/>
      <c r="M64" s="157"/>
      <c r="N64" s="157">
        <f>'将来負担比率（分子）の構造'!M$43</f>
        <v>2821</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8003</v>
      </c>
      <c r="C66" s="157"/>
      <c r="D66" s="157"/>
      <c r="E66" s="157">
        <f>'将来負担比率（分子）の構造'!J$41</f>
        <v>8327</v>
      </c>
      <c r="F66" s="157"/>
      <c r="G66" s="157"/>
      <c r="H66" s="157">
        <f>'将来負担比率（分子）の構造'!K$41</f>
        <v>8627</v>
      </c>
      <c r="I66" s="157"/>
      <c r="J66" s="157"/>
      <c r="K66" s="157">
        <f>'将来負担比率（分子）の構造'!L$41</f>
        <v>8353</v>
      </c>
      <c r="L66" s="157"/>
      <c r="M66" s="157"/>
      <c r="N66" s="157">
        <f>'将来負担比率（分子）の構造'!M$41</f>
        <v>8099</v>
      </c>
      <c r="O66" s="157"/>
      <c r="P66" s="157"/>
    </row>
    <row r="67" spans="1:16" x14ac:dyDescent="0.2">
      <c r="A67" s="157" t="s">
        <v>71</v>
      </c>
      <c r="B67" s="157" t="e">
        <f>NA()</f>
        <v>#N/A</v>
      </c>
      <c r="C67" s="157">
        <f>IF(ISNUMBER('将来負担比率（分子）の構造'!I$53), IF('将来負担比率（分子）の構造'!I$53 &lt; 0, 0, '将来負担比率（分子）の構造'!I$53), NA())</f>
        <v>1579</v>
      </c>
      <c r="D67" s="157" t="e">
        <f>NA()</f>
        <v>#N/A</v>
      </c>
      <c r="E67" s="157" t="e">
        <f>NA()</f>
        <v>#N/A</v>
      </c>
      <c r="F67" s="157">
        <f>IF(ISNUMBER('将来負担比率（分子）の構造'!J$53), IF('将来負担比率（分子）の構造'!J$53 &lt; 0, 0, '将来負担比率（分子）の構造'!J$53), NA())</f>
        <v>2179</v>
      </c>
      <c r="G67" s="157" t="e">
        <f>NA()</f>
        <v>#N/A</v>
      </c>
      <c r="H67" s="157" t="e">
        <f>NA()</f>
        <v>#N/A</v>
      </c>
      <c r="I67" s="157">
        <f>IF(ISNUMBER('将来負担比率（分子）の構造'!K$53), IF('将来負担比率（分子）の構造'!K$53 &lt; 0, 0, '将来負担比率（分子）の構造'!K$53), NA())</f>
        <v>2646</v>
      </c>
      <c r="J67" s="157" t="e">
        <f>NA()</f>
        <v>#N/A</v>
      </c>
      <c r="K67" s="157" t="e">
        <f>NA()</f>
        <v>#N/A</v>
      </c>
      <c r="L67" s="157">
        <f>IF(ISNUMBER('将来負担比率（分子）の構造'!L$53), IF('将来負担比率（分子）の構造'!L$53 &lt; 0, 0, '将来負担比率（分子）の構造'!L$53), NA())</f>
        <v>1931</v>
      </c>
      <c r="M67" s="157" t="e">
        <f>NA()</f>
        <v>#N/A</v>
      </c>
      <c r="N67" s="157" t="e">
        <f>NA()</f>
        <v>#N/A</v>
      </c>
      <c r="O67" s="157">
        <f>IF(ISNUMBER('将来負担比率（分子）の構造'!M$53), IF('将来負担比率（分子）の構造'!M$53 &lt; 0, 0, '将来負担比率（分子）の構造'!M$53), NA())</f>
        <v>1865</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1739</v>
      </c>
      <c r="C72" s="161">
        <f>基金残高に係る経年分析!G55</f>
        <v>1891</v>
      </c>
      <c r="D72" s="161">
        <f>基金残高に係る経年分析!H55</f>
        <v>1624</v>
      </c>
    </row>
    <row r="73" spans="1:16" x14ac:dyDescent="0.2">
      <c r="A73" s="160" t="s">
        <v>74</v>
      </c>
      <c r="B73" s="161">
        <f>基金残高に係る経年分析!F56</f>
        <v>129</v>
      </c>
      <c r="C73" s="161">
        <f>基金残高に係る経年分析!G56</f>
        <v>189</v>
      </c>
      <c r="D73" s="161">
        <f>基金残高に係る経年分析!H56</f>
        <v>189</v>
      </c>
    </row>
    <row r="74" spans="1:16" x14ac:dyDescent="0.2">
      <c r="A74" s="160" t="s">
        <v>75</v>
      </c>
      <c r="B74" s="161">
        <f>基金残高に係る経年分析!F57</f>
        <v>675</v>
      </c>
      <c r="C74" s="161">
        <f>基金残高に係る経年分析!G57</f>
        <v>1043</v>
      </c>
      <c r="D74" s="161">
        <f>基金残高に係る経年分析!H57</f>
        <v>1174</v>
      </c>
    </row>
  </sheetData>
  <sheetProtection algorithmName="SHA-512" hashValue="cWWk3oq68dphrnDAZEp9cVAWJkq+7KtwWq0FGmU4fVGau4IXSe44SOqe4AiwWJuFobHebaC+tv15b/dcNGHqNg==" saltValue="iDbOqBlqNIlmdJQhxbwa4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cp:lastPrinted>2026-03-11T05:34:22Z</cp:lastPrinted>
  <dcterms:created xsi:type="dcterms:W3CDTF">2026-02-23T09:35:59Z</dcterms:created>
  <dcterms:modified xsi:type="dcterms:W3CDTF">2026-09-24T00:37:00Z</dcterms:modified>
  <cp:category/>
</cp:coreProperties>
</file>