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26.187\share\令和８年度\02_企画G\01_普通会計決算統計（R7決算）\05_令和6年度財政状況資料集の作成について（２回目）\03 市町村→県\"/>
    </mc:Choice>
  </mc:AlternateContent>
  <xr:revisionPtr revIDLastSave="0" documentId="13_ncr:1_{2E06584F-6C88-42E9-B9B7-825E7A5FF898}" xr6:coauthVersionLast="47" xr6:coauthVersionMax="47" xr10:uidLastSave="{00000000-0000-0000-0000-000000000000}"/>
  <bookViews>
    <workbookView xWindow="28695" yWindow="1965" windowWidth="14610" windowHeight="15585" tabRatio="879" firstSheet="14"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35" i="10"/>
  <c r="CO34" i="10"/>
  <c r="BW34" i="10"/>
  <c r="C34" i="10"/>
  <c r="AM34" i="10" l="1"/>
  <c r="AM35"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<sst xmlns="http://schemas.openxmlformats.org/spreadsheetml/2006/main" count="1116" uniqueCount="570">
  <si>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</si>
  <si>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</si>
  <si>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</si>
  <si>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</si>
  <si>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</si>
  <si>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</si>
  <si>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</si>
  <si>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</si>
  <si>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</si>
  <si>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</si>
  <si>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</si>
  <si>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</si>
  <si>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</si>
  <si>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</si>
  <si>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</si>
  <si>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</si>
  <si>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</si>
  <si>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</si>
  <si>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</si>
  <si>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</si>
  <si>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</si>
  <si>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</si>
  <si>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</si>
  <si>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</si>
  <si>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</si>
  <si>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</si>
  <si>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</si>
  <si>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</si>
  <si>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</si>
  <si>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</si>
  <si>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</si>
  <si>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</si>
  <si>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</si>
  <si>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</si>
  <si>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</si>
  <si>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</si>
  <si>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</si>
  <si>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</si>
  <si>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</si>
  <si>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</si>
  <si>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</si>
  <si>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</si>
  <si>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</si>
  <si>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</si>
  <si>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</si>
  <si>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</si>
  <si>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</si>
  <si>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</si>
  <si>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</si>
  <si>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</si>
  <si>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</si>
  <si>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</si>
  <si>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</si>
  <si>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</si>
  <si>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</si>
  <si>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</si>
  <si>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</si>
  <si>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</si>
  <si>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</si>
  <si>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</si>
  <si>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</si>
  <si>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</si>
  <si>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</si>
  <si>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</si>
  <si>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</si>
  <si>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</si>
  <si>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</si>
  <si>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</si>
  <si>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</si>
  <si>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</si>
  <si>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</si>
  <si>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</si>
  <si>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</si>
  <si>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</si>
  <si>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</si>
  <si>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</si>
  <si>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</si>
  <si>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</si>
  <si>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</si>
  <si>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</si>
  <si>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</si>
  <si>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</si>
  <si>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</si>
  <si>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</si>
  <si>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</si>
  <si>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</si>
  <si>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</si>
  <si>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</si>
  <si>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</si>
  <si>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</si>
  <si>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</si>
  <si>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</si>
  <si>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</si>
  <si>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</si>
  <si>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御船町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</si>
  <si>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</si>
  <si>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</si>
  <si>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</si>
  <si>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</si>
  <si>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</si>
  <si>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</si>
  <si>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</si>
  <si>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</si>
  <si>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</si>
  <si>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</si>
  <si>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</si>
  <si>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</si>
  <si>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</si>
  <si>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</si>
  <si>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</si>
  <si>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</si>
  <si>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</si>
  <si>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</si>
  <si>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</si>
  <si>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</si>
  <si>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</si>
  <si>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</si>
  <si>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</si>
  <si>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</si>
  <si>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</si>
  <si>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</si>
  <si>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</si>
  <si>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</si>
  <si>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</si>
  <si>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</si>
  <si>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</si>
  <si>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</si>
  <si>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</si>
  <si>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</si>
  <si>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</si>
  <si>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</si>
  <si>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</si>
  <si>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</si>
  <si>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</si>
  <si>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</si>
  <si>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</si>
  <si>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</si>
  <si>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</si>
  <si>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</si>
  <si>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</si>
  <si>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</si>
  <si>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</si>
  <si>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</si>
  <si>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</si>
  <si>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</si>
  <si>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</si>
  <si>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</si>
  <si>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</si>
  <si>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</si>
  <si>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</si>
  <si>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</si>
  <si>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</si>
  <si>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</si>
  <si>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</si>
  <si>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</si>
  <si>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</si>
  <si>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</si>
  <si>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</si>
  <si>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</si>
  <si>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</si>
  <si>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</si>
  <si>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</si>
  <si>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</si>
  <si>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</si>
  <si>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</si>
  <si>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</si>
  <si>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</si>
  <si>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</si>
  <si>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</si>
  <si>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</si>
  <si>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</si>
  <si>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</si>
  <si>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</si>
  <si>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</si>
  <si>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</si>
  <si>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</si>
  <si>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</si>
  <si>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</si>
  <si>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</si>
  <si>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</si>
  <si>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</si>
  <si>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</si>
  <si>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</si>
  <si>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</si>
  <si>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</si>
  <si>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</si>
  <si>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</si>
  <si>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</si>
  <si>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</si>
  <si>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</si>
  <si>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</si>
  <si>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</si>
  <si>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</si>
  <si>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</si>
  <si>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</si>
  <si>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</si>
  <si>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</si>
  <si>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</si>
  <si>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</si>
  <si>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</si>
  <si>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</si>
  <si>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</si>
  <si>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</si>
  <si>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熊本県御船町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</si>
  <si>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</si>
  <si>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</si>
  <si>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</si>
  <si>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</si>
  <si>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</si>
  <si>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</si>
  <si>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</si>
  <si>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</si>
  <si>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</si>
  <si>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</si>
  <si>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</si>
  <si>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</si>
  <si>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</si>
  <si>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</si>
  <si>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</si>
  <si>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</si>
  <si>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</si>
  <si>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</si>
  <si>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</si>
  <si>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</si>
  <si>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</si>
  <si>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</si>
  <si>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</si>
  <si>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</si>
  <si>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</si>
  <si>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</si>
  <si>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</si>
  <si>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</si>
  <si>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</si>
  <si>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</si>
  <si>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</si>
  <si>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</si>
  <si>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</si>
  <si>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</si>
  <si>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</si>
  <si>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</si>
  <si>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</si>
  <si>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</si>
  <si>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</si>
  <si>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</si>
  <si>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</si>
  <si>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</si>
  <si>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</si>
  <si>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</si>
  <si>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</si>
  <si>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</si>
  <si>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</si>
  <si>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</si>
  <si>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</si>
  <si>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</si>
  <si>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</si>
  <si>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</si>
  <si>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</si>
  <si>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</si>
  <si>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</si>
  <si>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</si>
  <si>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</si>
  <si>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</si>
  <si>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</si>
  <si>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</si>
  <si>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</si>
  <si>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</si>
  <si>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</si>
  <si>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</si>
  <si>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</si>
  <si>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</si>
  <si>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</si>
  <si>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</si>
  <si>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</si>
  <si>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</si>
  <si>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</si>
  <si>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</si>
  <si>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</si>
  <si>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</si>
  <si>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</si>
  <si>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</si>
  <si>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</si>
  <si>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</si>
  <si>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</si>
  <si>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</si>
  <si>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</si>
  <si>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</si>
  <si>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</si>
  <si>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</si>
  <si>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</si>
  <si>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</si>
  <si>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</si>
  <si>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</si>
  <si>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</si>
  <si>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</si>
  <si>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</si>
  <si>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</si>
  <si>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</si>
  <si>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</si>
  <si>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</si>
  <si>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</si>
  <si>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</si>
  <si>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</si>
  <si>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</si>
  <si>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</si>
  <si>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</si>
  <si>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</si>
  <si>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</si>
  <si>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</si>
  <si>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</si>
  <si>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</si>
  <si>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</si>
  <si>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</si>
  <si>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</si>
  <si>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</si>
  <si>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</si>
  <si>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</si>
  <si>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</si>
  <si>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</si>
  <si>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</si>
  <si>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</si>
  <si>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</si>
  <si>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</si>
  <si>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</si>
  <si>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</si>
  <si>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</si>
  <si>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</si>
  <si>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</si>
  <si>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</si>
  <si>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</si>
  <si>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</si>
  <si>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</si>
  <si>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</si>
  <si>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</si>
  <si>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</si>
  <si>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</si>
  <si>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</si>
  <si>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</si>
  <si>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</si>
  <si>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</si>
  <si>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</si>
  <si>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</si>
  <si>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</si>
  <si>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</si>
  <si>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</si>
  <si>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</si>
  <si>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</si>
  <si>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</si>
  <si>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</si>
  <si>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</si>
  <si>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</si>
  <si>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</si>
  <si>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</si>
  <si>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</si>
  <si>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</si>
  <si>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熊本県御船町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</si>
  <si>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</si>
  <si>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</si>
  <si>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</si>
  <si>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</si>
  <si>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</si>
  <si>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</si>
  <si>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</si>
  <si>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</si>
  <si>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</si>
  <si>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</si>
  <si>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</si>
  <si>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</si>
  <si>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</si>
  <si>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</si>
  <si>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</si>
  <si>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</si>
  <si>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</si>
  <si>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</si>
  <si>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</si>
  <si>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</si>
  <si>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</si>
  <si>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</si>
  <si>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</si>
  <si>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</si>
  <si>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</si>
  <si>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</si>
  <si>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</si>
  <si>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</si>
  <si>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</si>
  <si>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</si>
  <si>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</si>
  <si>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</si>
  <si>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</si>
  <si>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御船町国民健康保険特別会計</t>
    <phoneticPr fontId="5"/>
  </si>
  <si>
    <t>御船町介護保険事業特別会計</t>
    <phoneticPr fontId="5"/>
  </si>
  <si>
    <t>御船町後期高齢者医療事業特別会計</t>
    <phoneticPr fontId="5"/>
  </si>
  <si>
    <t>御船町水道事業会計</t>
    <phoneticPr fontId="5"/>
  </si>
  <si>
    <t>法適用企業</t>
    <phoneticPr fontId="5"/>
  </si>
  <si>
    <t>御船町下水道事業会計</t>
    <phoneticPr fontId="5"/>
  </si>
  <si>
    <t>御船町緑の村運営事業特別会計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</si>
  <si>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</si>
  <si>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</si>
  <si>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</si>
  <si>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</si>
  <si>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</si>
  <si>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</si>
  <si>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</si>
  <si>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</si>
  <si>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</si>
  <si>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</si>
  <si>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</si>
  <si>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</si>
  <si>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</si>
  <si>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</si>
  <si>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</si>
  <si>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</si>
  <si>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</si>
  <si>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</si>
  <si>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</si>
  <si>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</si>
  <si>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</si>
  <si>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</si>
  <si>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</si>
  <si>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</si>
  <si>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</si>
  <si>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</si>
  <si>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</si>
  <si>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</si>
  <si>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</si>
  <si>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</si>
  <si>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</si>
  <si>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</si>
  <si>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</si>
  <si>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</si>
  <si>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</si>
  <si>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</si>
  <si>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</si>
  <si>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</si>
  <si>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</si>
  <si>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</si>
  <si>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</si>
  <si>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</si>
  <si>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</si>
  <si>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</si>
  <si>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</si>
  <si>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</si>
  <si>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</si>
  <si>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</si>
  <si>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</si>
  <si>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</si>
  <si>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</si>
  <si>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</si>
  <si>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</si>
  <si>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</si>
  <si>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</si>
  <si>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</si>
  <si>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</si>
  <si>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</si>
  <si>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</si>
  <si>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</si>
  <si>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</si>
  <si>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</si>
  <si>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</si>
  <si>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</si>
  <si>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</si>
  <si>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</si>
  <si>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</si>
  <si>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</si>
  <si>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</si>
  <si>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</si>
  <si>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</si>
  <si>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</si>
  <si>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</si>
  <si>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</si>
  <si>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</si>
  <si>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</si>
  <si>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</si>
  <si>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</si>
  <si>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</si>
  <si>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</si>
  <si>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</si>
  <si>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</si>
  <si>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</si>
  <si>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</si>
  <si>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</si>
  <si>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</si>
  <si>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</si>
  <si>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</si>
  <si>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</si>
  <si>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</si>
  <si>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</si>
  <si>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</si>
  <si>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</si>
  <si>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</si>
  <si>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</si>
  <si>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</si>
  <si>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</si>
  <si>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</si>
  <si>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</si>
  <si>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</si>
  <si>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</si>
  <si>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</si>
  <si>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</si>
  <si>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</si>
  <si>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</si>
  <si>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</si>
  <si>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</si>
  <si>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</si>
  <si>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</si>
  <si>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</si>
  <si>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</si>
  <si>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</si>
  <si>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</si>
  <si>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</si>
  <si>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</si>
  <si>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</si>
  <si>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</si>
  <si>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</si>
  <si>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</si>
  <si>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</si>
  <si>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</si>
  <si>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</si>
  <si>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</si>
  <si>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</si>
  <si>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</si>
  <si>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</si>
  <si>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</si>
  <si>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</si>
  <si>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</si>
  <si>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</si>
  <si>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</si>
  <si>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</si>
  <si>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</si>
  <si>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</si>
  <si>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</si>
  <si>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</si>
  <si>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1.14</t>
  </si>
  <si>
    <t>▲ 1.51</t>
  </si>
  <si>
    <t>一般会計</t>
  </si>
  <si>
    <t>御船町水道事業会計</t>
  </si>
  <si>
    <t>御船町介護保険事業特別会計</t>
  </si>
  <si>
    <t>御船町国民健康保険特別会計</t>
  </si>
  <si>
    <t>御船町後期高齢者医療事業特別会計</t>
  </si>
  <si>
    <t>御船町緑の村運営事業特別会計</t>
  </si>
  <si>
    <t>御船町下水道事業会計</t>
  </si>
  <si>
    <t>その他会計（赤字）</t>
  </si>
  <si>
    <t>その他会計（黒字）</t>
  </si>
  <si>
    <t>R02</t>
    <phoneticPr fontId="5"/>
  </si>
  <si>
    <t>R03</t>
    <phoneticPr fontId="5"/>
  </si>
  <si>
    <t>R04</t>
    <phoneticPr fontId="5"/>
  </si>
  <si>
    <t>R05</t>
    <phoneticPr fontId="5"/>
  </si>
  <si>
    <t>R06</t>
    <phoneticPr fontId="5"/>
  </si>
  <si>
    <t>ふるさと応援基金</t>
    <rPh sb="4" eb="6">
      <t>オウエン</t>
    </rPh>
    <rPh sb="6" eb="8">
      <t>キキン</t>
    </rPh>
    <phoneticPr fontId="5"/>
  </si>
  <si>
    <t>公共施設等整備基金</t>
    <rPh sb="0" eb="2">
      <t>コウキョウ</t>
    </rPh>
    <rPh sb="2" eb="4">
      <t>シセツ</t>
    </rPh>
    <rPh sb="4" eb="5">
      <t>トウ</t>
    </rPh>
    <rPh sb="5" eb="7">
      <t>セイビ</t>
    </rPh>
    <rPh sb="7" eb="9">
      <t>キキン</t>
    </rPh>
    <phoneticPr fontId="10"/>
  </si>
  <si>
    <t>平成28年御船町熊本地震復興基金</t>
    <rPh sb="0" eb="2">
      <t>ヘイセイ</t>
    </rPh>
    <rPh sb="4" eb="5">
      <t>ネン</t>
    </rPh>
    <rPh sb="5" eb="8">
      <t>ミフネマチ</t>
    </rPh>
    <rPh sb="8" eb="10">
      <t>クマモト</t>
    </rPh>
    <rPh sb="10" eb="12">
      <t>ジシン</t>
    </rPh>
    <rPh sb="12" eb="14">
      <t>フッコウ</t>
    </rPh>
    <rPh sb="14" eb="16">
      <t>キキン</t>
    </rPh>
    <phoneticPr fontId="10"/>
  </si>
  <si>
    <t>地域福祉振興基金</t>
    <rPh sb="0" eb="2">
      <t>チイキ</t>
    </rPh>
    <rPh sb="2" eb="4">
      <t>フクシ</t>
    </rPh>
    <rPh sb="4" eb="6">
      <t>シンコウ</t>
    </rPh>
    <rPh sb="6" eb="8">
      <t>キキン</t>
    </rPh>
    <phoneticPr fontId="10"/>
  </si>
  <si>
    <t>恐竜博物館振興基金</t>
    <rPh sb="0" eb="2">
      <t>キョウリュウ</t>
    </rPh>
    <rPh sb="2" eb="5">
      <t>ハクブツカン</t>
    </rPh>
    <rPh sb="5" eb="7">
      <t>シンコウ</t>
    </rPh>
    <rPh sb="7" eb="9">
      <t>キキン</t>
    </rPh>
    <phoneticPr fontId="10"/>
  </si>
  <si>
    <t>熊本県市町村総合事務組合</t>
    <rPh sb="0" eb="3">
      <t>クマモトケン</t>
    </rPh>
    <rPh sb="3" eb="6">
      <t>シチョウソン</t>
    </rPh>
    <rPh sb="6" eb="8">
      <t>ソウゴウ</t>
    </rPh>
    <rPh sb="8" eb="12">
      <t>ジムクミアイ</t>
    </rPh>
    <phoneticPr fontId="2"/>
  </si>
  <si>
    <t>御船地区衛生施設組合</t>
    <rPh sb="0" eb="2">
      <t>ミフネ</t>
    </rPh>
    <rPh sb="2" eb="4">
      <t>チク</t>
    </rPh>
    <rPh sb="4" eb="8">
      <t>エイセイシセツ</t>
    </rPh>
    <rPh sb="8" eb="10">
      <t>クミアイ</t>
    </rPh>
    <phoneticPr fontId="2"/>
  </si>
  <si>
    <t>御船町・甲佐町衛生施設組合</t>
    <rPh sb="0" eb="3">
      <t>ミフネマチ</t>
    </rPh>
    <rPh sb="4" eb="7">
      <t>コウサマチ</t>
    </rPh>
    <rPh sb="7" eb="11">
      <t>エイセイシセツ</t>
    </rPh>
    <rPh sb="11" eb="13">
      <t>クミアイ</t>
    </rPh>
    <phoneticPr fontId="2"/>
  </si>
  <si>
    <t>上益城消防組合</t>
    <rPh sb="0" eb="3">
      <t>カミマシキ</t>
    </rPh>
    <rPh sb="3" eb="7">
      <t>ショウボウクミアイ</t>
    </rPh>
    <phoneticPr fontId="2"/>
  </si>
  <si>
    <t>上益城広域連合</t>
    <rPh sb="0" eb="3">
      <t>カミマシキ</t>
    </rPh>
    <rPh sb="3" eb="7">
      <t>コウイキレンゴウ</t>
    </rPh>
    <phoneticPr fontId="2"/>
  </si>
  <si>
    <t>熊本県後期高齢者医療広域連合（一般会計）</t>
    <rPh sb="0" eb="3">
      <t>クマモトケン</t>
    </rPh>
    <rPh sb="3" eb="8">
      <t>コウキコウレイシャ</t>
    </rPh>
    <rPh sb="8" eb="12">
      <t>イリョウコウイキ</t>
    </rPh>
    <rPh sb="12" eb="14">
      <t>レンゴウ</t>
    </rPh>
    <rPh sb="15" eb="19">
      <t>イッパンカイケイ</t>
    </rPh>
    <phoneticPr fontId="2"/>
  </si>
  <si>
    <t>熊本県後期高齢者医療広域連合（後期高齢者医療特別会計）</t>
    <rPh sb="0" eb="3">
      <t>クマモトケン</t>
    </rPh>
    <rPh sb="3" eb="8">
      <t>コウキコウレイシャ</t>
    </rPh>
    <rPh sb="8" eb="12">
      <t>イリョウコウイキ</t>
    </rPh>
    <rPh sb="12" eb="14">
      <t>レンゴウ</t>
    </rPh>
    <rPh sb="15" eb="20">
      <t>コウキコウレイシャ</t>
    </rPh>
    <rPh sb="20" eb="22">
      <t>イリョウ</t>
    </rPh>
    <rPh sb="22" eb="24">
      <t>トクベツ</t>
    </rPh>
    <rPh sb="24" eb="26">
      <t>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</si>
  <si>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</si>
  <si>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</si>
  <si>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有形固定資産減価償却率について、類似団体の平均を若干上回っているため、個別施設計画等に基づき長寿命化や集約に取組むことで減価償却率の回復に努める必要がある。</t>
    <rPh sb="0" eb="2">
      <t>ユウケイ</t>
    </rPh>
    <rPh sb="2" eb="4">
      <t>コテイ</t>
    </rPh>
    <rPh sb="4" eb="6">
      <t>シサン</t>
    </rPh>
    <rPh sb="6" eb="8">
      <t>ゲンカ</t>
    </rPh>
    <rPh sb="8" eb="10">
      <t>ショウキャク</t>
    </rPh>
    <rPh sb="10" eb="11">
      <t>リツ</t>
    </rPh>
    <rPh sb="16" eb="18">
      <t>ルイジ</t>
    </rPh>
    <rPh sb="18" eb="20">
      <t>ダンタイ</t>
    </rPh>
    <rPh sb="21" eb="23">
      <t>ヘイキン</t>
    </rPh>
    <rPh sb="24" eb="26">
      <t>ジャッカン</t>
    </rPh>
    <rPh sb="26" eb="28">
      <t>ウワマワ</t>
    </rPh>
    <rPh sb="35" eb="37">
      <t>コベツ</t>
    </rPh>
    <rPh sb="37" eb="39">
      <t>シセツ</t>
    </rPh>
    <rPh sb="39" eb="41">
      <t>ケイカク</t>
    </rPh>
    <rPh sb="41" eb="42">
      <t>トウ</t>
    </rPh>
    <rPh sb="43" eb="44">
      <t>モト</t>
    </rPh>
    <rPh sb="46" eb="47">
      <t>チョウ</t>
    </rPh>
    <rPh sb="47" eb="50">
      <t>ジュミョウカ</t>
    </rPh>
    <rPh sb="51" eb="53">
      <t>シュウヤク</t>
    </rPh>
    <rPh sb="54" eb="56">
      <t>トリク</t>
    </rPh>
    <rPh sb="60" eb="62">
      <t>ゲンカ</t>
    </rPh>
    <rPh sb="62" eb="64">
      <t>ショウキャク</t>
    </rPh>
    <rPh sb="64" eb="65">
      <t>リツ</t>
    </rPh>
    <rPh sb="66" eb="68">
      <t>カイフク</t>
    </rPh>
    <rPh sb="69" eb="70">
      <t>ツト</t>
    </rPh>
    <rPh sb="72" eb="74">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</si>
  <si>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</si>
  <si>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</si>
  <si>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</si>
  <si>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</si>
  <si>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</si>
  <si>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</si>
  <si>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実質公債費率については、令和7年度に熊本地震に係る災害復旧費用関連の公債費がピークを迎える予定であることから、今後も悪化を見込んでいる。</t>
    <rPh sb="0" eb="2">
      <t>ジッシツ</t>
    </rPh>
    <rPh sb="2" eb="5">
      <t>コウサイヒ</t>
    </rPh>
    <rPh sb="5" eb="6">
      <t>リツ</t>
    </rPh>
    <rPh sb="12" eb="14">
      <t>レイワ</t>
    </rPh>
    <rPh sb="15" eb="17">
      <t>ネンド</t>
    </rPh>
    <rPh sb="18" eb="22">
      <t>クマモトジシン</t>
    </rPh>
    <rPh sb="23" eb="24">
      <t>カカ</t>
    </rPh>
    <rPh sb="25" eb="29">
      <t>サイガイフッキュウ</t>
    </rPh>
    <rPh sb="29" eb="31">
      <t>ヒヨウ</t>
    </rPh>
    <rPh sb="31" eb="33">
      <t>カンレン</t>
    </rPh>
    <rPh sb="34" eb="37">
      <t>コウサイヒ</t>
    </rPh>
    <rPh sb="42" eb="43">
      <t>ムカ</t>
    </rPh>
    <rPh sb="45" eb="47">
      <t>ヨテイ</t>
    </rPh>
    <rPh sb="55" eb="57">
      <t>コンゴ</t>
    </rPh>
    <rPh sb="58" eb="60">
      <t>アッカ</t>
    </rPh>
    <rPh sb="61" eb="63">
      <t>ミコ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</si>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</sst>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ABE106E-CAB6-40C4-8595-24557E1E710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F13A-455C-BAD6-185BF5A437D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112642</c:v>
                </c:pt>
                <c:pt idx="1">
                  <c:v>69132</c:v>
                </c:pt>
                <c:pt idx="2">
                  <c:v>60849</c:v>
                </c:pt>
                <c:pt idx="3">
                  <c:v>69028</c:v>
                </c:pt>
                <c:pt idx="4">
                  <c:v>94252</c:v>
                </c:pt>
              </c:numCache>
            </c:numRef>
          </c:val>
          <c:smooth val="0"/>
          <c:extLst>
            <c:ext xmlns:c16="http://schemas.microsoft.com/office/drawing/2014/chart" uri="{C3380CC4-5D6E-409C-BE32-E72D297353CC}">
              <c16:uniqueId val="{00000001-F13A-455C-BAD6-185BF5A437D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8.24</c:v>
                </c:pt>
                <c:pt idx="1">
                  <c:v>14.44</c:v>
                </c:pt>
                <c:pt idx="2">
                  <c:v>11.95</c:v>
                </c:pt>
                <c:pt idx="3">
                  <c:v>10.69</c:v>
                </c:pt>
                <c:pt idx="4">
                  <c:v>8.7100000000000009</c:v>
                </c:pt>
              </c:numCache>
            </c:numRef>
          </c:val>
          <c:extLst>
            <c:ext xmlns:c16="http://schemas.microsoft.com/office/drawing/2014/chart" uri="{C3380CC4-5D6E-409C-BE32-E72D297353CC}">
              <c16:uniqueId val="{00000000-1846-492C-8C78-A05278B7E16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20.91</c:v>
                </c:pt>
                <c:pt idx="1">
                  <c:v>25.13</c:v>
                </c:pt>
                <c:pt idx="2">
                  <c:v>35.17</c:v>
                </c:pt>
                <c:pt idx="3">
                  <c:v>34.79</c:v>
                </c:pt>
                <c:pt idx="4">
                  <c:v>33.590000000000003</c:v>
                </c:pt>
              </c:numCache>
            </c:numRef>
          </c:val>
          <c:extLst>
            <c:ext xmlns:c16="http://schemas.microsoft.com/office/drawing/2014/chart" uri="{C3380CC4-5D6E-409C-BE32-E72D297353CC}">
              <c16:uniqueId val="{00000001-1846-492C-8C78-A05278B7E16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5.3</c:v>
                </c:pt>
                <c:pt idx="1">
                  <c:v>12.74</c:v>
                </c:pt>
                <c:pt idx="2">
                  <c:v>7.12</c:v>
                </c:pt>
                <c:pt idx="3">
                  <c:v>-1.1399999999999999</c:v>
                </c:pt>
                <c:pt idx="4">
                  <c:v>-1.51</c:v>
                </c:pt>
              </c:numCache>
            </c:numRef>
          </c:val>
          <c:smooth val="0"/>
          <c:extLst>
            <c:ext xmlns:c16="http://schemas.microsoft.com/office/drawing/2014/chart" uri="{C3380CC4-5D6E-409C-BE32-E72D297353CC}">
              <c16:uniqueId val="{00000002-1846-492C-8C78-A05278B7E16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4.43</c:v>
                </c:pt>
                <c:pt idx="2">
                  <c:v>#N/A</c:v>
                </c:pt>
                <c:pt idx="3">
                  <c:v>3.87</c:v>
                </c:pt>
                <c:pt idx="4">
                  <c:v>#N/A</c:v>
                </c:pt>
                <c:pt idx="5">
                  <c:v>3.5</c:v>
                </c:pt>
                <c:pt idx="6">
                  <c:v>#N/A</c:v>
                </c:pt>
                <c:pt idx="7">
                  <c:v>1.69</c:v>
                </c:pt>
                <c:pt idx="8">
                  <c:v>0</c:v>
                </c:pt>
                <c:pt idx="9">
                  <c:v>0</c:v>
                </c:pt>
              </c:numCache>
            </c:numRef>
          </c:val>
          <c:extLst>
            <c:ext xmlns:c16="http://schemas.microsoft.com/office/drawing/2014/chart" uri="{C3380CC4-5D6E-409C-BE32-E72D297353CC}">
              <c16:uniqueId val="{00000000-CA05-4A9B-95B2-DD48B2E9D57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A05-4A9B-95B2-DD48B2E9D57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A05-4A9B-95B2-DD48B2E9D57C}"/>
            </c:ext>
          </c:extLst>
        </c:ser>
        <c:ser>
          <c:idx val="3"/>
          <c:order val="3"/>
          <c:tx>
            <c:strRef>
              <c:f>データシート!$A$30</c:f>
              <c:strCache>
                <c:ptCount val="1"/>
                <c:pt idx="0">
                  <c:v>御船町下水道事業会計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c:v>
                </c:pt>
              </c:numCache>
            </c:numRef>
          </c:val>
          <c:extLst>
            <c:ext xmlns:c16="http://schemas.microsoft.com/office/drawing/2014/chart" uri="{C3380CC4-5D6E-409C-BE32-E72D297353CC}">
              <c16:uniqueId val="{00000003-CA05-4A9B-95B2-DD48B2E9D57C}"/>
            </c:ext>
          </c:extLst>
        </c:ser>
        <c:ser>
          <c:idx val="4"/>
          <c:order val="4"/>
          <c:tx>
            <c:strRef>
              <c:f>データシート!$A$31</c:f>
              <c:strCache>
                <c:ptCount val="1"/>
                <c:pt idx="0">
                  <c:v>御船町緑の村運営事業特別会計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0.01</c:v>
                </c:pt>
                <c:pt idx="4">
                  <c:v>#N/A</c:v>
                </c:pt>
                <c:pt idx="5">
                  <c:v>0.01</c:v>
                </c:pt>
                <c:pt idx="6">
                  <c:v>#N/A</c:v>
                </c:pt>
                <c:pt idx="7">
                  <c:v>0</c:v>
                </c:pt>
                <c:pt idx="8">
                  <c:v>#N/A</c:v>
                </c:pt>
                <c:pt idx="9">
                  <c:v>0.01</c:v>
                </c:pt>
              </c:numCache>
            </c:numRef>
          </c:val>
          <c:extLst>
            <c:ext xmlns:c16="http://schemas.microsoft.com/office/drawing/2014/chart" uri="{C3380CC4-5D6E-409C-BE32-E72D297353CC}">
              <c16:uniqueId val="{00000004-CA05-4A9B-95B2-DD48B2E9D57C}"/>
            </c:ext>
          </c:extLst>
        </c:ser>
        <c:ser>
          <c:idx val="5"/>
          <c:order val="5"/>
          <c:tx>
            <c:strRef>
              <c:f>データシート!$A$32</c:f>
              <c:strCache>
                <c:ptCount val="1"/>
                <c:pt idx="0">
                  <c:v>御船町後期高齢者医療事業特別会計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0.28999999999999998</c:v>
                </c:pt>
                <c:pt idx="2">
                  <c:v>#N/A</c:v>
                </c:pt>
                <c:pt idx="3">
                  <c:v>0.28000000000000003</c:v>
                </c:pt>
                <c:pt idx="4">
                  <c:v>#N/A</c:v>
                </c:pt>
                <c:pt idx="5">
                  <c:v>0.32</c:v>
                </c:pt>
                <c:pt idx="6">
                  <c:v>#N/A</c:v>
                </c:pt>
                <c:pt idx="7">
                  <c:v>0.34</c:v>
                </c:pt>
                <c:pt idx="8">
                  <c:v>#N/A</c:v>
                </c:pt>
                <c:pt idx="9">
                  <c:v>0.36</c:v>
                </c:pt>
              </c:numCache>
            </c:numRef>
          </c:val>
          <c:extLst>
            <c:ext xmlns:c16="http://schemas.microsoft.com/office/drawing/2014/chart" uri="{C3380CC4-5D6E-409C-BE32-E72D297353CC}">
              <c16:uniqueId val="{00000005-CA05-4A9B-95B2-DD48B2E9D57C}"/>
            </c:ext>
          </c:extLst>
        </c:ser>
        <c:ser>
          <c:idx val="6"/>
          <c:order val="6"/>
          <c:tx>
            <c:strRef>
              <c:f>データシート!$A$33</c:f>
              <c:strCache>
                <c:ptCount val="1"/>
                <c:pt idx="0">
                  <c:v>御船町国民健康保険特別会計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0.79</c:v>
                </c:pt>
              </c:numCache>
            </c:numRef>
          </c:val>
          <c:extLst>
            <c:ext xmlns:c16="http://schemas.microsoft.com/office/drawing/2014/chart" uri="{C3380CC4-5D6E-409C-BE32-E72D297353CC}">
              <c16:uniqueId val="{00000006-CA05-4A9B-95B2-DD48B2E9D57C}"/>
            </c:ext>
          </c:extLst>
        </c:ser>
        <c:ser>
          <c:idx val="7"/>
          <c:order val="7"/>
          <c:tx>
            <c:strRef>
              <c:f>データシート!$A$34</c:f>
              <c:strCache>
                <c:ptCount val="1"/>
                <c:pt idx="0">
                  <c:v>御船町介護保険事業特別会計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2.13</c:v>
                </c:pt>
                <c:pt idx="2">
                  <c:v>#N/A</c:v>
                </c:pt>
                <c:pt idx="3">
                  <c:v>2.1800000000000002</c:v>
                </c:pt>
                <c:pt idx="4">
                  <c:v>#N/A</c:v>
                </c:pt>
                <c:pt idx="5">
                  <c:v>2.11</c:v>
                </c:pt>
                <c:pt idx="6">
                  <c:v>#N/A</c:v>
                </c:pt>
                <c:pt idx="7">
                  <c:v>1.69</c:v>
                </c:pt>
                <c:pt idx="8">
                  <c:v>#N/A</c:v>
                </c:pt>
                <c:pt idx="9">
                  <c:v>2.88</c:v>
                </c:pt>
              </c:numCache>
            </c:numRef>
          </c:val>
          <c:extLst>
            <c:ext xmlns:c16="http://schemas.microsoft.com/office/drawing/2014/chart" uri="{C3380CC4-5D6E-409C-BE32-E72D297353CC}">
              <c16:uniqueId val="{00000007-CA05-4A9B-95B2-DD48B2E9D57C}"/>
            </c:ext>
          </c:extLst>
        </c:ser>
        <c:ser>
          <c:idx val="8"/>
          <c:order val="8"/>
          <c:tx>
            <c:strRef>
              <c:f>データシート!$A$35</c:f>
              <c:strCache>
                <c:ptCount val="1"/>
                <c:pt idx="0">
                  <c:v>御船町水道事業会計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4.03</c:v>
                </c:pt>
                <c:pt idx="2">
                  <c:v>#N/A</c:v>
                </c:pt>
                <c:pt idx="3">
                  <c:v>3.68</c:v>
                </c:pt>
                <c:pt idx="4">
                  <c:v>#N/A</c:v>
                </c:pt>
                <c:pt idx="5">
                  <c:v>3.52</c:v>
                </c:pt>
                <c:pt idx="6">
                  <c:v>#N/A</c:v>
                </c:pt>
                <c:pt idx="7">
                  <c:v>3.34</c:v>
                </c:pt>
                <c:pt idx="8">
                  <c:v>#N/A</c:v>
                </c:pt>
                <c:pt idx="9">
                  <c:v>3.48</c:v>
                </c:pt>
              </c:numCache>
            </c:numRef>
          </c:val>
          <c:extLst>
            <c:ext xmlns:c16="http://schemas.microsoft.com/office/drawing/2014/chart" uri="{C3380CC4-5D6E-409C-BE32-E72D297353CC}">
              <c16:uniqueId val="{00000008-CA05-4A9B-95B2-DD48B2E9D57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8.15</c:v>
                </c:pt>
                <c:pt idx="2">
                  <c:v>#N/A</c:v>
                </c:pt>
                <c:pt idx="3">
                  <c:v>14.34</c:v>
                </c:pt>
                <c:pt idx="4">
                  <c:v>#N/A</c:v>
                </c:pt>
                <c:pt idx="5">
                  <c:v>11.33</c:v>
                </c:pt>
                <c:pt idx="6">
                  <c:v>#N/A</c:v>
                </c:pt>
                <c:pt idx="7">
                  <c:v>10.69</c:v>
                </c:pt>
                <c:pt idx="8">
                  <c:v>#N/A</c:v>
                </c:pt>
                <c:pt idx="9">
                  <c:v>8.6999999999999993</c:v>
                </c:pt>
              </c:numCache>
            </c:numRef>
          </c:val>
          <c:extLst>
            <c:ext xmlns:c16="http://schemas.microsoft.com/office/drawing/2014/chart" uri="{C3380CC4-5D6E-409C-BE32-E72D297353CC}">
              <c16:uniqueId val="{00000009-CA05-4A9B-95B2-DD48B2E9D57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1000</c:v>
                </c:pt>
                <c:pt idx="5">
                  <c:v>1095</c:v>
                </c:pt>
                <c:pt idx="8">
                  <c:v>1152</c:v>
                </c:pt>
                <c:pt idx="11">
                  <c:v>1184</c:v>
                </c:pt>
                <c:pt idx="14">
                  <c:v>1157</c:v>
                </c:pt>
              </c:numCache>
            </c:numRef>
          </c:val>
          <c:extLst>
            <c:ext xmlns:c16="http://schemas.microsoft.com/office/drawing/2014/chart" uri="{C3380CC4-5D6E-409C-BE32-E72D297353CC}">
              <c16:uniqueId val="{00000000-5B93-4C87-B37D-99D47893A57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B93-4C87-B37D-99D47893A57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B93-4C87-B37D-99D47893A57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41</c:v>
                </c:pt>
                <c:pt idx="3">
                  <c:v>44</c:v>
                </c:pt>
                <c:pt idx="6">
                  <c:v>45</c:v>
                </c:pt>
                <c:pt idx="9">
                  <c:v>46</c:v>
                </c:pt>
                <c:pt idx="12">
                  <c:v>48</c:v>
                </c:pt>
              </c:numCache>
            </c:numRef>
          </c:val>
          <c:extLst>
            <c:ext xmlns:c16="http://schemas.microsoft.com/office/drawing/2014/chart" uri="{C3380CC4-5D6E-409C-BE32-E72D297353CC}">
              <c16:uniqueId val="{00000003-5B93-4C87-B37D-99D47893A57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191</c:v>
                </c:pt>
                <c:pt idx="3">
                  <c:v>179</c:v>
                </c:pt>
                <c:pt idx="6">
                  <c:v>203</c:v>
                </c:pt>
                <c:pt idx="9">
                  <c:v>207</c:v>
                </c:pt>
                <c:pt idx="12">
                  <c:v>145</c:v>
                </c:pt>
              </c:numCache>
            </c:numRef>
          </c:val>
          <c:extLst>
            <c:ext xmlns:c16="http://schemas.microsoft.com/office/drawing/2014/chart" uri="{C3380CC4-5D6E-409C-BE32-E72D297353CC}">
              <c16:uniqueId val="{00000004-5B93-4C87-B37D-99D47893A57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B93-4C87-B37D-99D47893A57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B93-4C87-B37D-99D47893A57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1301</c:v>
                </c:pt>
                <c:pt idx="3">
                  <c:v>1480</c:v>
                </c:pt>
                <c:pt idx="6">
                  <c:v>1563</c:v>
                </c:pt>
                <c:pt idx="9">
                  <c:v>1597</c:v>
                </c:pt>
                <c:pt idx="12">
                  <c:v>1602</c:v>
                </c:pt>
              </c:numCache>
            </c:numRef>
          </c:val>
          <c:extLst>
            <c:ext xmlns:c16="http://schemas.microsoft.com/office/drawing/2014/chart" uri="{C3380CC4-5D6E-409C-BE32-E72D297353CC}">
              <c16:uniqueId val="{00000007-5B93-4C87-B37D-99D47893A57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533</c:v>
                </c:pt>
                <c:pt idx="2">
                  <c:v>#N/A</c:v>
                </c:pt>
                <c:pt idx="3">
                  <c:v>#N/A</c:v>
                </c:pt>
                <c:pt idx="4">
                  <c:v>608</c:v>
                </c:pt>
                <c:pt idx="5">
                  <c:v>#N/A</c:v>
                </c:pt>
                <c:pt idx="6">
                  <c:v>#N/A</c:v>
                </c:pt>
                <c:pt idx="7">
                  <c:v>659</c:v>
                </c:pt>
                <c:pt idx="8">
                  <c:v>#N/A</c:v>
                </c:pt>
                <c:pt idx="9">
                  <c:v>#N/A</c:v>
                </c:pt>
                <c:pt idx="10">
                  <c:v>666</c:v>
                </c:pt>
                <c:pt idx="11">
                  <c:v>#N/A</c:v>
                </c:pt>
                <c:pt idx="12">
                  <c:v>#N/A</c:v>
                </c:pt>
                <c:pt idx="13">
                  <c:v>638</c:v>
                </c:pt>
                <c:pt idx="14">
                  <c:v>#N/A</c:v>
                </c:pt>
              </c:numCache>
            </c:numRef>
          </c:val>
          <c:smooth val="0"/>
          <c:extLst>
            <c:ext xmlns:c16="http://schemas.microsoft.com/office/drawing/2014/chart" uri="{C3380CC4-5D6E-409C-BE32-E72D297353CC}">
              <c16:uniqueId val="{00000008-5B93-4C87-B37D-99D47893A57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13120</c:v>
                </c:pt>
                <c:pt idx="5">
                  <c:v>12508</c:v>
                </c:pt>
                <c:pt idx="8">
                  <c:v>11696</c:v>
                </c:pt>
                <c:pt idx="11">
                  <c:v>10964</c:v>
                </c:pt>
                <c:pt idx="14">
                  <c:v>10129</c:v>
                </c:pt>
              </c:numCache>
            </c:numRef>
          </c:val>
          <c:extLst>
            <c:ext xmlns:c16="http://schemas.microsoft.com/office/drawing/2014/chart" uri="{C3380CC4-5D6E-409C-BE32-E72D297353CC}">
              <c16:uniqueId val="{00000000-48FE-4747-B2EB-A57A98D905C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817</c:v>
                </c:pt>
                <c:pt idx="5">
                  <c:v>814</c:v>
                </c:pt>
                <c:pt idx="8">
                  <c:v>768</c:v>
                </c:pt>
                <c:pt idx="11">
                  <c:v>760</c:v>
                </c:pt>
                <c:pt idx="14">
                  <c:v>749</c:v>
                </c:pt>
              </c:numCache>
            </c:numRef>
          </c:val>
          <c:extLst>
            <c:ext xmlns:c16="http://schemas.microsoft.com/office/drawing/2014/chart" uri="{C3380CC4-5D6E-409C-BE32-E72D297353CC}">
              <c16:uniqueId val="{00000001-48FE-4747-B2EB-A57A98D905C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3317</c:v>
                </c:pt>
                <c:pt idx="5">
                  <c:v>4267</c:v>
                </c:pt>
                <c:pt idx="8">
                  <c:v>4923</c:v>
                </c:pt>
                <c:pt idx="11">
                  <c:v>5192</c:v>
                </c:pt>
                <c:pt idx="14">
                  <c:v>6171</c:v>
                </c:pt>
              </c:numCache>
            </c:numRef>
          </c:val>
          <c:extLst>
            <c:ext xmlns:c16="http://schemas.microsoft.com/office/drawing/2014/chart" uri="{C3380CC4-5D6E-409C-BE32-E72D297353CC}">
              <c16:uniqueId val="{00000002-48FE-4747-B2EB-A57A98D905C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8FE-4747-B2EB-A57A98D905C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8FE-4747-B2EB-A57A98D905C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8FE-4747-B2EB-A57A98D905C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1022</c:v>
                </c:pt>
                <c:pt idx="3">
                  <c:v>763</c:v>
                </c:pt>
                <c:pt idx="6">
                  <c:v>765</c:v>
                </c:pt>
                <c:pt idx="9">
                  <c:v>869</c:v>
                </c:pt>
                <c:pt idx="12">
                  <c:v>836</c:v>
                </c:pt>
              </c:numCache>
            </c:numRef>
          </c:val>
          <c:extLst>
            <c:ext xmlns:c16="http://schemas.microsoft.com/office/drawing/2014/chart" uri="{C3380CC4-5D6E-409C-BE32-E72D297353CC}">
              <c16:uniqueId val="{00000006-48FE-4747-B2EB-A57A98D905C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675</c:v>
                </c:pt>
                <c:pt idx="3">
                  <c:v>693</c:v>
                </c:pt>
                <c:pt idx="6">
                  <c:v>695</c:v>
                </c:pt>
                <c:pt idx="9">
                  <c:v>623</c:v>
                </c:pt>
                <c:pt idx="12">
                  <c:v>530</c:v>
                </c:pt>
              </c:numCache>
            </c:numRef>
          </c:val>
          <c:extLst>
            <c:ext xmlns:c16="http://schemas.microsoft.com/office/drawing/2014/chart" uri="{C3380CC4-5D6E-409C-BE32-E72D297353CC}">
              <c16:uniqueId val="{00000007-48FE-4747-B2EB-A57A98D905C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2389</c:v>
                </c:pt>
                <c:pt idx="3">
                  <c:v>2126</c:v>
                </c:pt>
                <c:pt idx="6">
                  <c:v>1999</c:v>
                </c:pt>
                <c:pt idx="9">
                  <c:v>1916</c:v>
                </c:pt>
                <c:pt idx="12">
                  <c:v>1902</c:v>
                </c:pt>
              </c:numCache>
            </c:numRef>
          </c:val>
          <c:extLst>
            <c:ext xmlns:c16="http://schemas.microsoft.com/office/drawing/2014/chart" uri="{C3380CC4-5D6E-409C-BE32-E72D297353CC}">
              <c16:uniqueId val="{00000008-48FE-4747-B2EB-A57A98D905C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8FE-4747-B2EB-A57A98D905C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16444</c:v>
                </c:pt>
                <c:pt idx="3">
                  <c:v>15707</c:v>
                </c:pt>
                <c:pt idx="6">
                  <c:v>14510</c:v>
                </c:pt>
                <c:pt idx="9">
                  <c:v>13325</c:v>
                </c:pt>
                <c:pt idx="12">
                  <c:v>12526</c:v>
                </c:pt>
              </c:numCache>
            </c:numRef>
          </c:val>
          <c:extLst>
            <c:ext xmlns:c16="http://schemas.microsoft.com/office/drawing/2014/chart" uri="{C3380CC4-5D6E-409C-BE32-E72D297353CC}">
              <c16:uniqueId val="{0000000A-48FE-4747-B2EB-A57A98D905C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3276</c:v>
                </c:pt>
                <c:pt idx="2">
                  <c:v>#N/A</c:v>
                </c:pt>
                <c:pt idx="3">
                  <c:v>#N/A</c:v>
                </c:pt>
                <c:pt idx="4">
                  <c:v>1700</c:v>
                </c:pt>
                <c:pt idx="5">
                  <c:v>#N/A</c:v>
                </c:pt>
                <c:pt idx="6">
                  <c:v>#N/A</c:v>
                </c:pt>
                <c:pt idx="7">
                  <c:v>582</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8FE-4747-B2EB-A57A98D905C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1963</c:v>
                </c:pt>
                <c:pt idx="1">
                  <c:v>1963</c:v>
                </c:pt>
                <c:pt idx="2">
                  <c:v>1968</c:v>
                </c:pt>
              </c:numCache>
            </c:numRef>
          </c:val>
          <c:extLst>
            <c:ext xmlns:c16="http://schemas.microsoft.com/office/drawing/2014/chart" uri="{C3380CC4-5D6E-409C-BE32-E72D297353CC}">
              <c16:uniqueId val="{00000000-5578-414E-91EE-1256B119E7D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295</c:v>
                </c:pt>
                <c:pt idx="1">
                  <c:v>280</c:v>
                </c:pt>
                <c:pt idx="2">
                  <c:v>290</c:v>
                </c:pt>
              </c:numCache>
            </c:numRef>
          </c:val>
          <c:extLst>
            <c:ext xmlns:c16="http://schemas.microsoft.com/office/drawing/2014/chart" uri="{C3380CC4-5D6E-409C-BE32-E72D297353CC}">
              <c16:uniqueId val="{00000001-5578-414E-91EE-1256B119E7D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2214</c:v>
                </c:pt>
                <c:pt idx="1">
                  <c:v>2495</c:v>
                </c:pt>
                <c:pt idx="2">
                  <c:v>3444</c:v>
                </c:pt>
              </c:numCache>
            </c:numRef>
          </c:val>
          <c:extLst>
            <c:ext xmlns:c16="http://schemas.microsoft.com/office/drawing/2014/chart" uri="{C3380CC4-5D6E-409C-BE32-E72D297353CC}">
              <c16:uniqueId val="{00000002-5578-414E-91EE-1256B119E7D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{273D3D7F-454C-4E9B-B211-0812034AFF82}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82E-47CC-9EA8-450A0624854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{F9695E52-BCDF-45B6-821A-3495AB5B3C1D}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82E-47CC-9EA8-450A0624854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{D70C5551-AF74-4024-BE62-A65F7E5A2F24}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82E-47CC-9EA8-450A0624854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{C656FD3B-1F4A-42DB-BA6D-19930554CEFD}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82E-47CC-9EA8-450A0624854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{64E90A47-F95D-41EA-876D-21B5694132EA}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82E-47CC-9EA8-450A0624854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{6B4754A5-0FD0-49A7-9F63-C9C70881BBD5}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82E-47CC-9EA8-450A0624854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{95BA81F6-1E67-405C-A7EC-AE350D741C0E}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82E-47CC-9EA8-450A0624854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{748CC85A-2DEB-4E5A-922E-25840EEC43C3}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82E-47CC-9EA8-450A0624854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{B9FCD7EE-6510-4420-98B6-38ABA63166B8}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82E-47CC-9EA8-450A0624854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59.5</c:v>
                </c:pt>
                <c:pt idx="8">
                  <c:v>61.3</c:v>
                </c:pt>
                <c:pt idx="16">
                  <c:v>63.4</c:v>
                </c:pt>
                <c:pt idx="24">
                  <c:v>65.400000000000006</c:v>
                </c:pt>
                <c:pt idx="32">
                  <c:v>66.5</c:v>
                </c:pt>
              </c:numCache>
            </c:numRef>
          </c:xVal>
          <c:yVal>
            <c:numRef>
              <c:f>公会計指標分析・財政指標組合せ分析表!$BP$51:$DC$51</c:f>
              <c:numCache>
                <c:formatCode>#,##0.0;"▲ "#,##0.0</c:formatCode>
                <c:ptCount val="40"/>
                <c:pt idx="0">
                  <c:v>77.8</c:v>
                </c:pt>
                <c:pt idx="8">
                  <c:v>37.299999999999997</c:v>
                </c:pt>
                <c:pt idx="16">
                  <c:v>12.9</c:v>
                </c:pt>
              </c:numCache>
            </c:numRef>
          </c:yVal>
          <c:smooth val="0"/>
          <c:extLst>
            <c:ext xmlns:c16="http://schemas.microsoft.com/office/drawing/2014/chart" uri="{C3380CC4-5D6E-409C-BE32-E72D297353CC}">
              <c16:uniqueId val="{00000009-C82E-47CC-9EA8-450A0624854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{8BA5DB1C-01ED-4E53-AD99-AF86210213BA}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82E-47CC-9EA8-450A0624854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{41DA20A2-0FBA-4F9F-B9C8-47A9EFE3E624}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82E-47CC-9EA8-450A0624854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{F80F3361-C279-49BD-A72A-F1EDDFC84360}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82E-47CC-9EA8-450A0624854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{F4E988C1-A51C-41CC-A833-6BC096760942}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82E-47CC-9EA8-450A0624854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{4AF1B8E2-9F0B-4913-9E4C-52F9B8BB3D2C}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82E-47CC-9EA8-450A0624854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{E99DF47E-5501-4505-B198-80FD6A36D811}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82E-47CC-9EA8-450A0624854E}"/>
                </c:ext>
              </c:extLst>
            </c:dLbl>
            <c:dLbl>
              <c:idx val="16"/>
              <c:layout>
                <c:manualLayout>
                  <c:x val="-4.5538669966447926E-2"/>
                  <c:y val="-4.511431505635204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{A861B9FD-F89A-4C1F-968D-375A470D6B71}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82E-47CC-9EA8-450A0624854E}"/>
                </c:ext>
              </c:extLst>
            </c:dLbl>
            <c:dLbl>
              <c:idx val="24"/>
              <c:layout>
                <c:manualLayout>
                  <c:x val="-1.8492831334020431E-2"/>
                  <c:y val="-8.436376915537831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{150FC373-C019-4D79-9F7E-41F890743FF0}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82E-47CC-9EA8-450A0624854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{81BB8C2D-3F6B-4AEA-8C6C-0DEDB239A73E}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82E-47CC-9EA8-450A0624854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C82E-47CC-9EA8-450A0624854E}"/>
            </c:ext>
          </c:extLst>
        </c:ser>
        <c:dLbls>
          <c:showLegendKey val="0"/>
          <c:showVal val="1"/>
          <c:showCatName val="0"/>
          <c:showSerName val="0"/>
          <c:showPercent val="0"/>
          <c:showBubbleSize val="0"/>
        </c:dLbls>
        <c:axId val="46179840"/>
        <c:axId val="46181760"/>
      </c:scatterChart>
      <c:valAx>
        <c:axId val="46179840"/>
        <c:scaling>
          <c:orientation val="maxMin"/>
          <c:max val="66"/>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{37C8303C-C21A-4934-AC29-5FA64178D18C}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810-47A4-86E1-D3D1E55C8DF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{A0514768-E435-4836-8F10-C6FB00A87051}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810-47A4-86E1-D3D1E55C8DF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{46D84238-73B6-4596-A49F-5E53B1ACBE85}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810-47A4-86E1-D3D1E55C8DF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{E39865E1-E333-4832-9B6F-F9F72CB8A905}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810-47A4-86E1-D3D1E55C8DF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{EA2CC5B0-2E37-4094-B12F-56BEF37478D7}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810-47A4-86E1-D3D1E55C8DF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{37C590F3-5FCD-4E98-875B-052E1D447F61}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810-47A4-86E1-D3D1E55C8DF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{764A9AE5-D0FD-44D8-8040-4BF028CB1D25}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810-47A4-86E1-D3D1E55C8DF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{112D8A92-5098-4555-8A1F-7AE13604BEA3}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810-47A4-86E1-D3D1E55C8DF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{32B7FCFF-B20F-4616-A6B6-5476E3B68A76}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810-47A4-86E1-D3D1E55C8DF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10.1</c:v>
                </c:pt>
                <c:pt idx="8">
                  <c:v>11.6</c:v>
                </c:pt>
                <c:pt idx="16">
                  <c:v>13.5</c:v>
                </c:pt>
                <c:pt idx="24">
                  <c:v>14.2</c:v>
                </c:pt>
                <c:pt idx="32">
                  <c:v>14.2</c:v>
                </c:pt>
              </c:numCache>
            </c:numRef>
          </c:xVal>
          <c:yVal>
            <c:numRef>
              <c:f>公会計指標分析・財政指標組合せ分析表!$BP$73:$DC$73</c:f>
              <c:numCache>
                <c:formatCode>#,##0.0;"▲ "#,##0.0</c:formatCode>
                <c:ptCount val="40"/>
                <c:pt idx="0">
                  <c:v>77.8</c:v>
                </c:pt>
                <c:pt idx="8">
                  <c:v>37.299999999999997</c:v>
                </c:pt>
                <c:pt idx="16">
                  <c:v>12.9</c:v>
                </c:pt>
              </c:numCache>
            </c:numRef>
          </c:yVal>
          <c:smooth val="0"/>
          <c:extLst>
            <c:ext xmlns:c16="http://schemas.microsoft.com/office/drawing/2014/chart" uri="{C3380CC4-5D6E-409C-BE32-E72D297353CC}">
              <c16:uniqueId val="{00000009-0810-47A4-86E1-D3D1E55C8DF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{B79C34B5-4D4B-4FFC-93B3-5523C26C3545}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810-47A4-86E1-D3D1E55C8DF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{7288E671-E924-463D-B842-A8B012C6AD15}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810-47A4-86E1-D3D1E55C8DF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{33B80FA8-CB49-41E9-88D8-D3285010E634}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810-47A4-86E1-D3D1E55C8DF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{4F475D8C-C2B9-4390-8BA6-BD1889C6F8A4}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810-47A4-86E1-D3D1E55C8DF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{D9AF460A-7E05-4CF8-935D-DA71933E7718}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810-47A4-86E1-D3D1E55C8DF3}"/>
                </c:ext>
              </c:extLst>
            </c:dLbl>
            <c:dLbl>
              <c:idx val="8"/>
              <c:layout>
                <c:manualLayout>
                  <c:x val="0"/>
                  <c:y val="-4.9666862341231327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{6009C287-8AB4-44B9-AD43-FE0820FB6FFC}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810-47A4-86E1-D3D1E55C8DF3}"/>
                </c:ext>
              </c:extLst>
            </c:dLbl>
            <c:dLbl>
              <c:idx val="16"/>
              <c:layout>
                <c:manualLayout>
                  <c:x val="0"/>
                  <c:y val="5.321451982900280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{EB4BE201-3CFA-46AA-AA9F-0676D9B3C73E}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810-47A4-86E1-D3D1E55C8DF3}"/>
                </c:ext>
              </c:extLst>
            </c:dLbl>
            <c:dLbl>
              <c:idx val="24"/>
              <c:layout>
                <c:manualLayout>
                  <c:x val="0"/>
                  <c:y val="-2.069446889425148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{379E5B1D-8B3C-4D96-AB6D-1451FA01A6EA}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810-47A4-86E1-D3D1E55C8DF3}"/>
                </c:ext>
              </c:extLst>
            </c:dLbl>
            <c:dLbl>
              <c:idx val="32"/>
              <c:layout>
                <c:manualLayout>
                  <c:x val="0"/>
                  <c:y val="1.714698265026472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{6A37E342-DF90-48F1-9F8A-381D10F1D2E8}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810-47A4-86E1-D3D1E55C8DF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0810-47A4-86E1-D3D1E55C8DF3}"/>
            </c:ext>
          </c:extLst>
        </c:ser>
        <c:dLbls>
          <c:showLegendKey val="0"/>
          <c:showVal val="1"/>
          <c:showCatName val="0"/>
          <c:showSerName val="0"/>
          <c:showPercent val="0"/>
          <c:showBubbleSize val="0"/>
        </c:dLbls>
        <c:axId val="84219776"/>
        <c:axId val="84234240"/>
      </c:scatterChart>
      <c:valAx>
        <c:axId val="84219776"/>
        <c:scaling>
          <c:orientation val="maxMin"/>
          <c:max val="14"/>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熊本県御船町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17,270
17,093
99.03
16,495,771
15,820,463
510,187
5,857,500
12,526,200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人口減少や高い高齢化率（令和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月末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％）に加え、町内に中心とする産業がないことから、財政基盤が弱く、類似団体平均を下回っている。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移住定住対策や企業誘致活動を継続していくことにより、人口減少に歯止めをかけ、歳入確保に努めるとともに、より一層施策の重点化、効率化を図り、無駄のない財政運営を行っていく。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155575</xdr:rowOff>
    </xdr:from>
    <xdr:to>
      <xdr:col>23</xdr:col>
      <xdr:colOff>133350</xdr:colOff>
      <xdr:row>43</xdr:row>
      <xdr:rowOff>165629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7527925"/>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165629</xdr:rowOff>
    </xdr:from>
    <xdr:to>
      <xdr:col>19</xdr:col>
      <xdr:colOff>133350</xdr:colOff>
      <xdr:row>43</xdr:row>
      <xdr:rowOff>165629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379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165629</xdr:rowOff>
    </xdr:from>
    <xdr:to>
      <xdr:col>15</xdr:col>
      <xdr:colOff>82550</xdr:colOff>
      <xdr:row>43</xdr:row>
      <xdr:rowOff>165629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379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145521</xdr:rowOff>
    </xdr:from>
    <xdr:to>
      <xdr:col>11</xdr:col>
      <xdr:colOff>31750</xdr:colOff>
      <xdr:row>43</xdr:row>
      <xdr:rowOff>165629</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17871"/>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104775</xdr:rowOff>
    </xdr:from>
    <xdr:to>
      <xdr:col>23</xdr:col>
      <xdr:colOff>184150</xdr:colOff>
      <xdr:row>44</xdr:row>
      <xdr:rowOff>34925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76852</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4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114829</xdr:rowOff>
    </xdr:from>
    <xdr:to>
      <xdr:col>19</xdr:col>
      <xdr:colOff>184150</xdr:colOff>
      <xdr:row>44</xdr:row>
      <xdr:rowOff>44979</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29756</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5735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114829</xdr:rowOff>
    </xdr:from>
    <xdr:to>
      <xdr:col>15</xdr:col>
      <xdr:colOff>133350</xdr:colOff>
      <xdr:row>44</xdr:row>
      <xdr:rowOff>44979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29756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57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114829</xdr:rowOff>
    </xdr:from>
    <xdr:to>
      <xdr:col>11</xdr:col>
      <xdr:colOff>82550</xdr:colOff>
      <xdr:row>44</xdr:row>
      <xdr:rowOff>44979</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29756</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57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94721</xdr:rowOff>
    </xdr:from>
    <xdr:to>
      <xdr:col>7</xdr:col>
      <xdr:colOff>31750</xdr:colOff>
      <xdr:row>44</xdr:row>
      <xdr:rowOff>24871</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46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9648</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553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類似団体とほぼ同数値であり、前年度から</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0.7</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％減少している。</a:t>
          </a:r>
          <a:endParaRPr kumimoji="1" lang="en-US" altLang="ja-JP" sz="13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その要因として、普通交付税や地方特例交付金などの増加による経常一般財源等総額が増加したことにより、</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0.7</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％の減につながった。</a:t>
          </a:r>
          <a:endParaRPr kumimoji="1" lang="en-US" altLang="ja-JP" sz="13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しかし、災害復旧における元金償還について、令和７年度がピークとなる見込みであることから、今後経常収支比率の悪化が懸念される。</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155998</xdr:rowOff>
    </xdr:from>
    <xdr:to>
      <xdr:col>23</xdr:col>
      <xdr:colOff>133350</xdr:colOff>
      <xdr:row>65</xdr:row>
      <xdr:rowOff>12700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128798"/>
          <a:ext cx="8382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117492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90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55456</xdr:rowOff>
    </xdr:from>
    <xdr:to>
      <xdr:col>19</xdr:col>
      <xdr:colOff>133350</xdr:colOff>
      <xdr:row>65</xdr:row>
      <xdr:rowOff>12700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028256"/>
          <a:ext cx="8890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154517</xdr:rowOff>
    </xdr:from>
    <xdr:to>
      <xdr:col>15</xdr:col>
      <xdr:colOff>82550</xdr:colOff>
      <xdr:row>64</xdr:row>
      <xdr:rowOff>55456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955867"/>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16104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154517</xdr:rowOff>
    </xdr:from>
    <xdr:to>
      <xdr:col>11</xdr:col>
      <xdr:colOff>31750</xdr:colOff>
      <xdr:row>66</xdr:row>
      <xdr:rowOff>2117</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955867"/>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105198</xdr:rowOff>
    </xdr:from>
    <xdr:to>
      <xdr:col>23</xdr:col>
      <xdr:colOff>184150</xdr:colOff>
      <xdr:row>65</xdr:row>
      <xdr:rowOff>35348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07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121725</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923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133350</xdr:rowOff>
    </xdr:from>
    <xdr:to>
      <xdr:col>19</xdr:col>
      <xdr:colOff>184150</xdr:colOff>
      <xdr:row>65</xdr:row>
      <xdr:rowOff>63500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48277</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19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4656</xdr:rowOff>
    </xdr:from>
    <xdr:to>
      <xdr:col>15</xdr:col>
      <xdr:colOff>133350</xdr:colOff>
      <xdr:row>64</xdr:row>
      <xdr:rowOff>106256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116433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746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103717</xdr:rowOff>
    </xdr:from>
    <xdr:to>
      <xdr:col>11</xdr:col>
      <xdr:colOff>82550</xdr:colOff>
      <xdr:row>64</xdr:row>
      <xdr:rowOff>33867</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44044</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67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122767</xdr:rowOff>
    </xdr:from>
    <xdr:to>
      <xdr:col>7</xdr:col>
      <xdr:colOff>31750</xdr:colOff>
      <xdr:row>66</xdr:row>
      <xdr:rowOff>52917</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2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37694</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35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[288,749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ゴシック" panose="020B0609070205080204" pitchFamily="49" charset="-128"/>
              <a:ea typeface="ＭＳ ゴシック" panose="020B0609070205080204" pitchFamily="49" charset="-128"/>
            </a:rPr>
            <a:t>　令和６年度の人件費・物件費等の状況は、令和５年度よりも</a:t>
          </a:r>
          <a:r>
            <a:rPr kumimoji="1" lang="en-US" altLang="ja-JP" sz="1200">
              <a:latin typeface="ＭＳ ゴシック" panose="020B0609070205080204" pitchFamily="49" charset="-128"/>
              <a:ea typeface="ＭＳ ゴシック" panose="020B0609070205080204" pitchFamily="49" charset="-128"/>
            </a:rPr>
            <a:t>48,950</a:t>
          </a:r>
          <a:r>
            <a:rPr kumimoji="1" lang="ja-JP" altLang="en-US" sz="1200">
              <a:latin typeface="ＭＳ ゴシック" panose="020B0609070205080204" pitchFamily="49" charset="-128"/>
              <a:ea typeface="ＭＳ ゴシック" panose="020B0609070205080204" pitchFamily="49" charset="-128"/>
            </a:rPr>
            <a:t>円増加しており、類似団体と比較すると</a:t>
          </a:r>
          <a:r>
            <a:rPr kumimoji="1" lang="en-US" altLang="ja-JP" sz="1200">
              <a:latin typeface="ＭＳ ゴシック" panose="020B0609070205080204" pitchFamily="49" charset="-128"/>
              <a:ea typeface="ＭＳ ゴシック" panose="020B0609070205080204" pitchFamily="49" charset="-128"/>
            </a:rPr>
            <a:t>61,589</a:t>
          </a:r>
          <a:r>
            <a:rPr kumimoji="1" lang="ja-JP" altLang="en-US" sz="1200">
              <a:latin typeface="ＭＳ ゴシック" panose="020B0609070205080204" pitchFamily="49" charset="-128"/>
              <a:ea typeface="ＭＳ ゴシック" panose="020B0609070205080204" pitchFamily="49" charset="-128"/>
            </a:rPr>
            <a:t>円多い。</a:t>
          </a:r>
        </a:p>
        <a:p>
          <a:r>
            <a:rPr kumimoji="1" lang="ja-JP" altLang="en-US" sz="1200">
              <a:latin typeface="ＭＳ ゴシック" panose="020B0609070205080204" pitchFamily="49" charset="-128"/>
              <a:ea typeface="ＭＳ ゴシック" panose="020B0609070205080204" pitchFamily="49" charset="-128"/>
            </a:rPr>
            <a:t>　人件費は、人事院勧告に伴う一般職員給与などの増加に合わせ、定年延長により減少していた退職手当組合負担金が増加している。</a:t>
          </a:r>
          <a:endParaRPr kumimoji="1" lang="en-US" altLang="ja-JP" sz="1200">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　物件費は、重層的支援体制整備事業関連委託料やこども居場所支援事業委託料の増に伴い、増加している。</a:t>
          </a:r>
          <a:endParaRPr kumimoji="1" lang="en-US" altLang="ja-JP" sz="1200">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　今後は、既存事業を見直すなど行財政改革担当と連携をとり、物件費の削減に努める。</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131305</xdr:rowOff>
    </xdr:from>
    <xdr:to>
      <xdr:col>23</xdr:col>
      <xdr:colOff>133350</xdr:colOff>
      <xdr:row>82</xdr:row>
      <xdr:rowOff>16101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018755"/>
          <a:ext cx="838200" cy="56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82509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798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131305</xdr:rowOff>
    </xdr:from>
    <xdr:to>
      <xdr:col>19</xdr:col>
      <xdr:colOff>133350</xdr:colOff>
      <xdr:row>81</xdr:row>
      <xdr:rowOff>133468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4018755"/>
          <a:ext cx="889000" cy="2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140878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685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133468</xdr:rowOff>
    </xdr:from>
    <xdr:to>
      <xdr:col>15</xdr:col>
      <xdr:colOff>82550</xdr:colOff>
      <xdr:row>81</xdr:row>
      <xdr:rowOff>147543</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flipV="1">
          <a:off x="2336800" y="14020918"/>
          <a:ext cx="889000" cy="14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138310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68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118613</xdr:rowOff>
    </xdr:from>
    <xdr:to>
      <xdr:col>11</xdr:col>
      <xdr:colOff>31750</xdr:colOff>
      <xdr:row>81</xdr:row>
      <xdr:rowOff>147543</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4006063"/>
          <a:ext cx="889000" cy="28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128469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67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119901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66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136751</xdr:rowOff>
    </xdr:from>
    <xdr:to>
      <xdr:col>23</xdr:col>
      <xdr:colOff>184150</xdr:colOff>
      <xdr:row>82</xdr:row>
      <xdr:rowOff>66901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402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108828</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996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80505</xdr:rowOff>
    </xdr:from>
    <xdr:to>
      <xdr:col>19</xdr:col>
      <xdr:colOff>184150</xdr:colOff>
      <xdr:row>82</xdr:row>
      <xdr:rowOff>10655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96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166882</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4054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82668</xdr:rowOff>
    </xdr:from>
    <xdr:to>
      <xdr:col>15</xdr:col>
      <xdr:colOff>133350</xdr:colOff>
      <xdr:row>82</xdr:row>
      <xdr:rowOff>12818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97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169045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056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96743</xdr:rowOff>
    </xdr:from>
    <xdr:to>
      <xdr:col>11</xdr:col>
      <xdr:colOff>82550</xdr:colOff>
      <xdr:row>82</xdr:row>
      <xdr:rowOff>26893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98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11670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4070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67813</xdr:rowOff>
    </xdr:from>
    <xdr:to>
      <xdr:col>7</xdr:col>
      <xdr:colOff>31750</xdr:colOff>
      <xdr:row>81</xdr:row>
      <xdr:rowOff>169413</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955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154190</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4041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前年度より</a:t>
          </a:r>
          <a:r>
            <a:rPr kumimoji="1" lang="en-US" altLang="ja-JP" sz="1300">
              <a:latin typeface="ＭＳ ゴシック" panose="020B0609070205080204" pitchFamily="49" charset="-128"/>
              <a:ea typeface="ＭＳ ゴシック" panose="020B0609070205080204" pitchFamily="49" charset="-128"/>
            </a:rPr>
            <a:t>1.2</a:t>
          </a:r>
          <a:r>
            <a:rPr kumimoji="1" lang="ja-JP" altLang="en-US" sz="1300">
              <a:latin typeface="ＭＳ ゴシック" panose="020B0609070205080204" pitchFamily="49" charset="-128"/>
              <a:ea typeface="ＭＳ ゴシック" panose="020B0609070205080204" pitchFamily="49" charset="-128"/>
            </a:rPr>
            <a:t>ポイント増加し、</a:t>
          </a:r>
          <a:r>
            <a:rPr kumimoji="1" lang="en-US" altLang="ja-JP" sz="1300">
              <a:latin typeface="ＭＳ ゴシック" panose="020B0609070205080204" pitchFamily="49" charset="-128"/>
              <a:ea typeface="ＭＳ ゴシック" panose="020B0609070205080204" pitchFamily="49" charset="-128"/>
            </a:rPr>
            <a:t>94.3</a:t>
          </a:r>
          <a:r>
            <a:rPr kumimoji="1" lang="ja-JP" altLang="en-US" sz="1300">
              <a:latin typeface="ＭＳ ゴシック" panose="020B0609070205080204" pitchFamily="49" charset="-128"/>
              <a:ea typeface="ＭＳ ゴシック" panose="020B0609070205080204" pitchFamily="49" charset="-128"/>
            </a:rPr>
            <a:t>となったが、依然類似団体平均より低い水準にあるため、適正な給与水準を維持できるように制度改正に取組む必要がある。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40518</xdr:rowOff>
    </xdr:from>
    <xdr:to>
      <xdr:col>81</xdr:col>
      <xdr:colOff>44450</xdr:colOff>
      <xdr:row>83</xdr:row>
      <xdr:rowOff>6955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099418"/>
          <a:ext cx="838200" cy="13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32554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434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40518</xdr:rowOff>
    </xdr:from>
    <xdr:to>
      <xdr:col>77</xdr:col>
      <xdr:colOff>44450</xdr:colOff>
      <xdr:row>83</xdr:row>
      <xdr:rowOff>52916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099418"/>
          <a:ext cx="889000" cy="18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97971</xdr:rowOff>
    </xdr:from>
    <xdr:to>
      <xdr:col>72</xdr:col>
      <xdr:colOff>203200</xdr:colOff>
      <xdr:row>83</xdr:row>
      <xdr:rowOff>52916</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156871"/>
          <a:ext cx="8890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169834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73177</xdr:rowOff>
    </xdr:from>
    <xdr:to>
      <xdr:col>68</xdr:col>
      <xdr:colOff>152400</xdr:colOff>
      <xdr:row>82</xdr:row>
      <xdr:rowOff>97971</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3789177"/>
          <a:ext cx="889000" cy="367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158343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169834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127605</xdr:rowOff>
    </xdr:from>
    <xdr:to>
      <xdr:col>81</xdr:col>
      <xdr:colOff>95250</xdr:colOff>
      <xdr:row>83</xdr:row>
      <xdr:rowOff>57755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18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144132</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031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161168</xdr:rowOff>
    </xdr:from>
    <xdr:to>
      <xdr:col>77</xdr:col>
      <xdr:colOff>95250</xdr:colOff>
      <xdr:row>82</xdr:row>
      <xdr:rowOff>91318</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04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101495</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38174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2116</xdr:rowOff>
    </xdr:from>
    <xdr:to>
      <xdr:col>73</xdr:col>
      <xdr:colOff>44450</xdr:colOff>
      <xdr:row>83</xdr:row>
      <xdr:rowOff>103716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113893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47171</xdr:rowOff>
    </xdr:from>
    <xdr:to>
      <xdr:col>68</xdr:col>
      <xdr:colOff>203200</xdr:colOff>
      <xdr:row>82</xdr:row>
      <xdr:rowOff>148771</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158948</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387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22377</xdr:rowOff>
    </xdr:from>
    <xdr:to>
      <xdr:col>64</xdr:col>
      <xdr:colOff>152400</xdr:colOff>
      <xdr:row>80</xdr:row>
      <xdr:rowOff>123977</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3738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134154</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3507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人口</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人当たりの職員数は平成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年から令和３年まで減少傾向にあり、令和４年は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0.06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人増加になったが、令和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0.22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人減少し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増加したが、類似団体の平均同率となった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今後についても、指定管理等を積極的に取り入れ、削減に努める。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151412</xdr:rowOff>
    </xdr:from>
    <xdr:to>
      <xdr:col>81</xdr:col>
      <xdr:colOff>44450</xdr:colOff>
      <xdr:row>61</xdr:row>
      <xdr:rowOff>8114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438412"/>
          <a:ext cx="8382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145291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260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151412</xdr:rowOff>
    </xdr:from>
    <xdr:to>
      <xdr:col>77</xdr:col>
      <xdr:colOff>44450</xdr:colOff>
      <xdr:row>61</xdr:row>
      <xdr:rowOff>9454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438412"/>
          <a:ext cx="889000" cy="2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35577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15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1411</xdr:rowOff>
    </xdr:from>
    <xdr:to>
      <xdr:col>72</xdr:col>
      <xdr:colOff>203200</xdr:colOff>
      <xdr:row>61</xdr:row>
      <xdr:rowOff>9454</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459861"/>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34237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14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1411</xdr:rowOff>
    </xdr:from>
    <xdr:to>
      <xdr:col>68</xdr:col>
      <xdr:colOff>152400</xdr:colOff>
      <xdr:row>61</xdr:row>
      <xdr:rowOff>6773</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flipV="1">
          <a:off x="13512800" y="10459861"/>
          <a:ext cx="8890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26193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141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22172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13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41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100841</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38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100612</xdr:rowOff>
    </xdr:from>
    <xdr:to>
      <xdr:col>77</xdr:col>
      <xdr:colOff>95250</xdr:colOff>
      <xdr:row>61</xdr:row>
      <xdr:rowOff>30762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387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15539</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473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130104</xdr:rowOff>
    </xdr:from>
    <xdr:to>
      <xdr:col>73</xdr:col>
      <xdr:colOff>44450</xdr:colOff>
      <xdr:row>61</xdr:row>
      <xdr:rowOff>60254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41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45031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122061</xdr:rowOff>
    </xdr:from>
    <xdr:to>
      <xdr:col>68</xdr:col>
      <xdr:colOff>203200</xdr:colOff>
      <xdr:row>61</xdr:row>
      <xdr:rowOff>52211</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40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36988</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49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127423</xdr:rowOff>
    </xdr:from>
    <xdr:to>
      <xdr:col>64</xdr:col>
      <xdr:colOff>152400</xdr:colOff>
      <xdr:row>61</xdr:row>
      <xdr:rowOff>57573</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4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42350</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50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公債費負担の状況は前年度同率となった。</a:t>
          </a:r>
        </a:p>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主な要因は、令和元年度から本格的にスタートした熊本地震に係る公債費の元利償還金が約</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4,780</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千円増加したものの、令和</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4</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年度、令和</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5</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年度の起債額を</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300,000</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千円台で抑制できていたためである。</a:t>
          </a:r>
          <a:endParaRPr kumimoji="1" lang="en-US" altLang="ja-JP" sz="13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しかし、令和</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6</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年度の起債額は</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755,684</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千円と前年度から大幅に増加しており、今後の実質公債費比率増加が懸念される。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45</xdr:row>
      <xdr:rowOff>9737</xdr:rowOff>
    </xdr:from>
    <xdr:to>
      <xdr:col>81</xdr:col>
      <xdr:colOff>44450</xdr:colOff>
      <xdr:row>45</xdr:row>
      <xdr:rowOff>9737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72498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124883</xdr:rowOff>
    </xdr:from>
    <xdr:to>
      <xdr:col>77</xdr:col>
      <xdr:colOff>44450</xdr:colOff>
      <xdr:row>45</xdr:row>
      <xdr:rowOff>9737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66868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143510</xdr:rowOff>
    </xdr:from>
    <xdr:to>
      <xdr:col>72</xdr:col>
      <xdr:colOff>203200</xdr:colOff>
      <xdr:row>44</xdr:row>
      <xdr:rowOff>124883</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515860"/>
          <a:ext cx="8890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22860</xdr:rowOff>
    </xdr:from>
    <xdr:to>
      <xdr:col>68</xdr:col>
      <xdr:colOff>152400</xdr:colOff>
      <xdr:row>43</xdr:row>
      <xdr:rowOff>143510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39521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130387</xdr:rowOff>
    </xdr:from>
    <xdr:to>
      <xdr:col>81</xdr:col>
      <xdr:colOff>95250</xdr:colOff>
      <xdr:row>45</xdr:row>
      <xdr:rowOff>60537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67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44</xdr:row>
      <xdr:rowOff>102464</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646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130387</xdr:rowOff>
    </xdr:from>
    <xdr:to>
      <xdr:col>77</xdr:col>
      <xdr:colOff>95250</xdr:colOff>
      <xdr:row>45</xdr:row>
      <xdr:rowOff>60537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67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45</xdr:row>
      <xdr:rowOff>45314</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7605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74083</xdr:rowOff>
    </xdr:from>
    <xdr:to>
      <xdr:col>73</xdr:col>
      <xdr:colOff>44450</xdr:colOff>
      <xdr:row>45</xdr:row>
      <xdr:rowOff>4233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160460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92710</xdr:rowOff>
    </xdr:from>
    <xdr:to>
      <xdr:col>68</xdr:col>
      <xdr:colOff>203200</xdr:colOff>
      <xdr:row>44</xdr:row>
      <xdr:rowOff>22860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7637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143510</xdr:rowOff>
    </xdr:from>
    <xdr:to>
      <xdr:col>64</xdr:col>
      <xdr:colOff>152400</xdr:colOff>
      <xdr:row>43</xdr:row>
      <xdr:rowOff>73660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58437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将来負担の状況は、前年度から引き続き</a:t>
          </a:r>
          <a:r>
            <a:rPr kumimoji="1" lang="en-US" altLang="ja-JP" sz="1300">
              <a:latin typeface="ＭＳ ゴシック" panose="020B0609070205080204" pitchFamily="49" charset="-128"/>
              <a:ea typeface="ＭＳ ゴシック" panose="020B0609070205080204" pitchFamily="49" charset="-128"/>
            </a:rPr>
            <a:t>0</a:t>
          </a:r>
          <a:r>
            <a:rPr kumimoji="1" lang="ja-JP" altLang="en-US" sz="1300">
              <a:latin typeface="ＭＳ ゴシック" panose="020B0609070205080204" pitchFamily="49" charset="-128"/>
              <a:ea typeface="ＭＳ ゴシック" panose="020B0609070205080204" pitchFamily="49" charset="-128"/>
            </a:rPr>
            <a:t>となった。</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　主な理由は、大規模な施設整備に伴う起債額の増があったものの、基金残高が増加したこと（ふるさと応援基金の</a:t>
          </a:r>
          <a:r>
            <a:rPr kumimoji="1" lang="en-US" altLang="ja-JP" sz="1300">
              <a:latin typeface="ＭＳ ゴシック" panose="020B0609070205080204" pitchFamily="49" charset="-128"/>
              <a:ea typeface="ＭＳ ゴシック" panose="020B0609070205080204" pitchFamily="49" charset="-128"/>
            </a:rPr>
            <a:t>840,642</a:t>
          </a:r>
          <a:r>
            <a:rPr kumimoji="1" lang="ja-JP" altLang="en-US" sz="1300">
              <a:latin typeface="ＭＳ ゴシック" panose="020B0609070205080204" pitchFamily="49" charset="-128"/>
              <a:ea typeface="ＭＳ ゴシック" panose="020B0609070205080204" pitchFamily="49" charset="-128"/>
            </a:rPr>
            <a:t>千円増など）で将来負担比率の増が抑えられたことが挙げられる。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　しかし、今後も既存施設の更新及び大型投資事業も控えていることから、起債の抑制を図っていく。</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61141</xdr:rowOff>
    </xdr:from>
    <xdr:to>
      <xdr:col>72</xdr:col>
      <xdr:colOff>203200</xdr:colOff>
      <xdr:row>15</xdr:row>
      <xdr:rowOff>170059</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461441"/>
          <a:ext cx="889000" cy="280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15</xdr:row>
      <xdr:rowOff>170059</xdr:rowOff>
    </xdr:from>
    <xdr:to>
      <xdr:col>68</xdr:col>
      <xdr:colOff>152400</xdr:colOff>
      <xdr:row>18</xdr:row>
      <xdr:rowOff>121073</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741809"/>
          <a:ext cx="889000" cy="465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10341</xdr:rowOff>
    </xdr:from>
    <xdr:to>
      <xdr:col>73</xdr:col>
      <xdr:colOff>44450</xdr:colOff>
      <xdr:row>14</xdr:row>
      <xdr:rowOff>111941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410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96718</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497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119259</xdr:rowOff>
    </xdr:from>
    <xdr:to>
      <xdr:col>68</xdr:col>
      <xdr:colOff>203200</xdr:colOff>
      <xdr:row>16</xdr:row>
      <xdr:rowOff>49409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69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34186</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777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70273</xdr:rowOff>
    </xdr:from>
    <xdr:to>
      <xdr:col>64</xdr:col>
      <xdr:colOff>152400</xdr:colOff>
      <xdr:row>19</xdr:row>
      <xdr:rowOff>423</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15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156650</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24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熊本県御船町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17,270
17,093
99.03
16,495,771
15,820,463
510,187
5,857,500
12,526,200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人件費は、前年度と比較すると</a:t>
          </a:r>
          <a:r>
            <a:rPr kumimoji="1" lang="en-US" altLang="ja-JP" sz="1300">
              <a:latin typeface="ＭＳ ゴシック" panose="020B0609070205080204" pitchFamily="49" charset="-128"/>
              <a:ea typeface="ＭＳ ゴシック" panose="020B0609070205080204" pitchFamily="49" charset="-128"/>
            </a:rPr>
            <a:t>1.3</a:t>
          </a:r>
          <a:r>
            <a:rPr kumimoji="1" lang="ja-JP" altLang="en-US" sz="1300">
              <a:latin typeface="ＭＳ ゴシック" panose="020B0609070205080204" pitchFamily="49" charset="-128"/>
              <a:ea typeface="ＭＳ ゴシック" panose="020B0609070205080204" pitchFamily="49" charset="-128"/>
            </a:rPr>
            <a:t>ポイント増加している。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　主な理由としては、人事院勧告に伴い一般職員給与などの増加や前年度の定年延長制度開始に伴う退職手当組合金の減少分がなくなったことが要因となる。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　今後は、民間で実施可能な業務については、指定管理制度の導入などを検討し、削減に努める。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15422</xdr:rowOff>
    </xdr:from>
    <xdr:to>
      <xdr:col>24</xdr:col>
      <xdr:colOff>25400</xdr:colOff>
      <xdr:row>33</xdr:row>
      <xdr:rowOff>156936</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673272"/>
          <a:ext cx="8382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8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15422</xdr:rowOff>
    </xdr:from>
    <xdr:to>
      <xdr:col>19</xdr:col>
      <xdr:colOff>187325</xdr:colOff>
      <xdr:row>33</xdr:row>
      <xdr:rowOff>124278</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5673272"/>
          <a:ext cx="889000" cy="10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113591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124278</xdr:rowOff>
    </xdr:from>
    <xdr:to>
      <xdr:col>15</xdr:col>
      <xdr:colOff>98425</xdr:colOff>
      <xdr:row>34</xdr:row>
      <xdr:rowOff>29028</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5782128"/>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91820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29028</xdr:rowOff>
    </xdr:from>
    <xdr:to>
      <xdr:col>11</xdr:col>
      <xdr:colOff>9525</xdr:colOff>
      <xdr:row>34</xdr:row>
      <xdr:rowOff>116114</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858328"/>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37391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94542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43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106136</xdr:rowOff>
    </xdr:from>
    <xdr:to>
      <xdr:col>24</xdr:col>
      <xdr:colOff>76200</xdr:colOff>
      <xdr:row>34</xdr:row>
      <xdr:rowOff>36286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76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122663</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60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32</xdr:row>
      <xdr:rowOff>136072</xdr:rowOff>
    </xdr:from>
    <xdr:to>
      <xdr:col>20</xdr:col>
      <xdr:colOff>38100</xdr:colOff>
      <xdr:row>33</xdr:row>
      <xdr:rowOff>66222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62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76399</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39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73478</xdr:rowOff>
    </xdr:from>
    <xdr:to>
      <xdr:col>15</xdr:col>
      <xdr:colOff>149225</xdr:colOff>
      <xdr:row>34</xdr:row>
      <xdr:rowOff>3628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73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13805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50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149678</xdr:rowOff>
    </xdr:from>
    <xdr:to>
      <xdr:col>11</xdr:col>
      <xdr:colOff>60325</xdr:colOff>
      <xdr:row>34</xdr:row>
      <xdr:rowOff>79828</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80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90005</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57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65314</xdr:rowOff>
    </xdr:from>
    <xdr:to>
      <xdr:col>6</xdr:col>
      <xdr:colOff>171450</xdr:colOff>
      <xdr:row>34</xdr:row>
      <xdr:rowOff>166914</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89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5641</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663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ゴシック" panose="020B0609070205080204" pitchFamily="49" charset="-128"/>
              <a:ea typeface="ＭＳ ゴシック" panose="020B0609070205080204" pitchFamily="49" charset="-128"/>
            </a:rPr>
            <a:t>　物件費は、類似団体平均と比較すると</a:t>
          </a:r>
          <a:r>
            <a:rPr kumimoji="1" lang="en-US" altLang="ja-JP" sz="1200">
              <a:latin typeface="ＭＳ ゴシック" panose="020B0609070205080204" pitchFamily="49" charset="-128"/>
              <a:ea typeface="ＭＳ ゴシック" panose="020B0609070205080204" pitchFamily="49" charset="-128"/>
            </a:rPr>
            <a:t>5.1</a:t>
          </a:r>
          <a:r>
            <a:rPr kumimoji="1" lang="ja-JP" altLang="en-US" sz="1200">
              <a:latin typeface="ＭＳ ゴシック" panose="020B0609070205080204" pitchFamily="49" charset="-128"/>
              <a:ea typeface="ＭＳ ゴシック" panose="020B0609070205080204" pitchFamily="49" charset="-128"/>
            </a:rPr>
            <a:t>ポイント下回っており、前年度と比較すると</a:t>
          </a:r>
          <a:r>
            <a:rPr kumimoji="1" lang="en-US" altLang="ja-JP" sz="1200">
              <a:latin typeface="ＭＳ ゴシック" panose="020B0609070205080204" pitchFamily="49" charset="-128"/>
              <a:ea typeface="ＭＳ ゴシック" panose="020B0609070205080204" pitchFamily="49" charset="-128"/>
            </a:rPr>
            <a:t>0.3</a:t>
          </a:r>
          <a:r>
            <a:rPr kumimoji="1" lang="ja-JP" altLang="en-US" sz="1200">
              <a:latin typeface="ＭＳ ゴシック" panose="020B0609070205080204" pitchFamily="49" charset="-128"/>
              <a:ea typeface="ＭＳ ゴシック" panose="020B0609070205080204" pitchFamily="49" charset="-128"/>
            </a:rPr>
            <a:t>ポイント増加している。</a:t>
          </a:r>
        </a:p>
        <a:p>
          <a:r>
            <a:rPr kumimoji="1" lang="ja-JP" altLang="en-US" sz="1200">
              <a:latin typeface="ＭＳ ゴシック" panose="020B0609070205080204" pitchFamily="49" charset="-128"/>
              <a:ea typeface="ＭＳ ゴシック" panose="020B0609070205080204" pitchFamily="49" charset="-128"/>
            </a:rPr>
            <a:t>　主な理由としては、重層的支援体制整備事業関連委託料などの経常的な委託業務の増が要因となる。</a:t>
          </a:r>
        </a:p>
        <a:p>
          <a:r>
            <a:rPr kumimoji="1" lang="ja-JP" altLang="en-US" sz="1200">
              <a:latin typeface="ＭＳ ゴシック" panose="020B0609070205080204" pitchFamily="49" charset="-128"/>
              <a:ea typeface="ＭＳ ゴシック" panose="020B0609070205080204" pitchFamily="49" charset="-128"/>
            </a:rPr>
            <a:t>　経常的な物件費は、増加傾向が見込まれるため、業務内容の精査や物件費のシーリングを実施することにより抑制を図っていく。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33274</xdr:rowOff>
    </xdr:from>
    <xdr:to>
      <xdr:col>82</xdr:col>
      <xdr:colOff>107950</xdr:colOff>
      <xdr:row>13</xdr:row>
      <xdr:rowOff>60706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26212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105427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77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33274</xdr:rowOff>
    </xdr:from>
    <xdr:to>
      <xdr:col>78</xdr:col>
      <xdr:colOff>69850</xdr:colOff>
      <xdr:row>13</xdr:row>
      <xdr:rowOff>69850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2621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4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42418</xdr:rowOff>
    </xdr:from>
    <xdr:to>
      <xdr:col>73</xdr:col>
      <xdr:colOff>180975</xdr:colOff>
      <xdr:row>13</xdr:row>
      <xdr:rowOff>69850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2712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11701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42418</xdr:rowOff>
    </xdr:from>
    <xdr:to>
      <xdr:col>69</xdr:col>
      <xdr:colOff>92075</xdr:colOff>
      <xdr:row>13</xdr:row>
      <xdr:rowOff>106426</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27126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73423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146575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9906</xdr:rowOff>
    </xdr:from>
    <xdr:to>
      <xdr:col>82</xdr:col>
      <xdr:colOff>158750</xdr:colOff>
      <xdr:row>13</xdr:row>
      <xdr:rowOff>111506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23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89933</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147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12</xdr:row>
      <xdr:rowOff>153924</xdr:rowOff>
    </xdr:from>
    <xdr:to>
      <xdr:col>78</xdr:col>
      <xdr:colOff>120650</xdr:colOff>
      <xdr:row>13</xdr:row>
      <xdr:rowOff>84074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21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94251</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1980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19050</xdr:rowOff>
    </xdr:from>
    <xdr:to>
      <xdr:col>74</xdr:col>
      <xdr:colOff>31750</xdr:colOff>
      <xdr:row>13</xdr:row>
      <xdr:rowOff>120650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24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130827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01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163068</xdr:rowOff>
    </xdr:from>
    <xdr:to>
      <xdr:col>69</xdr:col>
      <xdr:colOff>142875</xdr:colOff>
      <xdr:row>13</xdr:row>
      <xdr:rowOff>93218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22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103395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1989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55626</xdr:rowOff>
    </xdr:from>
    <xdr:to>
      <xdr:col>65</xdr:col>
      <xdr:colOff>53975</xdr:colOff>
      <xdr:row>13</xdr:row>
      <xdr:rowOff>157226</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28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167403</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053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扶助費は、前年度と比較すると</a:t>
          </a:r>
          <a:r>
            <a:rPr kumimoji="1" lang="en-US" altLang="ja-JP" sz="1300">
              <a:latin typeface="ＭＳ ゴシック" panose="020B0609070205080204" pitchFamily="49" charset="-128"/>
              <a:ea typeface="ＭＳ ゴシック" panose="020B0609070205080204" pitchFamily="49" charset="-128"/>
            </a:rPr>
            <a:t>1.7</a:t>
          </a:r>
          <a:r>
            <a:rPr kumimoji="1" lang="ja-JP" altLang="en-US" sz="1300">
              <a:latin typeface="ＭＳ ゴシック" panose="020B0609070205080204" pitchFamily="49" charset="-128"/>
              <a:ea typeface="ＭＳ ゴシック" panose="020B0609070205080204" pitchFamily="49" charset="-128"/>
            </a:rPr>
            <a:t>ポイント減少し、類似団体平均を下回った。</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　主な理由としては、障害児通所給付費等事業が</a:t>
          </a:r>
          <a:r>
            <a:rPr kumimoji="1" lang="en-US" altLang="ja-JP" sz="1300">
              <a:latin typeface="ＭＳ ゴシック" panose="020B0609070205080204" pitchFamily="49" charset="-128"/>
              <a:ea typeface="ＭＳ ゴシック" panose="020B0609070205080204" pitchFamily="49" charset="-128"/>
            </a:rPr>
            <a:t>12,781</a:t>
          </a:r>
          <a:r>
            <a:rPr kumimoji="1" lang="ja-JP" altLang="en-US" sz="1300">
              <a:latin typeface="ＭＳ ゴシック" panose="020B0609070205080204" pitchFamily="49" charset="-128"/>
              <a:ea typeface="ＭＳ ゴシック" panose="020B0609070205080204" pitchFamily="49" charset="-128"/>
            </a:rPr>
            <a:t>千円、老人ホーム入所設置費が</a:t>
          </a:r>
          <a:r>
            <a:rPr kumimoji="1" lang="en-US" altLang="ja-JP" sz="1300">
              <a:latin typeface="ＭＳ ゴシック" panose="020B0609070205080204" pitchFamily="49" charset="-128"/>
              <a:ea typeface="ＭＳ ゴシック" panose="020B0609070205080204" pitchFamily="49" charset="-128"/>
            </a:rPr>
            <a:t>1,351</a:t>
          </a:r>
          <a:r>
            <a:rPr kumimoji="1" lang="ja-JP" altLang="en-US" sz="1300">
              <a:latin typeface="ＭＳ ゴシック" panose="020B0609070205080204" pitchFamily="49" charset="-128"/>
              <a:ea typeface="ＭＳ ゴシック" panose="020B0609070205080204" pitchFamily="49" charset="-128"/>
            </a:rPr>
            <a:t>千円減少したことが要因となる。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　経常的な扶助費の総額は年々増加傾向にあり、適正な資格審査等を実施することにより扶助費の抑制に努める。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94343</xdr:rowOff>
    </xdr:from>
    <xdr:to>
      <xdr:col>24</xdr:col>
      <xdr:colOff>25400</xdr:colOff>
      <xdr:row>55</xdr:row>
      <xdr:rowOff>107950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352643"/>
          <a:ext cx="8382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107950</xdr:rowOff>
    </xdr:from>
    <xdr:to>
      <xdr:col>19</xdr:col>
      <xdr:colOff>187325</xdr:colOff>
      <xdr:row>55</xdr:row>
      <xdr:rowOff>107950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537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107950</xdr:rowOff>
    </xdr:from>
    <xdr:to>
      <xdr:col>15</xdr:col>
      <xdr:colOff>98425</xdr:colOff>
      <xdr:row>55</xdr:row>
      <xdr:rowOff>140607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5377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140607</xdr:rowOff>
    </xdr:from>
    <xdr:to>
      <xdr:col>11</xdr:col>
      <xdr:colOff>9525</xdr:colOff>
      <xdr:row>56</xdr:row>
      <xdr:rowOff>56243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570357"/>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43543</xdr:rowOff>
    </xdr:from>
    <xdr:to>
      <xdr:col>24</xdr:col>
      <xdr:colOff>76200</xdr:colOff>
      <xdr:row>54</xdr:row>
      <xdr:rowOff>145143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60070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57150</xdr:rowOff>
    </xdr:from>
    <xdr:to>
      <xdr:col>20</xdr:col>
      <xdr:colOff>38100</xdr:colOff>
      <xdr:row>55</xdr:row>
      <xdr:rowOff>158750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57150</xdr:rowOff>
    </xdr:from>
    <xdr:to>
      <xdr:col>15</xdr:col>
      <xdr:colOff>149225</xdr:colOff>
      <xdr:row>55</xdr:row>
      <xdr:rowOff>158750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89807</xdr:rowOff>
    </xdr:from>
    <xdr:to>
      <xdr:col>11</xdr:col>
      <xdr:colOff>60325</xdr:colOff>
      <xdr:row>56</xdr:row>
      <xdr:rowOff>19957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4734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60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5443</xdr:rowOff>
    </xdr:from>
    <xdr:to>
      <xdr:col>6</xdr:col>
      <xdr:colOff>171450</xdr:colOff>
      <xdr:row>56</xdr:row>
      <xdr:rowOff>107043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60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91820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その他は、前年度と比較すると</a:t>
          </a:r>
          <a:r>
            <a:rPr kumimoji="1" lang="en-US" altLang="ja-JP" sz="1300">
              <a:latin typeface="ＭＳ ゴシック" panose="020B0609070205080204" pitchFamily="49" charset="-128"/>
              <a:ea typeface="ＭＳ ゴシック" panose="020B0609070205080204" pitchFamily="49" charset="-128"/>
            </a:rPr>
            <a:t>3.9</a:t>
          </a:r>
          <a:r>
            <a:rPr kumimoji="1" lang="ja-JP" altLang="en-US" sz="1300">
              <a:latin typeface="ＭＳ ゴシック" panose="020B0609070205080204" pitchFamily="49" charset="-128"/>
              <a:ea typeface="ＭＳ ゴシック" panose="020B0609070205080204" pitchFamily="49" charset="-128"/>
            </a:rPr>
            <a:t>ポイント減少している。</a:t>
          </a:r>
        </a:p>
        <a:p>
          <a:r>
            <a:rPr kumimoji="1" lang="ja-JP" altLang="en-US" sz="1300">
              <a:latin typeface="ＭＳ ゴシック" panose="020B0609070205080204" pitchFamily="49" charset="-128"/>
              <a:ea typeface="ＭＳ ゴシック" panose="020B0609070205080204" pitchFamily="49" charset="-128"/>
            </a:rPr>
            <a:t>　主な理由としては、公共下水道事業が法適化したことにより、繰出金から補助金へ移行したことが要因となる。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　今後は、介護給付費等による介護保険特別会計繰出金の増加が見込まれるため、その他の数値も増加すると考えられる。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38100</xdr:rowOff>
    </xdr:from>
    <xdr:to>
      <xdr:col>82</xdr:col>
      <xdr:colOff>107950</xdr:colOff>
      <xdr:row>61</xdr:row>
      <xdr:rowOff>19050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982200"/>
          <a:ext cx="838200" cy="49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86377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31750</xdr:rowOff>
    </xdr:from>
    <xdr:to>
      <xdr:col>78</xdr:col>
      <xdr:colOff>69850</xdr:colOff>
      <xdr:row>61</xdr:row>
      <xdr:rowOff>19050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804400"/>
          <a:ext cx="889000" cy="67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50800</xdr:rowOff>
    </xdr:from>
    <xdr:to>
      <xdr:col>73</xdr:col>
      <xdr:colOff>180975</xdr:colOff>
      <xdr:row>57</xdr:row>
      <xdr:rowOff>31750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6520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50800</xdr:rowOff>
    </xdr:from>
    <xdr:to>
      <xdr:col>69</xdr:col>
      <xdr:colOff>92075</xdr:colOff>
      <xdr:row>61</xdr:row>
      <xdr:rowOff>57150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652000"/>
          <a:ext cx="889000" cy="863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158750</xdr:rowOff>
    </xdr:from>
    <xdr:to>
      <xdr:col>82</xdr:col>
      <xdr:colOff>158750</xdr:colOff>
      <xdr:row>58</xdr:row>
      <xdr:rowOff>88900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130827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139700</xdr:rowOff>
    </xdr:from>
    <xdr:to>
      <xdr:col>78</xdr:col>
      <xdr:colOff>120650</xdr:colOff>
      <xdr:row>61</xdr:row>
      <xdr:rowOff>69850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54627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51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152400</xdr:rowOff>
    </xdr:from>
    <xdr:to>
      <xdr:col>74</xdr:col>
      <xdr:colOff>31750</xdr:colOff>
      <xdr:row>57</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92727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0</xdr:rowOff>
    </xdr:from>
    <xdr:to>
      <xdr:col>69</xdr:col>
      <xdr:colOff>142875</xdr:colOff>
      <xdr:row>56</xdr:row>
      <xdr:rowOff>101600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111777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6350</xdr:rowOff>
    </xdr:from>
    <xdr:to>
      <xdr:col>65</xdr:col>
      <xdr:colOff>53975</xdr:colOff>
      <xdr:row>61</xdr:row>
      <xdr:rowOff>107950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92727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ゴシック" panose="020B0609070205080204" pitchFamily="49" charset="-128"/>
              <a:ea typeface="ＭＳ ゴシック" panose="020B0609070205080204" pitchFamily="49" charset="-128"/>
            </a:rPr>
            <a:t>　補助費等は、類似団体平均と比較すると</a:t>
          </a:r>
          <a:r>
            <a:rPr kumimoji="1" lang="en-US" altLang="ja-JP" sz="1200">
              <a:latin typeface="ＭＳ ゴシック" panose="020B0609070205080204" pitchFamily="49" charset="-128"/>
              <a:ea typeface="ＭＳ ゴシック" panose="020B0609070205080204" pitchFamily="49" charset="-128"/>
            </a:rPr>
            <a:t>2.9</a:t>
          </a:r>
          <a:r>
            <a:rPr kumimoji="1" lang="ja-JP" altLang="en-US" sz="1200">
              <a:latin typeface="ＭＳ ゴシック" panose="020B0609070205080204" pitchFamily="49" charset="-128"/>
              <a:ea typeface="ＭＳ ゴシック" panose="020B0609070205080204" pitchFamily="49" charset="-128"/>
            </a:rPr>
            <a:t>ポイント下回っているが、前年度と比較すると</a:t>
          </a:r>
          <a:r>
            <a:rPr kumimoji="1" lang="en-US" altLang="ja-JP" sz="1200">
              <a:latin typeface="ＭＳ ゴシック" panose="020B0609070205080204" pitchFamily="49" charset="-128"/>
              <a:ea typeface="ＭＳ ゴシック" panose="020B0609070205080204" pitchFamily="49" charset="-128"/>
            </a:rPr>
            <a:t>3.8</a:t>
          </a:r>
          <a:r>
            <a:rPr kumimoji="1" lang="ja-JP" altLang="en-US" sz="1200">
              <a:latin typeface="ＭＳ ゴシック" panose="020B0609070205080204" pitchFamily="49" charset="-128"/>
              <a:ea typeface="ＭＳ ゴシック" panose="020B0609070205080204" pitchFamily="49" charset="-128"/>
            </a:rPr>
            <a:t>ポイント増加している。</a:t>
          </a:r>
          <a:endParaRPr kumimoji="1" lang="en-US" altLang="ja-JP" sz="1200">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　主な理由としては、公共下水道事業が法適化したことにより、繰出金から補助金へ移行したことが要因となる。</a:t>
          </a:r>
          <a:endParaRPr kumimoji="1" lang="en-US" altLang="ja-JP" sz="1200">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　また、経常的な補助費等の総額は増加傾向にあるため、行政改革で補助団体等の精査を行い、補助費等の見直しに取り組んでいく。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138430</xdr:rowOff>
    </xdr:from>
    <xdr:to>
      <xdr:col>82</xdr:col>
      <xdr:colOff>107950</xdr:colOff>
      <xdr:row>35</xdr:row>
      <xdr:rowOff>12700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5796280"/>
          <a:ext cx="8382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99712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0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138430</xdr:rowOff>
    </xdr:from>
    <xdr:to>
      <xdr:col>78</xdr:col>
      <xdr:colOff>69850</xdr:colOff>
      <xdr:row>34</xdr:row>
      <xdr:rowOff>18415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579628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8272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80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1270</xdr:rowOff>
    </xdr:from>
    <xdr:to>
      <xdr:col>73</xdr:col>
      <xdr:colOff>180975</xdr:colOff>
      <xdr:row>34</xdr:row>
      <xdr:rowOff>18415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83057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1270</xdr:rowOff>
    </xdr:from>
    <xdr:to>
      <xdr:col>69</xdr:col>
      <xdr:colOff>92075</xdr:colOff>
      <xdr:row>34</xdr:row>
      <xdr:rowOff>52705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8305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133350</xdr:rowOff>
    </xdr:from>
    <xdr:to>
      <xdr:col>82</xdr:col>
      <xdr:colOff>158750</xdr:colOff>
      <xdr:row>35</xdr:row>
      <xdr:rowOff>63500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96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149877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80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87630</xdr:rowOff>
    </xdr:from>
    <xdr:to>
      <xdr:col>78</xdr:col>
      <xdr:colOff>120650</xdr:colOff>
      <xdr:row>34</xdr:row>
      <xdr:rowOff>17780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7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27957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51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139065</xdr:rowOff>
    </xdr:from>
    <xdr:to>
      <xdr:col>74</xdr:col>
      <xdr:colOff>31750</xdr:colOff>
      <xdr:row>34</xdr:row>
      <xdr:rowOff>69215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79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79392</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56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121920</xdr:rowOff>
    </xdr:from>
    <xdr:to>
      <xdr:col>69</xdr:col>
      <xdr:colOff>142875</xdr:colOff>
      <xdr:row>34</xdr:row>
      <xdr:rowOff>52070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77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62247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548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1905</xdr:rowOff>
    </xdr:from>
    <xdr:to>
      <xdr:col>65</xdr:col>
      <xdr:colOff>53975</xdr:colOff>
      <xdr:row>34</xdr:row>
      <xdr:rowOff>103505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83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113682</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600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公債費は、前値度と比較すると</a:t>
          </a:r>
          <a:r>
            <a:rPr kumimoji="1" lang="en-US" altLang="ja-JP" sz="1300">
              <a:latin typeface="ＭＳ ゴシック" panose="020B0609070205080204" pitchFamily="49" charset="-128"/>
              <a:ea typeface="ＭＳ ゴシック" panose="020B0609070205080204" pitchFamily="49" charset="-128"/>
            </a:rPr>
            <a:t>0.5</a:t>
          </a:r>
          <a:r>
            <a:rPr kumimoji="1" lang="ja-JP" altLang="en-US" sz="1300">
              <a:latin typeface="ＭＳ ゴシック" panose="020B0609070205080204" pitchFamily="49" charset="-128"/>
              <a:ea typeface="ＭＳ ゴシック" panose="020B0609070205080204" pitchFamily="49" charset="-128"/>
            </a:rPr>
            <a:t>ポイント減少している。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　主な理由としては、令和元年度から本格的にスタートした熊本地震に係る災害復旧事業債の還金が増加したことが要因となる。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　令和７年度まで公債費が増加傾向であることから、公債費の経常収支比率も増加する見込みである。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72137</xdr:rowOff>
    </xdr:from>
    <xdr:to>
      <xdr:col>24</xdr:col>
      <xdr:colOff>25400</xdr:colOff>
      <xdr:row>80</xdr:row>
      <xdr:rowOff>94996</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788137"/>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85852</xdr:rowOff>
    </xdr:from>
    <xdr:to>
      <xdr:col>19</xdr:col>
      <xdr:colOff>187325</xdr:colOff>
      <xdr:row>80</xdr:row>
      <xdr:rowOff>94996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8018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103395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40132</xdr:rowOff>
    </xdr:from>
    <xdr:to>
      <xdr:col>15</xdr:col>
      <xdr:colOff>98425</xdr:colOff>
      <xdr:row>80</xdr:row>
      <xdr:rowOff>85852</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7561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165863</xdr:rowOff>
    </xdr:from>
    <xdr:to>
      <xdr:col>11</xdr:col>
      <xdr:colOff>9525</xdr:colOff>
      <xdr:row>80</xdr:row>
      <xdr:rowOff>40132</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1320800" y="13710413"/>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98823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121683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21337</xdr:rowOff>
    </xdr:from>
    <xdr:to>
      <xdr:col>24</xdr:col>
      <xdr:colOff>76200</xdr:colOff>
      <xdr:row>80</xdr:row>
      <xdr:rowOff>122937</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73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101364</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64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44196</xdr:rowOff>
    </xdr:from>
    <xdr:to>
      <xdr:col>20</xdr:col>
      <xdr:colOff>38100</xdr:colOff>
      <xdr:row>80</xdr:row>
      <xdr:rowOff>145796</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76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130573</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846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35052</xdr:rowOff>
    </xdr:from>
    <xdr:to>
      <xdr:col>15</xdr:col>
      <xdr:colOff>149225</xdr:colOff>
      <xdr:row>80</xdr:row>
      <xdr:rowOff>136652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75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121429</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837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160782</xdr:rowOff>
    </xdr:from>
    <xdr:to>
      <xdr:col>11</xdr:col>
      <xdr:colOff>60325</xdr:colOff>
      <xdr:row>80</xdr:row>
      <xdr:rowOff>90932</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70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75709</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791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115063</xdr:rowOff>
    </xdr:from>
    <xdr:to>
      <xdr:col>6</xdr:col>
      <xdr:colOff>171450</xdr:colOff>
      <xdr:row>80</xdr:row>
      <xdr:rowOff>45213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65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29990</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745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ゴシック" panose="020B0609070205080204" pitchFamily="49" charset="-128"/>
              <a:ea typeface="ＭＳ ゴシック" panose="020B0609070205080204" pitchFamily="49" charset="-128"/>
            </a:rPr>
            <a:t>　公債費以外は、前年度と比較すると、</a:t>
          </a:r>
          <a:r>
            <a:rPr kumimoji="1" lang="en-US" altLang="ja-JP" sz="1200">
              <a:latin typeface="ＭＳ ゴシック" panose="020B0609070205080204" pitchFamily="49" charset="-128"/>
              <a:ea typeface="ＭＳ ゴシック" panose="020B0609070205080204" pitchFamily="49" charset="-128"/>
            </a:rPr>
            <a:t>0.2</a:t>
          </a:r>
          <a:r>
            <a:rPr kumimoji="1" lang="ja-JP" altLang="en-US" sz="1200">
              <a:latin typeface="ＭＳ ゴシック" panose="020B0609070205080204" pitchFamily="49" charset="-128"/>
              <a:ea typeface="ＭＳ ゴシック" panose="020B0609070205080204" pitchFamily="49" charset="-128"/>
            </a:rPr>
            <a:t>ポイント減少している。</a:t>
          </a:r>
        </a:p>
        <a:p>
          <a:r>
            <a:rPr kumimoji="1" lang="ja-JP" altLang="en-US" sz="1200">
              <a:latin typeface="ＭＳ ゴシック" panose="020B0609070205080204" pitchFamily="49" charset="-128"/>
              <a:ea typeface="ＭＳ ゴシック" panose="020B0609070205080204" pitchFamily="49" charset="-128"/>
            </a:rPr>
            <a:t>　主な要因は、分母の経常一般財源収入の増額（</a:t>
          </a:r>
          <a:r>
            <a:rPr kumimoji="1" lang="en-US" altLang="ja-JP" sz="1200">
              <a:latin typeface="ＭＳ ゴシック" panose="020B0609070205080204" pitchFamily="49" charset="-128"/>
              <a:ea typeface="ＭＳ ゴシック" panose="020B0609070205080204" pitchFamily="49" charset="-128"/>
            </a:rPr>
            <a:t>214,546</a:t>
          </a:r>
          <a:r>
            <a:rPr kumimoji="1" lang="ja-JP" altLang="en-US" sz="1200">
              <a:latin typeface="ＭＳ ゴシック" panose="020B0609070205080204" pitchFamily="49" charset="-128"/>
              <a:ea typeface="ＭＳ ゴシック" panose="020B0609070205080204" pitchFamily="49" charset="-128"/>
            </a:rPr>
            <a:t>千円増）が、分子の経常一般財源経費の増額（</a:t>
          </a:r>
          <a:r>
            <a:rPr kumimoji="1" lang="en-US" altLang="ja-JP" sz="1200">
              <a:latin typeface="ＭＳ ゴシック" panose="020B0609070205080204" pitchFamily="49" charset="-128"/>
              <a:ea typeface="ＭＳ ゴシック" panose="020B0609070205080204" pitchFamily="49" charset="-128"/>
            </a:rPr>
            <a:t>125,616</a:t>
          </a:r>
          <a:r>
            <a:rPr kumimoji="1" lang="ja-JP" altLang="en-US" sz="1200">
              <a:latin typeface="ＭＳ ゴシック" panose="020B0609070205080204" pitchFamily="49" charset="-128"/>
              <a:ea typeface="ＭＳ ゴシック" panose="020B0609070205080204" pitchFamily="49" charset="-128"/>
            </a:rPr>
            <a:t>千円）を上回ったことが要因となる。</a:t>
          </a:r>
        </a:p>
        <a:p>
          <a:r>
            <a:rPr kumimoji="1" lang="ja-JP" altLang="en-US" sz="1200">
              <a:latin typeface="ＭＳ ゴシック" panose="020B0609070205080204" pitchFamily="49" charset="-128"/>
              <a:ea typeface="ＭＳ ゴシック" panose="020B0609070205080204" pitchFamily="49" charset="-128"/>
            </a:rPr>
            <a:t>　引続き、行財政改革担当と連携しながら、歳出の抑制を図り、移住定住対策や企業誘致活動に力を入れることで歳入の確保に努める。</a:t>
          </a: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161290</xdr:rowOff>
    </xdr:from>
    <xdr:to>
      <xdr:col>82</xdr:col>
      <xdr:colOff>107950</xdr:colOff>
      <xdr:row>73</xdr:row>
      <xdr:rowOff>170434</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5671800" y="1267714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13988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33274</xdr:rowOff>
    </xdr:from>
    <xdr:to>
      <xdr:col>78</xdr:col>
      <xdr:colOff>69850</xdr:colOff>
      <xdr:row>73</xdr:row>
      <xdr:rowOff>170434</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549124"/>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77995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168148</xdr:rowOff>
    </xdr:from>
    <xdr:to>
      <xdr:col>73</xdr:col>
      <xdr:colOff>180975</xdr:colOff>
      <xdr:row>73</xdr:row>
      <xdr:rowOff>33274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5125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23131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168148</xdr:rowOff>
    </xdr:from>
    <xdr:to>
      <xdr:col>69</xdr:col>
      <xdr:colOff>92075</xdr:colOff>
      <xdr:row>75</xdr:row>
      <xdr:rowOff>110998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512548"/>
          <a:ext cx="8890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119142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110490</xdr:rowOff>
    </xdr:from>
    <xdr:to>
      <xdr:col>82</xdr:col>
      <xdr:colOff>158750</xdr:colOff>
      <xdr:row>74</xdr:row>
      <xdr:rowOff>40640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6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19067</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53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119634</xdr:rowOff>
    </xdr:from>
    <xdr:to>
      <xdr:col>78</xdr:col>
      <xdr:colOff>120650</xdr:colOff>
      <xdr:row>74</xdr:row>
      <xdr:rowOff>49784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63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59961</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404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72</xdr:row>
      <xdr:rowOff>153924</xdr:rowOff>
    </xdr:from>
    <xdr:to>
      <xdr:col>74</xdr:col>
      <xdr:colOff>31750</xdr:colOff>
      <xdr:row>73</xdr:row>
      <xdr:rowOff>84074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49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94251</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267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117348</xdr:rowOff>
    </xdr:from>
    <xdr:to>
      <xdr:col>69</xdr:col>
      <xdr:colOff>142875</xdr:colOff>
      <xdr:row>73</xdr:row>
      <xdr:rowOff>47498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46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57675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230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熊本県御船町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75522</xdr:rowOff>
    </xdr:from>
    <xdr:to>
      <xdr:col>29</xdr:col>
      <xdr:colOff>127000</xdr:colOff>
      <xdr:row>18</xdr:row>
      <xdr:rowOff>53042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037797"/>
          <a:ext cx="647700" cy="1489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53042</xdr:rowOff>
    </xdr:from>
    <xdr:to>
      <xdr:col>26</xdr:col>
      <xdr:colOff>50800</xdr:colOff>
      <xdr:row>18</xdr:row>
      <xdr:rowOff>62655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186767"/>
          <a:ext cx="698500" cy="96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61773</xdr:rowOff>
    </xdr:from>
    <xdr:to>
      <xdr:col>22</xdr:col>
      <xdr:colOff>114300</xdr:colOff>
      <xdr:row>18</xdr:row>
      <xdr:rowOff>62655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195498"/>
          <a:ext cx="698500" cy="8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61773</xdr:rowOff>
    </xdr:from>
    <xdr:to>
      <xdr:col>18</xdr:col>
      <xdr:colOff>177800</xdr:colOff>
      <xdr:row>18</xdr:row>
      <xdr:rowOff>66214</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195498"/>
          <a:ext cx="698500" cy="44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24722</xdr:rowOff>
    </xdr:from>
    <xdr:to>
      <xdr:col>29</xdr:col>
      <xdr:colOff>177800</xdr:colOff>
      <xdr:row>17</xdr:row>
      <xdr:rowOff>126322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986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168249</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959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2242</xdr:rowOff>
    </xdr:from>
    <xdr:to>
      <xdr:col>26</xdr:col>
      <xdr:colOff>101600</xdr:colOff>
      <xdr:row>18</xdr:row>
      <xdr:rowOff>103842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359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88619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22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11855</xdr:rowOff>
    </xdr:from>
    <xdr:to>
      <xdr:col>22</xdr:col>
      <xdr:colOff>165100</xdr:colOff>
      <xdr:row>18</xdr:row>
      <xdr:rowOff>113455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455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98232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2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10973</xdr:rowOff>
    </xdr:from>
    <xdr:to>
      <xdr:col>19</xdr:col>
      <xdr:colOff>38100</xdr:colOff>
      <xdr:row>18</xdr:row>
      <xdr:rowOff>112573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1446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97350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231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15414</xdr:rowOff>
    </xdr:from>
    <xdr:to>
      <xdr:col>15</xdr:col>
      <xdr:colOff>101600</xdr:colOff>
      <xdr:row>18</xdr:row>
      <xdr:rowOff>117014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1491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101791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235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171501</xdr:rowOff>
    </xdr:from>
    <xdr:to>
      <xdr:col>29</xdr:col>
      <xdr:colOff>127000</xdr:colOff>
      <xdr:row>34</xdr:row>
      <xdr:rowOff>203638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438951"/>
          <a:ext cx="647700" cy="321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111618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21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171501</xdr:rowOff>
    </xdr:from>
    <xdr:to>
      <xdr:col>26</xdr:col>
      <xdr:colOff>50800</xdr:colOff>
      <xdr:row>34</xdr:row>
      <xdr:rowOff>172529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438951"/>
          <a:ext cx="698500" cy="10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208392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8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172529</xdr:rowOff>
    </xdr:from>
    <xdr:to>
      <xdr:col>22</xdr:col>
      <xdr:colOff>114300</xdr:colOff>
      <xdr:row>34</xdr:row>
      <xdr:rowOff>228136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439979"/>
          <a:ext cx="698500" cy="556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199362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0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228136</xdr:rowOff>
    </xdr:from>
    <xdr:to>
      <xdr:col>18</xdr:col>
      <xdr:colOff>177800</xdr:colOff>
      <xdr:row>34</xdr:row>
      <xdr:rowOff>310528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495586"/>
          <a:ext cx="698500" cy="823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223290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244777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152838</xdr:rowOff>
    </xdr:from>
    <xdr:to>
      <xdr:col>29</xdr:col>
      <xdr:colOff>177800</xdr:colOff>
      <xdr:row>34</xdr:row>
      <xdr:rowOff>254438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4202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340815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265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120701</xdr:rowOff>
    </xdr:from>
    <xdr:to>
      <xdr:col>26</xdr:col>
      <xdr:colOff>101600</xdr:colOff>
      <xdr:row>34</xdr:row>
      <xdr:rowOff>222301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3881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232478</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1570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121729</xdr:rowOff>
    </xdr:from>
    <xdr:to>
      <xdr:col>22</xdr:col>
      <xdr:colOff>165100</xdr:colOff>
      <xdr:row>34</xdr:row>
      <xdr:rowOff>223329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389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233506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15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177336</xdr:rowOff>
    </xdr:from>
    <xdr:to>
      <xdr:col>19</xdr:col>
      <xdr:colOff>38100</xdr:colOff>
      <xdr:row>34</xdr:row>
      <xdr:rowOff>278936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4447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289113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213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259728</xdr:rowOff>
    </xdr:from>
    <xdr:to>
      <xdr:col>15</xdr:col>
      <xdr:colOff>101600</xdr:colOff>
      <xdr:row>35</xdr:row>
      <xdr:rowOff>18428</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5271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28605</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296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熊本県御船町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17,270
17,093
99.03
16,495,771
15,820,463
510,187
5,857,500
12,526,200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132423</xdr:rowOff>
    </xdr:from>
    <xdr:to>
      <xdr:col>24</xdr:col>
      <xdr:colOff>63500</xdr:colOff>
      <xdr:row>37</xdr:row>
      <xdr:rowOff>130188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04623"/>
          <a:ext cx="838200" cy="16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122796</xdr:rowOff>
    </xdr:from>
    <xdr:to>
      <xdr:col>19</xdr:col>
      <xdr:colOff>177800</xdr:colOff>
      <xdr:row>37</xdr:row>
      <xdr:rowOff>130188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466446"/>
          <a:ext cx="889000" cy="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110998</xdr:rowOff>
    </xdr:from>
    <xdr:to>
      <xdr:col>15</xdr:col>
      <xdr:colOff>50800</xdr:colOff>
      <xdr:row>37</xdr:row>
      <xdr:rowOff>122796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454648"/>
          <a:ext cx="889000" cy="11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110998</xdr:rowOff>
    </xdr:from>
    <xdr:to>
      <xdr:col>10</xdr:col>
      <xdr:colOff>114300</xdr:colOff>
      <xdr:row>37</xdr:row>
      <xdr:rowOff>147688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454648"/>
          <a:ext cx="889000" cy="3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49547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5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68559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81623</xdr:rowOff>
    </xdr:from>
    <xdr:to>
      <xdr:col>24</xdr:col>
      <xdr:colOff>114300</xdr:colOff>
      <xdr:row>37</xdr:row>
      <xdr:rowOff>11773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53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60050</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32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79388</xdr:rowOff>
    </xdr:from>
    <xdr:to>
      <xdr:col>20</xdr:col>
      <xdr:colOff>38100</xdr:colOff>
      <xdr:row>38</xdr:row>
      <xdr:rowOff>9537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230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664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515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71996</xdr:rowOff>
    </xdr:from>
    <xdr:to>
      <xdr:col>15</xdr:col>
      <xdr:colOff>101600</xdr:colOff>
      <xdr:row>38</xdr:row>
      <xdr:rowOff>2146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1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164723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08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60198</xdr:rowOff>
    </xdr:from>
    <xdr:to>
      <xdr:col>10</xdr:col>
      <xdr:colOff>165100</xdr:colOff>
      <xdr:row>37</xdr:row>
      <xdr:rowOff>161798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152925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9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96888</xdr:rowOff>
    </xdr:from>
    <xdr:to>
      <xdr:col>6</xdr:col>
      <xdr:colOff>38100</xdr:colOff>
      <xdr:row>38</xdr:row>
      <xdr:rowOff>27039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4053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18166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533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143439</xdr:rowOff>
    </xdr:from>
    <xdr:to>
      <xdr:col>24</xdr:col>
      <xdr:colOff>63500</xdr:colOff>
      <xdr:row>58</xdr:row>
      <xdr:rowOff>20253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16089"/>
          <a:ext cx="838200" cy="48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163548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36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14491</xdr:rowOff>
    </xdr:from>
    <xdr:to>
      <xdr:col>19</xdr:col>
      <xdr:colOff>177800</xdr:colOff>
      <xdr:row>58</xdr:row>
      <xdr:rowOff>20253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958591"/>
          <a:ext cx="889000" cy="5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135581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7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170787</xdr:rowOff>
    </xdr:from>
    <xdr:to>
      <xdr:col>15</xdr:col>
      <xdr:colOff>50800</xdr:colOff>
      <xdr:row>58</xdr:row>
      <xdr:rowOff>14491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9943437"/>
          <a:ext cx="889000" cy="1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134660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170787</xdr:rowOff>
    </xdr:from>
    <xdr:to>
      <xdr:col>10</xdr:col>
      <xdr:colOff>114300</xdr:colOff>
      <xdr:row>58</xdr:row>
      <xdr:rowOff>32237</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943437"/>
          <a:ext cx="889000" cy="3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151582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9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92639</xdr:rowOff>
    </xdr:from>
    <xdr:to>
      <xdr:col>24</xdr:col>
      <xdr:colOff>114300</xdr:colOff>
      <xdr:row>58</xdr:row>
      <xdr:rowOff>22789</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86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115516</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16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140903</xdr:rowOff>
    </xdr:from>
    <xdr:to>
      <xdr:col>20</xdr:col>
      <xdr:colOff>38100</xdr:colOff>
      <xdr:row>58</xdr:row>
      <xdr:rowOff>71053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1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87580</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688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135141</xdr:rowOff>
    </xdr:from>
    <xdr:to>
      <xdr:col>15</xdr:col>
      <xdr:colOff>101600</xdr:colOff>
      <xdr:row>58</xdr:row>
      <xdr:rowOff>65291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07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81818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683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119987</xdr:rowOff>
    </xdr:from>
    <xdr:to>
      <xdr:col>10</xdr:col>
      <xdr:colOff>165100</xdr:colOff>
      <xdr:row>58</xdr:row>
      <xdr:rowOff>50137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89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66664</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667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152887</xdr:rowOff>
    </xdr:from>
    <xdr:to>
      <xdr:col>6</xdr:col>
      <xdr:colOff>38100</xdr:colOff>
      <xdr:row>58</xdr:row>
      <xdr:rowOff>83037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2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99564</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00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72332</xdr:rowOff>
    </xdr:from>
    <xdr:to>
      <xdr:col>24</xdr:col>
      <xdr:colOff>63500</xdr:colOff>
      <xdr:row>78</xdr:row>
      <xdr:rowOff>72675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445432"/>
          <a:ext cx="8382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72675</xdr:rowOff>
    </xdr:from>
    <xdr:to>
      <xdr:col>19</xdr:col>
      <xdr:colOff>177800</xdr:colOff>
      <xdr:row>78</xdr:row>
      <xdr:rowOff>79235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445775"/>
          <a:ext cx="889000" cy="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72171</xdr:rowOff>
    </xdr:from>
    <xdr:to>
      <xdr:col>15</xdr:col>
      <xdr:colOff>50800</xdr:colOff>
      <xdr:row>78</xdr:row>
      <xdr:rowOff>79235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445271"/>
          <a:ext cx="889000" cy="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40396</xdr:rowOff>
    </xdr:from>
    <xdr:to>
      <xdr:col>10</xdr:col>
      <xdr:colOff>114300</xdr:colOff>
      <xdr:row>78</xdr:row>
      <xdr:rowOff>72171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413496"/>
          <a:ext cx="889000" cy="3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21532</xdr:rowOff>
    </xdr:from>
    <xdr:to>
      <xdr:col>24</xdr:col>
      <xdr:colOff>114300</xdr:colOff>
      <xdr:row>78</xdr:row>
      <xdr:rowOff>123132</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9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107909</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09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21875</xdr:rowOff>
    </xdr:from>
    <xdr:to>
      <xdr:col>20</xdr:col>
      <xdr:colOff>38100</xdr:colOff>
      <xdr:row>78</xdr:row>
      <xdr:rowOff>123475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9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114602</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8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28435</xdr:rowOff>
    </xdr:from>
    <xdr:to>
      <xdr:col>15</xdr:col>
      <xdr:colOff>101600</xdr:colOff>
      <xdr:row>78</xdr:row>
      <xdr:rowOff>130035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0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121162</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94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21371</xdr:rowOff>
    </xdr:from>
    <xdr:to>
      <xdr:col>10</xdr:col>
      <xdr:colOff>165100</xdr:colOff>
      <xdr:row>78</xdr:row>
      <xdr:rowOff>122971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9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114098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87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161046</xdr:rowOff>
    </xdr:from>
    <xdr:to>
      <xdr:col>6</xdr:col>
      <xdr:colOff>38100</xdr:colOff>
      <xdr:row>78</xdr:row>
      <xdr:rowOff>91196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362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82323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455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94817</xdr:rowOff>
    </xdr:from>
    <xdr:to>
      <xdr:col>24</xdr:col>
      <xdr:colOff>63500</xdr:colOff>
      <xdr:row>93</xdr:row>
      <xdr:rowOff>46703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868217"/>
          <a:ext cx="838200" cy="12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46703</xdr:rowOff>
    </xdr:from>
    <xdr:to>
      <xdr:col>19</xdr:col>
      <xdr:colOff>177800</xdr:colOff>
      <xdr:row>94</xdr:row>
      <xdr:rowOff>4228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5991553"/>
          <a:ext cx="889000" cy="128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119764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95318</xdr:rowOff>
    </xdr:from>
    <xdr:to>
      <xdr:col>15</xdr:col>
      <xdr:colOff>50800</xdr:colOff>
      <xdr:row>94</xdr:row>
      <xdr:rowOff>4228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040168"/>
          <a:ext cx="889000" cy="80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95318</xdr:rowOff>
    </xdr:from>
    <xdr:to>
      <xdr:col>10</xdr:col>
      <xdr:colOff>114300</xdr:colOff>
      <xdr:row>95</xdr:row>
      <xdr:rowOff>52941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040168"/>
          <a:ext cx="889000" cy="300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25657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44017</xdr:rowOff>
    </xdr:from>
    <xdr:to>
      <xdr:col>24</xdr:col>
      <xdr:colOff>114300</xdr:colOff>
      <xdr:row>92</xdr:row>
      <xdr:rowOff>145617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81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66894</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668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167353</xdr:rowOff>
    </xdr:from>
    <xdr:to>
      <xdr:col>20</xdr:col>
      <xdr:colOff>38100</xdr:colOff>
      <xdr:row>93</xdr:row>
      <xdr:rowOff>97503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94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114030</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715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124878</xdr:rowOff>
    </xdr:from>
    <xdr:to>
      <xdr:col>15</xdr:col>
      <xdr:colOff>101600</xdr:colOff>
      <xdr:row>94</xdr:row>
      <xdr:rowOff>55028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06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71555</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844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44518</xdr:rowOff>
    </xdr:from>
    <xdr:to>
      <xdr:col>10</xdr:col>
      <xdr:colOff>165100</xdr:colOff>
      <xdr:row>93</xdr:row>
      <xdr:rowOff>146118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98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162645</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764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2141</xdr:rowOff>
    </xdr:from>
    <xdr:to>
      <xdr:col>6</xdr:col>
      <xdr:colOff>38100</xdr:colOff>
      <xdr:row>95</xdr:row>
      <xdr:rowOff>103741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28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120268</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065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67600</xdr:rowOff>
    </xdr:from>
    <xdr:to>
      <xdr:col>55</xdr:col>
      <xdr:colOff>0</xdr:colOff>
      <xdr:row>37</xdr:row>
      <xdr:rowOff>91134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411250"/>
          <a:ext cx="838200" cy="23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67600</xdr:rowOff>
    </xdr:from>
    <xdr:to>
      <xdr:col>50</xdr:col>
      <xdr:colOff>114300</xdr:colOff>
      <xdr:row>37</xdr:row>
      <xdr:rowOff>110104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411250"/>
          <a:ext cx="889000" cy="4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110104</xdr:rowOff>
    </xdr:from>
    <xdr:to>
      <xdr:col>45</xdr:col>
      <xdr:colOff>177800</xdr:colOff>
      <xdr:row>37</xdr:row>
      <xdr:rowOff>137319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53754"/>
          <a:ext cx="889000" cy="2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94479</xdr:rowOff>
    </xdr:from>
    <xdr:to>
      <xdr:col>41</xdr:col>
      <xdr:colOff>50800</xdr:colOff>
      <xdr:row>37</xdr:row>
      <xdr:rowOff>137319</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095229"/>
          <a:ext cx="889000" cy="38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72180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40334</xdr:rowOff>
    </xdr:from>
    <xdr:to>
      <xdr:col>55</xdr:col>
      <xdr:colOff>50800</xdr:colOff>
      <xdr:row>37</xdr:row>
      <xdr:rowOff>141934</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8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18761</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6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16800</xdr:rowOff>
    </xdr:from>
    <xdr:to>
      <xdr:col>50</xdr:col>
      <xdr:colOff>165100</xdr:colOff>
      <xdr:row>37</xdr:row>
      <xdr:rowOff>118400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6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109527</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45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59304</xdr:rowOff>
    </xdr:from>
    <xdr:to>
      <xdr:col>46</xdr:col>
      <xdr:colOff>38100</xdr:colOff>
      <xdr:row>37</xdr:row>
      <xdr:rowOff>160903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029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152031</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49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86519</xdr:rowOff>
    </xdr:from>
    <xdr:to>
      <xdr:col>41</xdr:col>
      <xdr:colOff>101600</xdr:colOff>
      <xdr:row>38</xdr:row>
      <xdr:rowOff>16669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3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7796</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22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43679</xdr:rowOff>
    </xdr:from>
    <xdr:to>
      <xdr:col>36</xdr:col>
      <xdr:colOff>165100</xdr:colOff>
      <xdr:row>35</xdr:row>
      <xdr:rowOff>145279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44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136406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137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51680</xdr:rowOff>
    </xdr:from>
    <xdr:to>
      <xdr:col>55</xdr:col>
      <xdr:colOff>0</xdr:colOff>
      <xdr:row>56</xdr:row>
      <xdr:rowOff>167004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652880"/>
          <a:ext cx="838200" cy="11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39173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640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167004</xdr:rowOff>
    </xdr:from>
    <xdr:to>
      <xdr:col>50</xdr:col>
      <xdr:colOff>114300</xdr:colOff>
      <xdr:row>57</xdr:row>
      <xdr:rowOff>32948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768204"/>
          <a:ext cx="889000" cy="3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42981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81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166529</xdr:rowOff>
    </xdr:from>
    <xdr:to>
      <xdr:col>45</xdr:col>
      <xdr:colOff>177800</xdr:colOff>
      <xdr:row>57</xdr:row>
      <xdr:rowOff>32948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767729"/>
          <a:ext cx="889000" cy="37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139050</xdr:rowOff>
    </xdr:from>
    <xdr:to>
      <xdr:col>41</xdr:col>
      <xdr:colOff>50800</xdr:colOff>
      <xdr:row>56</xdr:row>
      <xdr:rowOff>166529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568800"/>
          <a:ext cx="889000" cy="198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84481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68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880</xdr:rowOff>
    </xdr:from>
    <xdr:to>
      <xdr:col>55</xdr:col>
      <xdr:colOff>50800</xdr:colOff>
      <xdr:row>56</xdr:row>
      <xdr:rowOff>102480</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60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23757</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45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116204</xdr:rowOff>
    </xdr:from>
    <xdr:to>
      <xdr:col>50</xdr:col>
      <xdr:colOff>165100</xdr:colOff>
      <xdr:row>57</xdr:row>
      <xdr:rowOff>46354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71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62881</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49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153598</xdr:rowOff>
    </xdr:from>
    <xdr:to>
      <xdr:col>46</xdr:col>
      <xdr:colOff>38100</xdr:colOff>
      <xdr:row>57</xdr:row>
      <xdr:rowOff>83748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75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74875</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84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115729</xdr:rowOff>
    </xdr:from>
    <xdr:to>
      <xdr:col>41</xdr:col>
      <xdr:colOff>101600</xdr:colOff>
      <xdr:row>57</xdr:row>
      <xdr:rowOff>45879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716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37006</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809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88250</xdr:rowOff>
    </xdr:from>
    <xdr:to>
      <xdr:col>36</xdr:col>
      <xdr:colOff>165100</xdr:colOff>
      <xdr:row>56</xdr:row>
      <xdr:rowOff>18400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51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34927</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9293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55314</xdr:rowOff>
    </xdr:from>
    <xdr:to>
      <xdr:col>55</xdr:col>
      <xdr:colOff>0</xdr:colOff>
      <xdr:row>78</xdr:row>
      <xdr:rowOff>105584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428414"/>
          <a:ext cx="838200" cy="5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55107</xdr:rowOff>
    </xdr:from>
    <xdr:to>
      <xdr:col>50</xdr:col>
      <xdr:colOff>114300</xdr:colOff>
      <xdr:row>78</xdr:row>
      <xdr:rowOff>55314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28207"/>
          <a:ext cx="889000" cy="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162948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3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36057</xdr:rowOff>
    </xdr:from>
    <xdr:to>
      <xdr:col>45</xdr:col>
      <xdr:colOff>177800</xdr:colOff>
      <xdr:row>78</xdr:row>
      <xdr:rowOff>55107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09157"/>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159976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77325</xdr:rowOff>
    </xdr:from>
    <xdr:to>
      <xdr:col>41</xdr:col>
      <xdr:colOff>50800</xdr:colOff>
      <xdr:row>78</xdr:row>
      <xdr:rowOff>36057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2593175"/>
          <a:ext cx="889000" cy="81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115136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88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158419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6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54784</xdr:rowOff>
    </xdr:from>
    <xdr:to>
      <xdr:col>55</xdr:col>
      <xdr:colOff>50800</xdr:colOff>
      <xdr:row>78</xdr:row>
      <xdr:rowOff>156384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2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33211</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06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4514</xdr:rowOff>
    </xdr:from>
    <xdr:to>
      <xdr:col>50</xdr:col>
      <xdr:colOff>165100</xdr:colOff>
      <xdr:row>78</xdr:row>
      <xdr:rowOff>106114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7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122641</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15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4307</xdr:rowOff>
    </xdr:from>
    <xdr:to>
      <xdr:col>46</xdr:col>
      <xdr:colOff>38100</xdr:colOff>
      <xdr:row>78</xdr:row>
      <xdr:rowOff>105907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37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122434</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152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156707</xdr:rowOff>
    </xdr:from>
    <xdr:to>
      <xdr:col>41</xdr:col>
      <xdr:colOff>101600</xdr:colOff>
      <xdr:row>78</xdr:row>
      <xdr:rowOff>86857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5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103384</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133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26525</xdr:rowOff>
    </xdr:from>
    <xdr:to>
      <xdr:col>36</xdr:col>
      <xdr:colOff>165100</xdr:colOff>
      <xdr:row>73</xdr:row>
      <xdr:rowOff>128125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54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144652</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317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133265</xdr:rowOff>
    </xdr:from>
    <xdr:to>
      <xdr:col>55</xdr:col>
      <xdr:colOff>0</xdr:colOff>
      <xdr:row>96</xdr:row>
      <xdr:rowOff>140049</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421015"/>
          <a:ext cx="838200" cy="178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167916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55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140049</xdr:rowOff>
    </xdr:from>
    <xdr:to>
      <xdr:col>50</xdr:col>
      <xdr:colOff>114300</xdr:colOff>
      <xdr:row>97</xdr:row>
      <xdr:rowOff>24857</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599249"/>
          <a:ext cx="889000" cy="56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13871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133288</xdr:rowOff>
    </xdr:from>
    <xdr:to>
      <xdr:col>45</xdr:col>
      <xdr:colOff>177800</xdr:colOff>
      <xdr:row>97</xdr:row>
      <xdr:rowOff>24857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592488"/>
          <a:ext cx="889000" cy="6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133288</xdr:rowOff>
    </xdr:from>
    <xdr:to>
      <xdr:col>41</xdr:col>
      <xdr:colOff>50800</xdr:colOff>
      <xdr:row>97</xdr:row>
      <xdr:rowOff>142306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6592488"/>
          <a:ext cx="889000" cy="180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82465</xdr:rowOff>
    </xdr:from>
    <xdr:to>
      <xdr:col>55</xdr:col>
      <xdr:colOff>50800</xdr:colOff>
      <xdr:row>96</xdr:row>
      <xdr:rowOff>12615</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37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105342</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221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89249</xdr:rowOff>
    </xdr:from>
    <xdr:to>
      <xdr:col>50</xdr:col>
      <xdr:colOff>165100</xdr:colOff>
      <xdr:row>97</xdr:row>
      <xdr:rowOff>19399</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54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10526</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641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145507</xdr:rowOff>
    </xdr:from>
    <xdr:to>
      <xdr:col>46</xdr:col>
      <xdr:colOff>38100</xdr:colOff>
      <xdr:row>97</xdr:row>
      <xdr:rowOff>75657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60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66784</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697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82488</xdr:rowOff>
    </xdr:from>
    <xdr:to>
      <xdr:col>41</xdr:col>
      <xdr:colOff>101600</xdr:colOff>
      <xdr:row>97</xdr:row>
      <xdr:rowOff>12638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54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3765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63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91506</xdr:rowOff>
    </xdr:from>
    <xdr:to>
      <xdr:col>36</xdr:col>
      <xdr:colOff>165100</xdr:colOff>
      <xdr:row>98</xdr:row>
      <xdr:rowOff>21656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72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12783</xdr:rowOff>
    </xdr:from>
    <xdr:ext cx="469744"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37428" y="16814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103398</xdr:rowOff>
    </xdr:from>
    <xdr:to>
      <xdr:col>85</xdr:col>
      <xdr:colOff>127000</xdr:colOff>
      <xdr:row>38</xdr:row>
      <xdr:rowOff>151164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618498"/>
          <a:ext cx="838200" cy="47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104246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619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126247</xdr:rowOff>
    </xdr:from>
    <xdr:to>
      <xdr:col>81</xdr:col>
      <xdr:colOff>50800</xdr:colOff>
      <xdr:row>38</xdr:row>
      <xdr:rowOff>151164</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641347"/>
          <a:ext cx="889000" cy="2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65750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752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91446</xdr:rowOff>
    </xdr:from>
    <xdr:to>
      <xdr:col>76</xdr:col>
      <xdr:colOff>114300</xdr:colOff>
      <xdr:row>38</xdr:row>
      <xdr:rowOff>126247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606546"/>
          <a:ext cx="889000" cy="3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69472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75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143209</xdr:rowOff>
    </xdr:from>
    <xdr:to>
      <xdr:col>71</xdr:col>
      <xdr:colOff>177800</xdr:colOff>
      <xdr:row>38</xdr:row>
      <xdr:rowOff>91446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486859"/>
          <a:ext cx="889000" cy="119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73050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75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67849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754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52598</xdr:rowOff>
    </xdr:from>
    <xdr:to>
      <xdr:col>85</xdr:col>
      <xdr:colOff>177800</xdr:colOff>
      <xdr:row>38</xdr:row>
      <xdr:rowOff>154198</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567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11975</xdr:rowOff>
    </xdr:from>
    <xdr:ext cx="534377"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355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100364</xdr:rowOff>
    </xdr:from>
    <xdr:to>
      <xdr:col>81</xdr:col>
      <xdr:colOff>101600</xdr:colOff>
      <xdr:row>39</xdr:row>
      <xdr:rowOff>30514</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1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47041</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14111" y="6390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75447</xdr:rowOff>
    </xdr:from>
    <xdr:to>
      <xdr:col>76</xdr:col>
      <xdr:colOff>165100</xdr:colOff>
      <xdr:row>39</xdr:row>
      <xdr:rowOff>5597</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590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22124</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25111" y="636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40646</xdr:rowOff>
    </xdr:from>
    <xdr:to>
      <xdr:col>72</xdr:col>
      <xdr:colOff>38100</xdr:colOff>
      <xdr:row>38</xdr:row>
      <xdr:rowOff>142246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555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158773</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36111" y="6330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92409</xdr:rowOff>
    </xdr:from>
    <xdr:to>
      <xdr:col>67</xdr:col>
      <xdr:colOff>101600</xdr:colOff>
      <xdr:row>38</xdr:row>
      <xdr:rowOff>22559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436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39086</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47111" y="6211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148927</xdr:rowOff>
    </xdr:from>
    <xdr:to>
      <xdr:col>85</xdr:col>
      <xdr:colOff>127000</xdr:colOff>
      <xdr:row>73</xdr:row>
      <xdr:rowOff>149740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2664777"/>
          <a:ext cx="838200" cy="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101818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960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149740</xdr:rowOff>
    </xdr:from>
    <xdr:to>
      <xdr:col>81</xdr:col>
      <xdr:colOff>50800</xdr:colOff>
      <xdr:row>73</xdr:row>
      <xdr:rowOff>158573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2665590"/>
          <a:ext cx="889000" cy="8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41222</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07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158573</xdr:rowOff>
    </xdr:from>
    <xdr:to>
      <xdr:col>76</xdr:col>
      <xdr:colOff>114300</xdr:colOff>
      <xdr:row>74</xdr:row>
      <xdr:rowOff>31279</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2674423"/>
          <a:ext cx="889000" cy="44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4791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03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31279</xdr:rowOff>
    </xdr:from>
    <xdr:to>
      <xdr:col>71</xdr:col>
      <xdr:colOff>177800</xdr:colOff>
      <xdr:row>74</xdr:row>
      <xdr:rowOff>120104</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2718579"/>
          <a:ext cx="889000" cy="88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25520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05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48189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307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98127</xdr:rowOff>
    </xdr:from>
    <xdr:to>
      <xdr:col>85</xdr:col>
      <xdr:colOff>177800</xdr:colOff>
      <xdr:row>74</xdr:row>
      <xdr:rowOff>28277</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61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121004</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465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98940</xdr:rowOff>
    </xdr:from>
    <xdr:to>
      <xdr:col>81</xdr:col>
      <xdr:colOff>101600</xdr:colOff>
      <xdr:row>74</xdr:row>
      <xdr:rowOff>29090</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61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45617</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390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107773</xdr:rowOff>
    </xdr:from>
    <xdr:to>
      <xdr:col>76</xdr:col>
      <xdr:colOff>165100</xdr:colOff>
      <xdr:row>74</xdr:row>
      <xdr:rowOff>37923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262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54450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39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151929</xdr:rowOff>
    </xdr:from>
    <xdr:to>
      <xdr:col>72</xdr:col>
      <xdr:colOff>38100</xdr:colOff>
      <xdr:row>74</xdr:row>
      <xdr:rowOff>82079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266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98606</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44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69304</xdr:rowOff>
    </xdr:from>
    <xdr:to>
      <xdr:col>67</xdr:col>
      <xdr:colOff>101600</xdr:colOff>
      <xdr:row>74</xdr:row>
      <xdr:rowOff>170904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275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15981</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531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25834</xdr:rowOff>
    </xdr:from>
    <xdr:to>
      <xdr:col>85</xdr:col>
      <xdr:colOff>127000</xdr:colOff>
      <xdr:row>94</xdr:row>
      <xdr:rowOff>142908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5970684"/>
          <a:ext cx="838200" cy="288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121832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581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90870</xdr:rowOff>
    </xdr:from>
    <xdr:to>
      <xdr:col>81</xdr:col>
      <xdr:colOff>50800</xdr:colOff>
      <xdr:row>94</xdr:row>
      <xdr:rowOff>142908</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207170"/>
          <a:ext cx="889000" cy="52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44147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674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90870</xdr:rowOff>
    </xdr:from>
    <xdr:to>
      <xdr:col>76</xdr:col>
      <xdr:colOff>114300</xdr:colOff>
      <xdr:row>94</xdr:row>
      <xdr:rowOff>90962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207170"/>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123677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75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90962</xdr:rowOff>
    </xdr:from>
    <xdr:to>
      <xdr:col>71</xdr:col>
      <xdr:colOff>177800</xdr:colOff>
      <xdr:row>95</xdr:row>
      <xdr:rowOff>118463</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207262"/>
          <a:ext cx="889000" cy="19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75137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70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14741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81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146484</xdr:rowOff>
    </xdr:from>
    <xdr:to>
      <xdr:col>85</xdr:col>
      <xdr:colOff>177800</xdr:colOff>
      <xdr:row>93</xdr:row>
      <xdr:rowOff>76634</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591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169361</xdr:rowOff>
    </xdr:from>
    <xdr:ext cx="599010"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5771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92108</xdr:rowOff>
    </xdr:from>
    <xdr:to>
      <xdr:col>81</xdr:col>
      <xdr:colOff>101600</xdr:colOff>
      <xdr:row>95</xdr:row>
      <xdr:rowOff>22258</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20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38785</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5983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40070</xdr:rowOff>
    </xdr:from>
    <xdr:to>
      <xdr:col>76</xdr:col>
      <xdr:colOff>165100</xdr:colOff>
      <xdr:row>94</xdr:row>
      <xdr:rowOff>141670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15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158197</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292795" y="15931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40162</xdr:rowOff>
    </xdr:from>
    <xdr:to>
      <xdr:col>72</xdr:col>
      <xdr:colOff>38100</xdr:colOff>
      <xdr:row>94</xdr:row>
      <xdr:rowOff>141762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15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158289</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03795" y="15931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67663</xdr:rowOff>
    </xdr:from>
    <xdr:to>
      <xdr:col>67</xdr:col>
      <xdr:colOff>101600</xdr:colOff>
      <xdr:row>95</xdr:row>
      <xdr:rowOff>169263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35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14340</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130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25400</xdr:rowOff>
    </xdr:from>
    <xdr:to>
      <xdr:col>102</xdr:col>
      <xdr:colOff>114300</xdr:colOff>
      <xdr:row>58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60977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65016</xdr:rowOff>
    </xdr:from>
    <xdr:to>
      <xdr:col>116</xdr:col>
      <xdr:colOff>63500</xdr:colOff>
      <xdr:row>74</xdr:row>
      <xdr:rowOff>21834</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409416"/>
          <a:ext cx="838200" cy="29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112224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799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65016</xdr:rowOff>
    </xdr:from>
    <xdr:to>
      <xdr:col>111</xdr:col>
      <xdr:colOff>177800</xdr:colOff>
      <xdr:row>72</xdr:row>
      <xdr:rowOff>154559</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409416"/>
          <a:ext cx="889000" cy="89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74093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76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154559</xdr:rowOff>
    </xdr:from>
    <xdr:to>
      <xdr:col>107</xdr:col>
      <xdr:colOff>50800</xdr:colOff>
      <xdr:row>73</xdr:row>
      <xdr:rowOff>43002</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498959"/>
          <a:ext cx="889000" cy="5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95559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78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155336</xdr:rowOff>
    </xdr:from>
    <xdr:to>
      <xdr:col>102</xdr:col>
      <xdr:colOff>114300</xdr:colOff>
      <xdr:row>73</xdr:row>
      <xdr:rowOff>43002</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2499736"/>
          <a:ext cx="889000" cy="5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104589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7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100040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787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142484</xdr:rowOff>
    </xdr:from>
    <xdr:to>
      <xdr:col>116</xdr:col>
      <xdr:colOff>114300</xdr:colOff>
      <xdr:row>74</xdr:row>
      <xdr:rowOff>72634</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65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165361</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50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14216</xdr:rowOff>
    </xdr:from>
    <xdr:to>
      <xdr:col>112</xdr:col>
      <xdr:colOff>38100</xdr:colOff>
      <xdr:row>72</xdr:row>
      <xdr:rowOff>115816</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35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132343</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133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103759</xdr:rowOff>
    </xdr:from>
    <xdr:to>
      <xdr:col>107</xdr:col>
      <xdr:colOff>101600</xdr:colOff>
      <xdr:row>73</xdr:row>
      <xdr:rowOff>33909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44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50436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22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163652</xdr:rowOff>
    </xdr:from>
    <xdr:to>
      <xdr:col>102</xdr:col>
      <xdr:colOff>165100</xdr:colOff>
      <xdr:row>73</xdr:row>
      <xdr:rowOff>93802</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50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110329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283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104536</xdr:rowOff>
    </xdr:from>
    <xdr:to>
      <xdr:col>98</xdr:col>
      <xdr:colOff>38100</xdr:colOff>
      <xdr:row>73</xdr:row>
      <xdr:rowOff>34686</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44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51213</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22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歳出総額は</a:t>
          </a:r>
          <a:r>
            <a:rPr kumimoji="1" lang="en-US" altLang="ja-JP" sz="1300">
              <a:latin typeface="ＭＳ ゴシック" panose="020B0609070205080204" pitchFamily="49" charset="-128"/>
              <a:ea typeface="ＭＳ ゴシック" panose="020B0609070205080204" pitchFamily="49" charset="-128"/>
            </a:rPr>
            <a:t>15,820,463</a:t>
          </a:r>
          <a:r>
            <a:rPr kumimoji="1" lang="ja-JP" altLang="en-US" sz="1300">
              <a:latin typeface="ＭＳ ゴシック" panose="020B0609070205080204" pitchFamily="49" charset="-128"/>
              <a:ea typeface="ＭＳ ゴシック" panose="020B0609070205080204" pitchFamily="49" charset="-128"/>
            </a:rPr>
            <a:t>千円となっており、住民</a:t>
          </a:r>
          <a:r>
            <a:rPr kumimoji="1" lang="en-US" altLang="ja-JP" sz="1300">
              <a:latin typeface="ＭＳ ゴシック" panose="020B0609070205080204" pitchFamily="49" charset="-128"/>
              <a:ea typeface="ＭＳ ゴシック" panose="020B0609070205080204" pitchFamily="49" charset="-128"/>
            </a:rPr>
            <a:t>17,270</a:t>
          </a:r>
          <a:r>
            <a:rPr kumimoji="1" lang="ja-JP" altLang="en-US" sz="1300">
              <a:latin typeface="ＭＳ ゴシック" panose="020B0609070205080204" pitchFamily="49" charset="-128"/>
              <a:ea typeface="ＭＳ ゴシック" panose="020B0609070205080204" pitchFamily="49" charset="-128"/>
            </a:rPr>
            <a:t>人に対し一人当たり約</a:t>
          </a:r>
          <a:r>
            <a:rPr kumimoji="1" lang="en-US" altLang="ja-JP" sz="1300">
              <a:latin typeface="ＭＳ ゴシック" panose="020B0609070205080204" pitchFamily="49" charset="-128"/>
              <a:ea typeface="ＭＳ ゴシック" panose="020B0609070205080204" pitchFamily="49" charset="-128"/>
            </a:rPr>
            <a:t>916</a:t>
          </a:r>
          <a:r>
            <a:rPr kumimoji="1" lang="ja-JP" altLang="en-US" sz="1300">
              <a:latin typeface="ＭＳ ゴシック" panose="020B0609070205080204" pitchFamily="49" charset="-128"/>
              <a:ea typeface="ＭＳ ゴシック" panose="020B0609070205080204" pitchFamily="49" charset="-128"/>
            </a:rPr>
            <a:t>千円となっている。主な構成項目である物件費は重層的支援体制整備事業関連委託料など増により令和５年度</a:t>
          </a:r>
          <a:r>
            <a:rPr kumimoji="1" lang="en-US" altLang="ja-JP" sz="1300">
              <a:latin typeface="ＭＳ ゴシック" panose="020B0609070205080204" pitchFamily="49" charset="-128"/>
              <a:ea typeface="ＭＳ ゴシック" panose="020B0609070205080204" pitchFamily="49" charset="-128"/>
            </a:rPr>
            <a:t>154,053</a:t>
          </a:r>
          <a:r>
            <a:rPr kumimoji="1" lang="ja-JP" altLang="en-US" sz="1300">
              <a:latin typeface="ＭＳ ゴシック" panose="020B0609070205080204" pitchFamily="49" charset="-128"/>
              <a:ea typeface="ＭＳ ゴシック" panose="020B0609070205080204" pitchFamily="49" charset="-128"/>
            </a:rPr>
            <a:t>円に対し令和６年度は</a:t>
          </a:r>
          <a:r>
            <a:rPr kumimoji="1" lang="en-US" altLang="ja-JP" sz="1300">
              <a:latin typeface="ＭＳ ゴシック" panose="020B0609070205080204" pitchFamily="49" charset="-128"/>
              <a:ea typeface="ＭＳ ゴシック" panose="020B0609070205080204" pitchFamily="49" charset="-128"/>
            </a:rPr>
            <a:t>192,056</a:t>
          </a:r>
          <a:r>
            <a:rPr kumimoji="1" lang="ja-JP" altLang="en-US" sz="1300">
              <a:latin typeface="ＭＳ ゴシック" panose="020B0609070205080204" pitchFamily="49" charset="-128"/>
              <a:ea typeface="ＭＳ ゴシック" panose="020B0609070205080204" pitchFamily="49" charset="-128"/>
            </a:rPr>
            <a:t>円と増加したのに加え、人事院勧告に伴う人件費の増額（令和５年度</a:t>
          </a:r>
          <a:r>
            <a:rPr kumimoji="1" lang="en-US" altLang="ja-JP" sz="1300">
              <a:latin typeface="ＭＳ ゴシック" panose="020B0609070205080204" pitchFamily="49" charset="-128"/>
              <a:ea typeface="ＭＳ ゴシック" panose="020B0609070205080204" pitchFamily="49" charset="-128"/>
            </a:rPr>
            <a:t>80,249</a:t>
          </a:r>
          <a:r>
            <a:rPr kumimoji="1" lang="ja-JP" altLang="en-US" sz="1300">
              <a:latin typeface="ＭＳ ゴシック" panose="020B0609070205080204" pitchFamily="49" charset="-128"/>
              <a:ea typeface="ＭＳ ゴシック" panose="020B0609070205080204" pitchFamily="49" charset="-128"/>
            </a:rPr>
            <a:t>円に対し令和６年度は</a:t>
          </a:r>
          <a:r>
            <a:rPr kumimoji="1" lang="en-US" altLang="ja-JP" sz="1300">
              <a:latin typeface="ＭＳ ゴシック" panose="020B0609070205080204" pitchFamily="49" charset="-128"/>
              <a:ea typeface="ＭＳ ゴシック" panose="020B0609070205080204" pitchFamily="49" charset="-128"/>
            </a:rPr>
            <a:t>93,573</a:t>
          </a:r>
          <a:r>
            <a:rPr kumimoji="1" lang="ja-JP" altLang="en-US" sz="1300">
              <a:latin typeface="ＭＳ ゴシック" panose="020B0609070205080204" pitchFamily="49" charset="-128"/>
              <a:ea typeface="ＭＳ ゴシック" panose="020B0609070205080204" pitchFamily="49" charset="-128"/>
            </a:rPr>
            <a:t>円）や障害児通所給付費等事業などの増に伴う扶助費の増額（令和５年度</a:t>
          </a:r>
          <a:r>
            <a:rPr kumimoji="1" lang="en-US" altLang="ja-JP" sz="1300">
              <a:latin typeface="ＭＳ ゴシック" panose="020B0609070205080204" pitchFamily="49" charset="-128"/>
              <a:ea typeface="ＭＳ ゴシック" panose="020B0609070205080204" pitchFamily="49" charset="-128"/>
            </a:rPr>
            <a:t>129,293</a:t>
          </a:r>
          <a:r>
            <a:rPr kumimoji="1" lang="ja-JP" altLang="en-US" sz="1300">
              <a:latin typeface="ＭＳ ゴシック" panose="020B0609070205080204" pitchFamily="49" charset="-128"/>
              <a:ea typeface="ＭＳ ゴシック" panose="020B0609070205080204" pitchFamily="49" charset="-128"/>
            </a:rPr>
            <a:t>円に対し令和６年度は</a:t>
          </a:r>
          <a:r>
            <a:rPr kumimoji="1" lang="en-US" altLang="ja-JP" sz="1300">
              <a:latin typeface="ＭＳ ゴシック" panose="020B0609070205080204" pitchFamily="49" charset="-128"/>
              <a:ea typeface="ＭＳ ゴシック" panose="020B0609070205080204" pitchFamily="49" charset="-128"/>
            </a:rPr>
            <a:t>140,623</a:t>
          </a:r>
          <a:r>
            <a:rPr kumimoji="1" lang="ja-JP" altLang="en-US" sz="1300">
              <a:latin typeface="ＭＳ ゴシック" panose="020B0609070205080204" pitchFamily="49" charset="-128"/>
              <a:ea typeface="ＭＳ ゴシック" panose="020B0609070205080204" pitchFamily="49" charset="-128"/>
            </a:rPr>
            <a:t>円）など、全体的に前年度より増加している。</a:t>
          </a:r>
        </a:p>
        <a:p>
          <a:r>
            <a:rPr kumimoji="1" lang="ja-JP" altLang="en-US" sz="1300">
              <a:latin typeface="ＭＳ ゴシック" panose="020B0609070205080204" pitchFamily="49" charset="-128"/>
              <a:ea typeface="ＭＳ ゴシック" panose="020B0609070205080204" pitchFamily="49" charset="-128"/>
            </a:rPr>
            <a:t>　また、公債費については、熊本地震関連公債費が本格化しており、令和５年度に比べ</a:t>
          </a:r>
          <a:r>
            <a:rPr kumimoji="1" lang="en-US" altLang="ja-JP" sz="1300">
              <a:latin typeface="ＭＳ ゴシック" panose="020B0609070205080204" pitchFamily="49" charset="-128"/>
              <a:ea typeface="ＭＳ ゴシック" panose="020B0609070205080204" pitchFamily="49" charset="-128"/>
            </a:rPr>
            <a:t>89</a:t>
          </a:r>
          <a:r>
            <a:rPr kumimoji="1" lang="ja-JP" altLang="en-US" sz="1300">
              <a:latin typeface="ＭＳ ゴシック" panose="020B0609070205080204" pitchFamily="49" charset="-128"/>
              <a:ea typeface="ＭＳ ゴシック" panose="020B0609070205080204" pitchFamily="49" charset="-128"/>
            </a:rPr>
            <a:t>円増加と前年に比べて伸びは鈍化しているものの、令和７年度まで公債費が増加傾向であるため今後も歳出決算額に占める公債費の割合が高くなる見込みである。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熊本県御船町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17,270
17,093
99.03
16,495,771
15,820,463
510,187
5,857,500
12,526,200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26314</xdr:rowOff>
    </xdr:from>
    <xdr:to>
      <xdr:col>24</xdr:col>
      <xdr:colOff>63500</xdr:colOff>
      <xdr:row>33</xdr:row>
      <xdr:rowOff>83007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684164"/>
          <a:ext cx="838200" cy="56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42181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0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83007</xdr:rowOff>
    </xdr:from>
    <xdr:to>
      <xdr:col>19</xdr:col>
      <xdr:colOff>177800</xdr:colOff>
      <xdr:row>33</xdr:row>
      <xdr:rowOff>141072</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740857"/>
          <a:ext cx="889000" cy="58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4005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50317</xdr:rowOff>
    </xdr:from>
    <xdr:to>
      <xdr:col>15</xdr:col>
      <xdr:colOff>50800</xdr:colOff>
      <xdr:row>33</xdr:row>
      <xdr:rowOff>141072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708167"/>
          <a:ext cx="889000" cy="90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7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50317</xdr:rowOff>
    </xdr:from>
    <xdr:to>
      <xdr:col>10</xdr:col>
      <xdr:colOff>114300</xdr:colOff>
      <xdr:row>33</xdr:row>
      <xdr:rowOff>141757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708167"/>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29151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146964</xdr:rowOff>
    </xdr:from>
    <xdr:to>
      <xdr:col>24</xdr:col>
      <xdr:colOff>114300</xdr:colOff>
      <xdr:row>33</xdr:row>
      <xdr:rowOff>77114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63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169841</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484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32207</xdr:rowOff>
    </xdr:from>
    <xdr:to>
      <xdr:col>20</xdr:col>
      <xdr:colOff>38100</xdr:colOff>
      <xdr:row>33</xdr:row>
      <xdr:rowOff>133807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69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150334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465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90272</xdr:rowOff>
    </xdr:from>
    <xdr:to>
      <xdr:col>15</xdr:col>
      <xdr:colOff>101600</xdr:colOff>
      <xdr:row>34</xdr:row>
      <xdr:rowOff>20422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748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36949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523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170967</xdr:rowOff>
    </xdr:from>
    <xdr:to>
      <xdr:col>10</xdr:col>
      <xdr:colOff>165100</xdr:colOff>
      <xdr:row>33</xdr:row>
      <xdr:rowOff>101117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657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117644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432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90957</xdr:rowOff>
    </xdr:from>
    <xdr:to>
      <xdr:col>6</xdr:col>
      <xdr:colOff>38100</xdr:colOff>
      <xdr:row>34</xdr:row>
      <xdr:rowOff>21107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74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37634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52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47616</xdr:rowOff>
    </xdr:from>
    <xdr:to>
      <xdr:col>24</xdr:col>
      <xdr:colOff>63500</xdr:colOff>
      <xdr:row>54</xdr:row>
      <xdr:rowOff>4780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8963016"/>
          <a:ext cx="838200" cy="300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121185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50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96479</xdr:rowOff>
    </xdr:from>
    <xdr:to>
      <xdr:col>19</xdr:col>
      <xdr:colOff>177800</xdr:colOff>
      <xdr:row>54</xdr:row>
      <xdr:rowOff>4780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183329"/>
          <a:ext cx="889000" cy="7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110624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63550</xdr:rowOff>
    </xdr:from>
    <xdr:to>
      <xdr:col>15</xdr:col>
      <xdr:colOff>50800</xdr:colOff>
      <xdr:row>53</xdr:row>
      <xdr:rowOff>96479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150400"/>
          <a:ext cx="889000" cy="3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145630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4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17605</xdr:rowOff>
    </xdr:from>
    <xdr:to>
      <xdr:col>10</xdr:col>
      <xdr:colOff>114300</xdr:colOff>
      <xdr:row>53</xdr:row>
      <xdr:rowOff>63550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933005"/>
          <a:ext cx="889000" cy="217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136021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3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116129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7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168266</xdr:rowOff>
    </xdr:from>
    <xdr:to>
      <xdr:col>24</xdr:col>
      <xdr:colOff>114300</xdr:colOff>
      <xdr:row>52</xdr:row>
      <xdr:rowOff>98416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891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19693</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8763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125430</xdr:rowOff>
    </xdr:from>
    <xdr:to>
      <xdr:col>20</xdr:col>
      <xdr:colOff>38100</xdr:colOff>
      <xdr:row>54</xdr:row>
      <xdr:rowOff>55580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21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72107</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8987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45679</xdr:rowOff>
    </xdr:from>
    <xdr:to>
      <xdr:col>15</xdr:col>
      <xdr:colOff>101600</xdr:colOff>
      <xdr:row>53</xdr:row>
      <xdr:rowOff>147279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13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163806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8907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12750</xdr:rowOff>
    </xdr:from>
    <xdr:to>
      <xdr:col>10</xdr:col>
      <xdr:colOff>165100</xdr:colOff>
      <xdr:row>53</xdr:row>
      <xdr:rowOff>114350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09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130877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887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138255</xdr:rowOff>
    </xdr:from>
    <xdr:to>
      <xdr:col>6</xdr:col>
      <xdr:colOff>38100</xdr:colOff>
      <xdr:row>52</xdr:row>
      <xdr:rowOff>68405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88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84932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657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38841</xdr:rowOff>
    </xdr:from>
    <xdr:to>
      <xdr:col>24</xdr:col>
      <xdr:colOff>63500</xdr:colOff>
      <xdr:row>76</xdr:row>
      <xdr:rowOff>61111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069041"/>
          <a:ext cx="838200" cy="2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114464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44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61111</xdr:rowOff>
    </xdr:from>
    <xdr:to>
      <xdr:col>19</xdr:col>
      <xdr:colOff>177800</xdr:colOff>
      <xdr:row>77</xdr:row>
      <xdr:rowOff>194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091311"/>
          <a:ext cx="889000" cy="110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163361</xdr:rowOff>
    </xdr:from>
    <xdr:to>
      <xdr:col>15</xdr:col>
      <xdr:colOff>50800</xdr:colOff>
      <xdr:row>77</xdr:row>
      <xdr:rowOff>194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93561"/>
          <a:ext cx="889000" cy="8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163361</xdr:rowOff>
    </xdr:from>
    <xdr:to>
      <xdr:col>10</xdr:col>
      <xdr:colOff>114300</xdr:colOff>
      <xdr:row>77</xdr:row>
      <xdr:rowOff>74964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93561"/>
          <a:ext cx="889000" cy="8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53367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2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159491</xdr:rowOff>
    </xdr:from>
    <xdr:to>
      <xdr:col>24</xdr:col>
      <xdr:colOff>114300</xdr:colOff>
      <xdr:row>76</xdr:row>
      <xdr:rowOff>89641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18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10919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869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10311</xdr:rowOff>
    </xdr:from>
    <xdr:to>
      <xdr:col>20</xdr:col>
      <xdr:colOff>38100</xdr:colOff>
      <xdr:row>76</xdr:row>
      <xdr:rowOff>111911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128438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815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120844</xdr:rowOff>
    </xdr:from>
    <xdr:to>
      <xdr:col>15</xdr:col>
      <xdr:colOff>101600</xdr:colOff>
      <xdr:row>77</xdr:row>
      <xdr:rowOff>50994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5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67520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26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112561</xdr:rowOff>
    </xdr:from>
    <xdr:to>
      <xdr:col>10</xdr:col>
      <xdr:colOff>165100</xdr:colOff>
      <xdr:row>77</xdr:row>
      <xdr:rowOff>42711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4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59237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17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24164</xdr:rowOff>
    </xdr:from>
    <xdr:to>
      <xdr:col>6</xdr:col>
      <xdr:colOff>38100</xdr:colOff>
      <xdr:row>77</xdr:row>
      <xdr:rowOff>125764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2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142291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01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3142</xdr:rowOff>
    </xdr:from>
    <xdr:to>
      <xdr:col>24</xdr:col>
      <xdr:colOff>63500</xdr:colOff>
      <xdr:row>99</xdr:row>
      <xdr:rowOff>3738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76692"/>
          <a:ext cx="838200" cy="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165905</xdr:rowOff>
    </xdr:from>
    <xdr:to>
      <xdr:col>19</xdr:col>
      <xdr:colOff>177800</xdr:colOff>
      <xdr:row>99</xdr:row>
      <xdr:rowOff>3738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68005"/>
          <a:ext cx="889000" cy="9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165905</xdr:rowOff>
    </xdr:from>
    <xdr:to>
      <xdr:col>15</xdr:col>
      <xdr:colOff>50800</xdr:colOff>
      <xdr:row>98</xdr:row>
      <xdr:rowOff>168531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68005"/>
          <a:ext cx="889000" cy="2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168531</xdr:rowOff>
    </xdr:from>
    <xdr:to>
      <xdr:col>10</xdr:col>
      <xdr:colOff>114300</xdr:colOff>
      <xdr:row>99</xdr:row>
      <xdr:rowOff>11418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70631"/>
          <a:ext cx="889000" cy="14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123792</xdr:rowOff>
    </xdr:from>
    <xdr:to>
      <xdr:col>24</xdr:col>
      <xdr:colOff>114300</xdr:colOff>
      <xdr:row>99</xdr:row>
      <xdr:rowOff>53942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2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124388</xdr:rowOff>
    </xdr:from>
    <xdr:to>
      <xdr:col>20</xdr:col>
      <xdr:colOff>38100</xdr:colOff>
      <xdr:row>99</xdr:row>
      <xdr:rowOff>54538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2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45665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701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115105</xdr:rowOff>
    </xdr:from>
    <xdr:to>
      <xdr:col>15</xdr:col>
      <xdr:colOff>101600</xdr:colOff>
      <xdr:row>99</xdr:row>
      <xdr:rowOff>45255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1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36382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7009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117731</xdr:rowOff>
    </xdr:from>
    <xdr:to>
      <xdr:col>10</xdr:col>
      <xdr:colOff>165100</xdr:colOff>
      <xdr:row>99</xdr:row>
      <xdr:rowOff>47881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1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39008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70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132068</xdr:rowOff>
    </xdr:from>
    <xdr:to>
      <xdr:col>6</xdr:col>
      <xdr:colOff>38100</xdr:colOff>
      <xdr:row>99</xdr:row>
      <xdr:rowOff>62218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3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53345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2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47193</xdr:rowOff>
    </xdr:from>
    <xdr:to>
      <xdr:col>55</xdr:col>
      <xdr:colOff>0</xdr:colOff>
      <xdr:row>58</xdr:row>
      <xdr:rowOff>37744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819843"/>
          <a:ext cx="838200" cy="16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90514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863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36710</xdr:rowOff>
    </xdr:from>
    <xdr:to>
      <xdr:col>50</xdr:col>
      <xdr:colOff>114300</xdr:colOff>
      <xdr:row>58</xdr:row>
      <xdr:rowOff>37744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980810"/>
          <a:ext cx="889000" cy="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49935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17181</xdr:rowOff>
    </xdr:from>
    <xdr:to>
      <xdr:col>45</xdr:col>
      <xdr:colOff>177800</xdr:colOff>
      <xdr:row>58</xdr:row>
      <xdr:rowOff>36710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961281"/>
          <a:ext cx="889000" cy="1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79349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6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17181</xdr:rowOff>
    </xdr:from>
    <xdr:to>
      <xdr:col>41</xdr:col>
      <xdr:colOff>50800</xdr:colOff>
      <xdr:row>58</xdr:row>
      <xdr:rowOff>109416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961281"/>
          <a:ext cx="889000" cy="92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82186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1002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167843</xdr:rowOff>
    </xdr:from>
    <xdr:to>
      <xdr:col>55</xdr:col>
      <xdr:colOff>50800</xdr:colOff>
      <xdr:row>57</xdr:row>
      <xdr:rowOff>97993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76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19270</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62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158394</xdr:rowOff>
    </xdr:from>
    <xdr:to>
      <xdr:col>50</xdr:col>
      <xdr:colOff>165100</xdr:colOff>
      <xdr:row>58</xdr:row>
      <xdr:rowOff>88544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93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79671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10023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157360</xdr:rowOff>
    </xdr:from>
    <xdr:to>
      <xdr:col>46</xdr:col>
      <xdr:colOff>38100</xdr:colOff>
      <xdr:row>58</xdr:row>
      <xdr:rowOff>87510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93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78637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1002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137831</xdr:rowOff>
    </xdr:from>
    <xdr:to>
      <xdr:col>41</xdr:col>
      <xdr:colOff>101600</xdr:colOff>
      <xdr:row>58</xdr:row>
      <xdr:rowOff>67981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91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84508</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68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58616</xdr:rowOff>
    </xdr:from>
    <xdr:to>
      <xdr:col>36</xdr:col>
      <xdr:colOff>165100</xdr:colOff>
      <xdr:row>58</xdr:row>
      <xdr:rowOff>160216</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1000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151343</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1009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8973</xdr:rowOff>
    </xdr:from>
    <xdr:to>
      <xdr:col>55</xdr:col>
      <xdr:colOff>0</xdr:colOff>
      <xdr:row>78</xdr:row>
      <xdr:rowOff>118653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82073"/>
          <a:ext cx="838200" cy="109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5021</xdr:rowOff>
    </xdr:from>
    <xdr:to>
      <xdr:col>50</xdr:col>
      <xdr:colOff>114300</xdr:colOff>
      <xdr:row>78</xdr:row>
      <xdr:rowOff>8973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78121"/>
          <a:ext cx="889000" cy="3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5021</xdr:rowOff>
    </xdr:from>
    <xdr:to>
      <xdr:col>45</xdr:col>
      <xdr:colOff>177800</xdr:colOff>
      <xdr:row>78</xdr:row>
      <xdr:rowOff>66401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378121"/>
          <a:ext cx="889000" cy="61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30412</xdr:rowOff>
    </xdr:from>
    <xdr:to>
      <xdr:col>41</xdr:col>
      <xdr:colOff>50800</xdr:colOff>
      <xdr:row>78</xdr:row>
      <xdr:rowOff>66401</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03512"/>
          <a:ext cx="889000" cy="35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67853</xdr:rowOff>
    </xdr:from>
    <xdr:to>
      <xdr:col>55</xdr:col>
      <xdr:colOff>50800</xdr:colOff>
      <xdr:row>78</xdr:row>
      <xdr:rowOff>169453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40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46280</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419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129623</xdr:rowOff>
    </xdr:from>
    <xdr:to>
      <xdr:col>50</xdr:col>
      <xdr:colOff>165100</xdr:colOff>
      <xdr:row>78</xdr:row>
      <xdr:rowOff>59773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31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50900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24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125671</xdr:rowOff>
    </xdr:from>
    <xdr:to>
      <xdr:col>46</xdr:col>
      <xdr:colOff>38100</xdr:colOff>
      <xdr:row>78</xdr:row>
      <xdr:rowOff>55821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2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46948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20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15601</xdr:rowOff>
    </xdr:from>
    <xdr:to>
      <xdr:col>41</xdr:col>
      <xdr:colOff>101600</xdr:colOff>
      <xdr:row>78</xdr:row>
      <xdr:rowOff>117201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8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108328</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81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151062</xdr:rowOff>
    </xdr:from>
    <xdr:to>
      <xdr:col>36</xdr:col>
      <xdr:colOff>165100</xdr:colOff>
      <xdr:row>78</xdr:row>
      <xdr:rowOff>81212</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5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72339</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45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93816</xdr:rowOff>
    </xdr:from>
    <xdr:to>
      <xdr:col>55</xdr:col>
      <xdr:colOff>0</xdr:colOff>
      <xdr:row>95</xdr:row>
      <xdr:rowOff>155332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210116"/>
          <a:ext cx="838200" cy="232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29032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316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155332</xdr:rowOff>
    </xdr:from>
    <xdr:to>
      <xdr:col>50</xdr:col>
      <xdr:colOff>114300</xdr:colOff>
      <xdr:row>96</xdr:row>
      <xdr:rowOff>57534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443082"/>
          <a:ext cx="889000" cy="73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8962</xdr:rowOff>
    </xdr:from>
    <xdr:to>
      <xdr:col>45</xdr:col>
      <xdr:colOff>177800</xdr:colOff>
      <xdr:row>96</xdr:row>
      <xdr:rowOff>57534</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468162"/>
          <a:ext cx="889000" cy="4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107947</xdr:rowOff>
    </xdr:from>
    <xdr:to>
      <xdr:col>41</xdr:col>
      <xdr:colOff>50800</xdr:colOff>
      <xdr:row>96</xdr:row>
      <xdr:rowOff>8962</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5881347"/>
          <a:ext cx="889000" cy="586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158441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44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43016</xdr:rowOff>
    </xdr:from>
    <xdr:to>
      <xdr:col>55</xdr:col>
      <xdr:colOff>50800</xdr:colOff>
      <xdr:row>94</xdr:row>
      <xdr:rowOff>144616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159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65893</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01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104532</xdr:rowOff>
    </xdr:from>
    <xdr:to>
      <xdr:col>50</xdr:col>
      <xdr:colOff>165100</xdr:colOff>
      <xdr:row>96</xdr:row>
      <xdr:rowOff>34682</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39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25809</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485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6734</xdr:rowOff>
    </xdr:from>
    <xdr:to>
      <xdr:col>46</xdr:col>
      <xdr:colOff>38100</xdr:colOff>
      <xdr:row>96</xdr:row>
      <xdr:rowOff>108334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46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99461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55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129612</xdr:rowOff>
    </xdr:from>
    <xdr:to>
      <xdr:col>41</xdr:col>
      <xdr:colOff>101600</xdr:colOff>
      <xdr:row>96</xdr:row>
      <xdr:rowOff>59762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41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50889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51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57147</xdr:rowOff>
    </xdr:from>
    <xdr:to>
      <xdr:col>36</xdr:col>
      <xdr:colOff>165100</xdr:colOff>
      <xdr:row>92</xdr:row>
      <xdr:rowOff>158747</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5830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3824</xdr:rowOff>
    </xdr:from>
    <xdr:ext cx="599010"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672795" y="15605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15211</xdr:rowOff>
    </xdr:from>
    <xdr:to>
      <xdr:col>85</xdr:col>
      <xdr:colOff>127000</xdr:colOff>
      <xdr:row>37</xdr:row>
      <xdr:rowOff>78876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358861"/>
          <a:ext cx="838200" cy="63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78876</xdr:rowOff>
    </xdr:from>
    <xdr:to>
      <xdr:col>81</xdr:col>
      <xdr:colOff>50800</xdr:colOff>
      <xdr:row>37</xdr:row>
      <xdr:rowOff>88836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22526"/>
          <a:ext cx="889000" cy="9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73259</xdr:rowOff>
    </xdr:from>
    <xdr:to>
      <xdr:col>76</xdr:col>
      <xdr:colOff>114300</xdr:colOff>
      <xdr:row>37</xdr:row>
      <xdr:rowOff>88836</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416909"/>
          <a:ext cx="889000" cy="15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148599</xdr:rowOff>
    </xdr:from>
    <xdr:to>
      <xdr:col>71</xdr:col>
      <xdr:colOff>177800</xdr:colOff>
      <xdr:row>37</xdr:row>
      <xdr:rowOff>73259</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320799"/>
          <a:ext cx="889000" cy="96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39095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8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135861</xdr:rowOff>
    </xdr:from>
    <xdr:to>
      <xdr:col>85</xdr:col>
      <xdr:colOff>177800</xdr:colOff>
      <xdr:row>37</xdr:row>
      <xdr:rowOff>66011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0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114288</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28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28076</xdr:rowOff>
    </xdr:from>
    <xdr:to>
      <xdr:col>81</xdr:col>
      <xdr:colOff>101600</xdr:colOff>
      <xdr:row>37</xdr:row>
      <xdr:rowOff>129676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7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120803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464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38036</xdr:rowOff>
    </xdr:from>
    <xdr:to>
      <xdr:col>76</xdr:col>
      <xdr:colOff>165100</xdr:colOff>
      <xdr:row>37</xdr:row>
      <xdr:rowOff>139636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8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130763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474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22459</xdr:rowOff>
    </xdr:from>
    <xdr:to>
      <xdr:col>72</xdr:col>
      <xdr:colOff>38100</xdr:colOff>
      <xdr:row>37</xdr:row>
      <xdr:rowOff>124059</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6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115186</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45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97799</xdr:rowOff>
    </xdr:from>
    <xdr:to>
      <xdr:col>67</xdr:col>
      <xdr:colOff>101600</xdr:colOff>
      <xdr:row>37</xdr:row>
      <xdr:rowOff>27949</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26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44476</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045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51853</xdr:rowOff>
    </xdr:from>
    <xdr:to>
      <xdr:col>85</xdr:col>
      <xdr:colOff>127000</xdr:colOff>
      <xdr:row>58</xdr:row>
      <xdr:rowOff>14416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5481300" y="9824503"/>
          <a:ext cx="838200" cy="13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142888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72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51853</xdr:rowOff>
    </xdr:from>
    <xdr:to>
      <xdr:col>81</xdr:col>
      <xdr:colOff>50800</xdr:colOff>
      <xdr:row>58</xdr:row>
      <xdr:rowOff>47803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824503"/>
          <a:ext cx="889000" cy="167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119916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148888</xdr:rowOff>
    </xdr:from>
    <xdr:to>
      <xdr:col>76</xdr:col>
      <xdr:colOff>114300</xdr:colOff>
      <xdr:row>58</xdr:row>
      <xdr:rowOff>47803</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3703300" y="9921538"/>
          <a:ext cx="889000" cy="70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141843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5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148888</xdr:rowOff>
    </xdr:from>
    <xdr:to>
      <xdr:col>71</xdr:col>
      <xdr:colOff>177800</xdr:colOff>
      <xdr:row>58</xdr:row>
      <xdr:rowOff>95820</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flipV="1">
          <a:off x="12814300" y="9921538"/>
          <a:ext cx="889000" cy="11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66079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4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135066</xdr:rowOff>
    </xdr:from>
    <xdr:to>
      <xdr:col>85</xdr:col>
      <xdr:colOff>177800</xdr:colOff>
      <xdr:row>58</xdr:row>
      <xdr:rowOff>65216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90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113493</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88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1053</xdr:rowOff>
    </xdr:from>
    <xdr:to>
      <xdr:col>81</xdr:col>
      <xdr:colOff>101600</xdr:colOff>
      <xdr:row>57</xdr:row>
      <xdr:rowOff>102653</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77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119180</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548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168453</xdr:rowOff>
    </xdr:from>
    <xdr:to>
      <xdr:col>76</xdr:col>
      <xdr:colOff>165100</xdr:colOff>
      <xdr:row>58</xdr:row>
      <xdr:rowOff>98603</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94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89730</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10033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98088</xdr:rowOff>
    </xdr:from>
    <xdr:to>
      <xdr:col>72</xdr:col>
      <xdr:colOff>38100</xdr:colOff>
      <xdr:row>58</xdr:row>
      <xdr:rowOff>28238</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87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19365</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96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45020</xdr:rowOff>
    </xdr:from>
    <xdr:to>
      <xdr:col>67</xdr:col>
      <xdr:colOff>101600</xdr:colOff>
      <xdr:row>58</xdr:row>
      <xdr:rowOff>146620</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98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137747</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10081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103398</xdr:rowOff>
    </xdr:from>
    <xdr:to>
      <xdr:col>85</xdr:col>
      <xdr:colOff>127000</xdr:colOff>
      <xdr:row>78</xdr:row>
      <xdr:rowOff>151164</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476498"/>
          <a:ext cx="838200" cy="47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104246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477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126247</xdr:rowOff>
    </xdr:from>
    <xdr:to>
      <xdr:col>81</xdr:col>
      <xdr:colOff>50800</xdr:colOff>
      <xdr:row>78</xdr:row>
      <xdr:rowOff>151164</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499347"/>
          <a:ext cx="889000" cy="2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65746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610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91446</xdr:rowOff>
    </xdr:from>
    <xdr:to>
      <xdr:col>76</xdr:col>
      <xdr:colOff>114300</xdr:colOff>
      <xdr:row>78</xdr:row>
      <xdr:rowOff>126247</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464546"/>
          <a:ext cx="889000" cy="3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69473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614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143208</xdr:rowOff>
    </xdr:from>
    <xdr:to>
      <xdr:col>71</xdr:col>
      <xdr:colOff>177800</xdr:colOff>
      <xdr:row>78</xdr:row>
      <xdr:rowOff>91446</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344858"/>
          <a:ext cx="889000" cy="119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73049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61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67845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61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52598</xdr:rowOff>
    </xdr:from>
    <xdr:to>
      <xdr:col>85</xdr:col>
      <xdr:colOff>177800</xdr:colOff>
      <xdr:row>78</xdr:row>
      <xdr:rowOff>154198</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425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11975</xdr:rowOff>
    </xdr:from>
    <xdr:ext cx="534377"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21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100364</xdr:rowOff>
    </xdr:from>
    <xdr:to>
      <xdr:col>81</xdr:col>
      <xdr:colOff>101600</xdr:colOff>
      <xdr:row>79</xdr:row>
      <xdr:rowOff>30514</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47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47041</xdr:rowOff>
    </xdr:from>
    <xdr:ext cx="534377"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14111" y="1324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75447</xdr:rowOff>
    </xdr:from>
    <xdr:to>
      <xdr:col>76</xdr:col>
      <xdr:colOff>165100</xdr:colOff>
      <xdr:row>79</xdr:row>
      <xdr:rowOff>5597</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44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22124</xdr:rowOff>
    </xdr:from>
    <xdr:ext cx="534377"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25111" y="13223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40646</xdr:rowOff>
    </xdr:from>
    <xdr:to>
      <xdr:col>72</xdr:col>
      <xdr:colOff>38100</xdr:colOff>
      <xdr:row>78</xdr:row>
      <xdr:rowOff>142246</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41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158773</xdr:rowOff>
    </xdr:from>
    <xdr:ext cx="534377"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36111" y="13188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92408</xdr:rowOff>
    </xdr:from>
    <xdr:to>
      <xdr:col>67</xdr:col>
      <xdr:colOff>101600</xdr:colOff>
      <xdr:row>78</xdr:row>
      <xdr:rowOff>22558</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294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39085</xdr:rowOff>
    </xdr:from>
    <xdr:ext cx="534377"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47111" y="13069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148926</xdr:rowOff>
    </xdr:from>
    <xdr:to>
      <xdr:col>85</xdr:col>
      <xdr:colOff>127000</xdr:colOff>
      <xdr:row>93</xdr:row>
      <xdr:rowOff>149740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6093776"/>
          <a:ext cx="838200" cy="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101818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389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149740</xdr:rowOff>
    </xdr:from>
    <xdr:to>
      <xdr:col>81</xdr:col>
      <xdr:colOff>50800</xdr:colOff>
      <xdr:row>93</xdr:row>
      <xdr:rowOff>158573</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094590"/>
          <a:ext cx="889000" cy="8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41222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50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158573</xdr:rowOff>
    </xdr:from>
    <xdr:to>
      <xdr:col>76</xdr:col>
      <xdr:colOff>114300</xdr:colOff>
      <xdr:row>94</xdr:row>
      <xdr:rowOff>31280</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103423"/>
          <a:ext cx="889000" cy="44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4791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46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31280</xdr:rowOff>
    </xdr:from>
    <xdr:to>
      <xdr:col>71</xdr:col>
      <xdr:colOff>177800</xdr:colOff>
      <xdr:row>94</xdr:row>
      <xdr:rowOff>120104</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147580"/>
          <a:ext cx="889000" cy="88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25447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48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48179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50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98126</xdr:rowOff>
    </xdr:from>
    <xdr:to>
      <xdr:col>85</xdr:col>
      <xdr:colOff>177800</xdr:colOff>
      <xdr:row>94</xdr:row>
      <xdr:rowOff>28276</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0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121003</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5894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98940</xdr:rowOff>
    </xdr:from>
    <xdr:to>
      <xdr:col>81</xdr:col>
      <xdr:colOff>101600</xdr:colOff>
      <xdr:row>94</xdr:row>
      <xdr:rowOff>29090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04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45617</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5819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107773</xdr:rowOff>
    </xdr:from>
    <xdr:to>
      <xdr:col>76</xdr:col>
      <xdr:colOff>165100</xdr:colOff>
      <xdr:row>94</xdr:row>
      <xdr:rowOff>37923</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05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54450</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5827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151930</xdr:rowOff>
    </xdr:from>
    <xdr:to>
      <xdr:col>72</xdr:col>
      <xdr:colOff>38100</xdr:colOff>
      <xdr:row>94</xdr:row>
      <xdr:rowOff>82080</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09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98607</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5872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69304</xdr:rowOff>
    </xdr:from>
    <xdr:to>
      <xdr:col>67</xdr:col>
      <xdr:colOff>101600</xdr:colOff>
      <xdr:row>94</xdr:row>
      <xdr:rowOff>170904</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18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15981</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596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令和５年度と比較すると、教育費は木倉小学校校舎増築事業が完了したことに伴い令和５年度の</a:t>
          </a:r>
          <a:r>
            <a:rPr kumimoji="1" lang="en-US" altLang="ja-JP" sz="1300">
              <a:latin typeface="ＭＳ ゴシック" panose="020B0609070205080204" pitchFamily="49" charset="-128"/>
              <a:ea typeface="ＭＳ ゴシック" panose="020B0609070205080204" pitchFamily="49" charset="-128"/>
            </a:rPr>
            <a:t>65,820</a:t>
          </a:r>
          <a:r>
            <a:rPr kumimoji="1" lang="ja-JP" altLang="en-US" sz="1300">
              <a:latin typeface="ＭＳ ゴシック" panose="020B0609070205080204" pitchFamily="49" charset="-128"/>
              <a:ea typeface="ＭＳ ゴシック" panose="020B0609070205080204" pitchFamily="49" charset="-128"/>
            </a:rPr>
            <a:t>円から令和６年度の</a:t>
          </a:r>
          <a:r>
            <a:rPr kumimoji="1" lang="en-US" altLang="ja-JP" sz="1300">
              <a:latin typeface="ＭＳ ゴシック" panose="020B0609070205080204" pitchFamily="49" charset="-128"/>
              <a:ea typeface="ＭＳ ゴシック" panose="020B0609070205080204" pitchFamily="49" charset="-128"/>
            </a:rPr>
            <a:t>53,509</a:t>
          </a:r>
          <a:r>
            <a:rPr kumimoji="1" lang="ja-JP" altLang="en-US" sz="1300">
              <a:latin typeface="ＭＳ ゴシック" panose="020B0609070205080204" pitchFamily="49" charset="-128"/>
              <a:ea typeface="ＭＳ ゴシック" panose="020B0609070205080204" pitchFamily="49" charset="-128"/>
            </a:rPr>
            <a:t>円と減少したが、地方創生事業費の増により農林水産業費が令和５年度の</a:t>
          </a:r>
          <a:r>
            <a:rPr kumimoji="1" lang="en-US" altLang="ja-JP" sz="1300">
              <a:latin typeface="ＭＳ ゴシック" panose="020B0609070205080204" pitchFamily="49" charset="-128"/>
              <a:ea typeface="ＭＳ ゴシック" panose="020B0609070205080204" pitchFamily="49" charset="-128"/>
            </a:rPr>
            <a:t>21,366</a:t>
          </a:r>
          <a:r>
            <a:rPr kumimoji="1" lang="ja-JP" altLang="en-US" sz="1300">
              <a:latin typeface="ＭＳ ゴシック" panose="020B0609070205080204" pitchFamily="49" charset="-128"/>
              <a:ea typeface="ＭＳ ゴシック" panose="020B0609070205080204" pitchFamily="49" charset="-128"/>
            </a:rPr>
            <a:t>円から令和６年度の</a:t>
          </a:r>
          <a:r>
            <a:rPr kumimoji="1" lang="en-US" altLang="ja-JP" sz="1300">
              <a:latin typeface="ＭＳ ゴシック" panose="020B0609070205080204" pitchFamily="49" charset="-128"/>
              <a:ea typeface="ＭＳ ゴシック" panose="020B0609070205080204" pitchFamily="49" charset="-128"/>
            </a:rPr>
            <a:t>36,248</a:t>
          </a:r>
          <a:r>
            <a:rPr kumimoji="1" lang="ja-JP" altLang="en-US" sz="1300">
              <a:latin typeface="ＭＳ ゴシック" panose="020B0609070205080204" pitchFamily="49" charset="-128"/>
              <a:ea typeface="ＭＳ ゴシック" panose="020B0609070205080204" pitchFamily="49" charset="-128"/>
            </a:rPr>
            <a:t>円、土木費が令和５年度の</a:t>
          </a:r>
          <a:r>
            <a:rPr kumimoji="1" lang="en-US" altLang="ja-JP" sz="1300">
              <a:latin typeface="ＭＳ ゴシック" panose="020B0609070205080204" pitchFamily="49" charset="-128"/>
              <a:ea typeface="ＭＳ ゴシック" panose="020B0609070205080204" pitchFamily="49" charset="-128"/>
            </a:rPr>
            <a:t>57,814</a:t>
          </a:r>
          <a:r>
            <a:rPr kumimoji="1" lang="ja-JP" altLang="en-US" sz="1300">
              <a:latin typeface="ＭＳ ゴシック" panose="020B0609070205080204" pitchFamily="49" charset="-128"/>
              <a:ea typeface="ＭＳ ゴシック" panose="020B0609070205080204" pitchFamily="49" charset="-128"/>
            </a:rPr>
            <a:t>円から令和６年度の</a:t>
          </a:r>
          <a:r>
            <a:rPr kumimoji="1" lang="en-US" altLang="ja-JP" sz="1300">
              <a:latin typeface="ＭＳ ゴシック" panose="020B0609070205080204" pitchFamily="49" charset="-128"/>
              <a:ea typeface="ＭＳ ゴシック" panose="020B0609070205080204" pitchFamily="49" charset="-128"/>
            </a:rPr>
            <a:t>79,215</a:t>
          </a:r>
          <a:r>
            <a:rPr kumimoji="1" lang="ja-JP" altLang="en-US" sz="1300">
              <a:latin typeface="ＭＳ ゴシック" panose="020B0609070205080204" pitchFamily="49" charset="-128"/>
              <a:ea typeface="ＭＳ ゴシック" panose="020B0609070205080204" pitchFamily="49" charset="-128"/>
            </a:rPr>
            <a:t>円とそれぞれ増加している。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　また、総務費が令和５年度の</a:t>
          </a:r>
          <a:r>
            <a:rPr kumimoji="1" lang="en-US" altLang="ja-JP" sz="1300">
              <a:latin typeface="ＭＳ ゴシック" panose="020B0609070205080204" pitchFamily="49" charset="-128"/>
              <a:ea typeface="ＭＳ ゴシック" panose="020B0609070205080204" pitchFamily="49" charset="-128"/>
            </a:rPr>
            <a:t>235,412</a:t>
          </a:r>
          <a:r>
            <a:rPr kumimoji="1" lang="ja-JP" altLang="en-US" sz="1300">
              <a:latin typeface="ＭＳ ゴシック" panose="020B0609070205080204" pitchFamily="49" charset="-128"/>
              <a:ea typeface="ＭＳ ゴシック" panose="020B0609070205080204" pitchFamily="49" charset="-128"/>
            </a:rPr>
            <a:t>円から令和６年度の</a:t>
          </a:r>
          <a:r>
            <a:rPr kumimoji="1" lang="en-US" altLang="ja-JP" sz="1300">
              <a:latin typeface="ＭＳ ゴシック" panose="020B0609070205080204" pitchFamily="49" charset="-128"/>
              <a:ea typeface="ＭＳ ゴシック" panose="020B0609070205080204" pitchFamily="49" charset="-128"/>
            </a:rPr>
            <a:t>314,169</a:t>
          </a:r>
          <a:r>
            <a:rPr kumimoji="1" lang="ja-JP" altLang="en-US" sz="1300">
              <a:latin typeface="ＭＳ ゴシック" panose="020B0609070205080204" pitchFamily="49" charset="-128"/>
              <a:ea typeface="ＭＳ ゴシック" panose="020B0609070205080204" pitchFamily="49" charset="-128"/>
            </a:rPr>
            <a:t>円と大幅に増加しているが、主な理由としてはふるさと応援基金への積立金増加であり、ふるさと応援基金の基金残高が令和５年度末の</a:t>
          </a:r>
          <a:r>
            <a:rPr kumimoji="1" lang="en-US" altLang="ja-JP" sz="1300">
              <a:latin typeface="ＭＳ ゴシック" panose="020B0609070205080204" pitchFamily="49" charset="-128"/>
              <a:ea typeface="ＭＳ ゴシック" panose="020B0609070205080204" pitchFamily="49" charset="-128"/>
            </a:rPr>
            <a:t>1,626,281</a:t>
          </a:r>
          <a:r>
            <a:rPr kumimoji="1" lang="ja-JP" altLang="en-US" sz="1300">
              <a:latin typeface="ＭＳ ゴシック" panose="020B0609070205080204" pitchFamily="49" charset="-128"/>
              <a:ea typeface="ＭＳ ゴシック" panose="020B0609070205080204" pitchFamily="49" charset="-128"/>
            </a:rPr>
            <a:t>千円から令和６年度末の</a:t>
          </a:r>
          <a:r>
            <a:rPr kumimoji="1" lang="en-US" altLang="ja-JP" sz="1300">
              <a:latin typeface="ＭＳ ゴシック" panose="020B0609070205080204" pitchFamily="49" charset="-128"/>
              <a:ea typeface="ＭＳ ゴシック" panose="020B0609070205080204" pitchFamily="49" charset="-128"/>
            </a:rPr>
            <a:t>2,466,923</a:t>
          </a:r>
          <a:r>
            <a:rPr kumimoji="1" lang="ja-JP" altLang="en-US" sz="1300">
              <a:latin typeface="ＭＳ ゴシック" panose="020B0609070205080204" pitchFamily="49" charset="-128"/>
              <a:ea typeface="ＭＳ ゴシック" panose="020B0609070205080204" pitchFamily="49" charset="-128"/>
            </a:rPr>
            <a:t>千円と順調に増加している。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　今後、令和</a:t>
          </a:r>
          <a:r>
            <a:rPr kumimoji="1" lang="en-US" altLang="ja-JP" sz="1300">
              <a:latin typeface="ＭＳ ゴシック" panose="020B0609070205080204" pitchFamily="49" charset="-128"/>
              <a:ea typeface="ＭＳ ゴシック" panose="020B0609070205080204" pitchFamily="49" charset="-128"/>
            </a:rPr>
            <a:t>7</a:t>
          </a:r>
          <a:r>
            <a:rPr kumimoji="1" lang="ja-JP" altLang="en-US" sz="1300">
              <a:latin typeface="ＭＳ ゴシック" panose="020B0609070205080204" pitchFamily="49" charset="-128"/>
              <a:ea typeface="ＭＳ ゴシック" panose="020B0609070205080204" pitchFamily="49" charset="-128"/>
            </a:rPr>
            <a:t>年度まで公債費が増加傾向にあるため、歳出決算額に占める公債費の割合が高くなる見込みである。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熊本県御船町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財政調整基金残高は、平成</a:t>
          </a:r>
          <a:r>
            <a:rPr kumimoji="1" lang="en-US" altLang="ja-JP" sz="1100">
              <a:latin typeface="ＭＳ ゴシック" pitchFamily="49" charset="-128"/>
              <a:ea typeface="ＭＳ ゴシック" pitchFamily="49" charset="-128"/>
            </a:rPr>
            <a:t>28</a:t>
          </a:r>
          <a:r>
            <a:rPr kumimoji="1" lang="ja-JP" altLang="en-US" sz="1100">
              <a:latin typeface="ＭＳ ゴシック" pitchFamily="49" charset="-128"/>
              <a:ea typeface="ＭＳ ゴシック" pitchFamily="49" charset="-128"/>
            </a:rPr>
            <a:t>年熊本地震の復旧・復興事業推進等により、平成</a:t>
          </a:r>
          <a:r>
            <a:rPr kumimoji="1" lang="en-US" altLang="ja-JP" sz="1100">
              <a:latin typeface="ＭＳ ゴシック" pitchFamily="49" charset="-128"/>
              <a:ea typeface="ＭＳ ゴシック" pitchFamily="49" charset="-128"/>
            </a:rPr>
            <a:t>29</a:t>
          </a:r>
          <a:r>
            <a:rPr kumimoji="1" lang="ja-JP" altLang="en-US" sz="1100">
              <a:latin typeface="ＭＳ ゴシック" pitchFamily="49" charset="-128"/>
              <a:ea typeface="ＭＳ ゴシック" pitchFamily="49" charset="-128"/>
            </a:rPr>
            <a:t>年度末には</a:t>
          </a:r>
          <a:r>
            <a:rPr kumimoji="1" lang="en-US" altLang="ja-JP" sz="1100">
              <a:latin typeface="ＭＳ ゴシック" pitchFamily="49" charset="-128"/>
              <a:ea typeface="ＭＳ ゴシック" pitchFamily="49" charset="-128"/>
            </a:rPr>
            <a:t>703,608</a:t>
          </a:r>
          <a:r>
            <a:rPr kumimoji="1" lang="ja-JP" altLang="en-US" sz="1100">
              <a:latin typeface="ＭＳ ゴシック" pitchFamily="49" charset="-128"/>
              <a:ea typeface="ＭＳ ゴシック" pitchFamily="49" charset="-128"/>
            </a:rPr>
            <a:t>千円まで減少したが、熊本地震災害の教訓から更なる大規模な災害等に備えるため、熊本地震発生前である平成</a:t>
          </a:r>
          <a:r>
            <a:rPr kumimoji="1" lang="en-US" altLang="ja-JP" sz="1100">
              <a:latin typeface="ＭＳ ゴシック" pitchFamily="49" charset="-128"/>
              <a:ea typeface="ＭＳ ゴシック" pitchFamily="49" charset="-128"/>
            </a:rPr>
            <a:t>27</a:t>
          </a:r>
          <a:r>
            <a:rPr kumimoji="1" lang="ja-JP" altLang="en-US" sz="1100">
              <a:latin typeface="ＭＳ ゴシック" pitchFamily="49" charset="-128"/>
              <a:ea typeface="ＭＳ ゴシック" pitchFamily="49" charset="-128"/>
            </a:rPr>
            <a:t>年度と同等金額まで基金を積立てることを目標にし、令和</a:t>
          </a:r>
          <a:r>
            <a:rPr kumimoji="1" lang="en-US" altLang="ja-JP" sz="1100">
              <a:latin typeface="ＭＳ ゴシック" pitchFamily="49" charset="-128"/>
              <a:ea typeface="ＭＳ ゴシック" pitchFamily="49" charset="-128"/>
            </a:rPr>
            <a:t>3</a:t>
          </a:r>
          <a:r>
            <a:rPr kumimoji="1" lang="ja-JP" altLang="en-US" sz="1100">
              <a:latin typeface="ＭＳ ゴシック" pitchFamily="49" charset="-128"/>
              <a:ea typeface="ＭＳ ゴシック" pitchFamily="49" charset="-128"/>
            </a:rPr>
            <a:t>年度末時点（</a:t>
          </a:r>
          <a:r>
            <a:rPr kumimoji="1" lang="en-US" altLang="ja-JP" sz="1100">
              <a:latin typeface="ＭＳ ゴシック" pitchFamily="49" charset="-128"/>
              <a:ea typeface="ＭＳ ゴシック" pitchFamily="49" charset="-128"/>
            </a:rPr>
            <a:t>1,418,126</a:t>
          </a:r>
          <a:r>
            <a:rPr kumimoji="1" lang="ja-JP" altLang="en-US" sz="1100">
              <a:latin typeface="ＭＳ ゴシック" pitchFamily="49" charset="-128"/>
              <a:ea typeface="ＭＳ ゴシック" pitchFamily="49" charset="-128"/>
            </a:rPr>
            <a:t>千円）で目標を達成した。</a:t>
          </a:r>
        </a:p>
        <a:p>
          <a:r>
            <a:rPr kumimoji="1" lang="ja-JP" altLang="en-US" sz="1100">
              <a:latin typeface="ＭＳ ゴシック" pitchFamily="49" charset="-128"/>
              <a:ea typeface="ＭＳ ゴシック" pitchFamily="49" charset="-128"/>
            </a:rPr>
            <a:t>　また、ふるさと応援基金の活用等を図った結果、基金残高が令和６年度末で</a:t>
          </a:r>
          <a:r>
            <a:rPr kumimoji="1" lang="en-US" altLang="ja-JP" sz="1100">
              <a:latin typeface="ＭＳ ゴシック" pitchFamily="49" charset="-128"/>
              <a:ea typeface="ＭＳ ゴシック" pitchFamily="49" charset="-128"/>
            </a:rPr>
            <a:t>1,967,644</a:t>
          </a:r>
          <a:r>
            <a:rPr kumimoji="1" lang="ja-JP" altLang="en-US" sz="1100">
              <a:latin typeface="ＭＳ ゴシック" pitchFamily="49" charset="-128"/>
              <a:ea typeface="ＭＳ ゴシック" pitchFamily="49" charset="-128"/>
            </a:rPr>
            <a:t>千円となった。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実質単年度収支額は、令和５年度と比較し令和６年度は</a:t>
          </a:r>
          <a:r>
            <a:rPr kumimoji="1" lang="en-US" altLang="ja-JP" sz="1100">
              <a:latin typeface="ＭＳ ゴシック" pitchFamily="49" charset="-128"/>
              <a:ea typeface="ＭＳ ゴシック" pitchFamily="49" charset="-128"/>
            </a:rPr>
            <a:t>23,636</a:t>
          </a:r>
          <a:r>
            <a:rPr kumimoji="1" lang="ja-JP" altLang="en-US" sz="1100">
              <a:latin typeface="ＭＳ ゴシック" pitchFamily="49" charset="-128"/>
              <a:ea typeface="ＭＳ ゴシック" pitchFamily="49" charset="-128"/>
            </a:rPr>
            <a:t>千円の減額となり、</a:t>
          </a:r>
          <a:r>
            <a:rPr kumimoji="1" lang="en-US" altLang="ja-JP" sz="1100">
              <a:latin typeface="ＭＳ ゴシック" pitchFamily="49" charset="-128"/>
              <a:ea typeface="ＭＳ ゴシック" pitchFamily="49" charset="-128"/>
            </a:rPr>
            <a:t>88,198</a:t>
          </a:r>
          <a:r>
            <a:rPr kumimoji="1" lang="ja-JP" altLang="en-US" sz="1100">
              <a:latin typeface="ＭＳ ゴシック" pitchFamily="49" charset="-128"/>
              <a:ea typeface="ＭＳ ゴシック" pitchFamily="49" charset="-128"/>
            </a:rPr>
            <a:t>千円の赤字となっている。</a:t>
          </a:r>
        </a:p>
        <a:p>
          <a:r>
            <a:rPr kumimoji="1" lang="ja-JP" altLang="en-US" sz="1100">
              <a:latin typeface="ＭＳ ゴシック" pitchFamily="49" charset="-128"/>
              <a:ea typeface="ＭＳ ゴシック" pitchFamily="49" charset="-128"/>
            </a:rPr>
            <a:t>　今後は、必要な事業等を峻別し、無駄のない財政運営に努めていく。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熊本県御船町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熊本地震からの復旧・復興が進み、一般会計及び公営企業会計を含む全ての特別会計において、令和２年度から引続き黒字となっている。</a:t>
          </a:r>
        </a:p>
        <a:p>
          <a:r>
            <a:rPr kumimoji="1" lang="ja-JP" altLang="en-US" sz="1400">
              <a:latin typeface="ＭＳ ゴシック" pitchFamily="49" charset="-128"/>
              <a:ea typeface="ＭＳ ゴシック" pitchFamily="49" charset="-128"/>
            </a:rPr>
            <a:t>　今後も事業の見直し等を実施し、健全な財政運営に努める。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熊本県御船町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pitchFamily="49" charset="-128"/>
              <a:ea typeface="ＭＳ ゴシック" pitchFamily="49" charset="-128"/>
            </a:rPr>
            <a:t>　一般会計における元利償還金は平成</a:t>
          </a:r>
          <a:r>
            <a:rPr kumimoji="1" lang="en-US" altLang="ja-JP" sz="1200">
              <a:solidFill>
                <a:sysClr val="windowText" lastClr="000000"/>
              </a:solidFill>
              <a:latin typeface="ＭＳ ゴシック" pitchFamily="49" charset="-128"/>
              <a:ea typeface="ＭＳ ゴシック" pitchFamily="49" charset="-128"/>
            </a:rPr>
            <a:t>28</a:t>
          </a:r>
          <a:r>
            <a:rPr kumimoji="1" lang="ja-JP" altLang="en-US" sz="1200">
              <a:solidFill>
                <a:sysClr val="windowText" lastClr="000000"/>
              </a:solidFill>
              <a:latin typeface="ＭＳ ゴシック" pitchFamily="49" charset="-128"/>
              <a:ea typeface="ＭＳ ゴシック" pitchFamily="49" charset="-128"/>
            </a:rPr>
            <a:t>年度から引き続き増加しており、令和</a:t>
          </a:r>
          <a:r>
            <a:rPr kumimoji="1" lang="en-US" altLang="ja-JP" sz="1200">
              <a:solidFill>
                <a:sysClr val="windowText" lastClr="000000"/>
              </a:solidFill>
              <a:latin typeface="ＭＳ ゴシック" pitchFamily="49" charset="-128"/>
              <a:ea typeface="ＭＳ ゴシック" pitchFamily="49" charset="-128"/>
            </a:rPr>
            <a:t>6</a:t>
          </a:r>
          <a:r>
            <a:rPr kumimoji="1" lang="ja-JP" altLang="en-US" sz="1200">
              <a:solidFill>
                <a:sysClr val="windowText" lastClr="000000"/>
              </a:solidFill>
              <a:latin typeface="ＭＳ ゴシック" pitchFamily="49" charset="-128"/>
              <a:ea typeface="ＭＳ ゴシック" pitchFamily="49" charset="-128"/>
            </a:rPr>
            <a:t>年度においても</a:t>
          </a:r>
          <a:r>
            <a:rPr kumimoji="1" lang="en-US" altLang="ja-JP" sz="1200">
              <a:solidFill>
                <a:sysClr val="windowText" lastClr="000000"/>
              </a:solidFill>
              <a:latin typeface="ＭＳ ゴシック" pitchFamily="49" charset="-128"/>
              <a:ea typeface="ＭＳ ゴシック" pitchFamily="49" charset="-128"/>
            </a:rPr>
            <a:t>5</a:t>
          </a:r>
          <a:r>
            <a:rPr kumimoji="1" lang="ja-JP" altLang="en-US" sz="1200">
              <a:solidFill>
                <a:sysClr val="windowText" lastClr="000000"/>
              </a:solidFill>
              <a:latin typeface="ＭＳ ゴシック" pitchFamily="49" charset="-128"/>
              <a:ea typeface="ＭＳ ゴシック" pitchFamily="49" charset="-128"/>
            </a:rPr>
            <a:t>百万円増加しているが、公営企業債の元利償還金に対する繰入金は下水道事業会計及び水道事業会計への対象繰入金が約</a:t>
          </a:r>
          <a:r>
            <a:rPr kumimoji="1" lang="en-US" altLang="ja-JP" sz="1200">
              <a:solidFill>
                <a:sysClr val="windowText" lastClr="000000"/>
              </a:solidFill>
              <a:latin typeface="ＭＳ ゴシック" pitchFamily="49" charset="-128"/>
              <a:ea typeface="ＭＳ ゴシック" pitchFamily="49" charset="-128"/>
            </a:rPr>
            <a:t>62</a:t>
          </a:r>
          <a:r>
            <a:rPr kumimoji="1" lang="ja-JP" altLang="en-US" sz="1200">
              <a:solidFill>
                <a:sysClr val="windowText" lastClr="000000"/>
              </a:solidFill>
              <a:latin typeface="ＭＳ ゴシック" pitchFamily="49" charset="-128"/>
              <a:ea typeface="ＭＳ ゴシック" pitchFamily="49" charset="-128"/>
            </a:rPr>
            <a:t>百万円減少したことにより、実質公債費比率の分子は前年度に対し</a:t>
          </a:r>
          <a:r>
            <a:rPr kumimoji="1" lang="en-US" altLang="ja-JP" sz="1200">
              <a:solidFill>
                <a:sysClr val="windowText" lastClr="000000"/>
              </a:solidFill>
              <a:latin typeface="ＭＳ ゴシック" pitchFamily="49" charset="-128"/>
              <a:ea typeface="ＭＳ ゴシック" pitchFamily="49" charset="-128"/>
            </a:rPr>
            <a:t>28</a:t>
          </a:r>
          <a:r>
            <a:rPr kumimoji="1" lang="ja-JP" altLang="en-US" sz="1200">
              <a:solidFill>
                <a:sysClr val="windowText" lastClr="000000"/>
              </a:solidFill>
              <a:latin typeface="ＭＳ ゴシック" pitchFamily="49" charset="-128"/>
              <a:ea typeface="ＭＳ ゴシック" pitchFamily="49" charset="-128"/>
            </a:rPr>
            <a:t>百万円減少している。</a:t>
          </a:r>
          <a:endParaRPr kumimoji="1" lang="en-US" altLang="ja-JP" sz="1200">
            <a:solidFill>
              <a:sysClr val="windowText" lastClr="000000"/>
            </a:solidFill>
            <a:latin typeface="ＭＳ ゴシック" pitchFamily="49" charset="-128"/>
            <a:ea typeface="ＭＳ ゴシック" pitchFamily="49" charset="-128"/>
          </a:endParaRPr>
        </a:p>
        <a:p>
          <a:r>
            <a:rPr kumimoji="1" lang="ja-JP" altLang="en-US" sz="1200">
              <a:solidFill>
                <a:sysClr val="windowText" lastClr="000000"/>
              </a:solidFill>
              <a:latin typeface="ＭＳ ゴシック" pitchFamily="49" charset="-128"/>
              <a:ea typeface="ＭＳ ゴシック" pitchFamily="49" charset="-128"/>
            </a:rPr>
            <a:t>　また、近年増加傾向にあった単年度の実質公債費率は分母にあたる標準税収入額等が増加したことも併せ、</a:t>
          </a:r>
          <a:r>
            <a:rPr kumimoji="1" lang="en-US" altLang="ja-JP" sz="1200">
              <a:solidFill>
                <a:sysClr val="windowText" lastClr="000000"/>
              </a:solidFill>
              <a:latin typeface="ＭＳ ゴシック" pitchFamily="49" charset="-128"/>
              <a:ea typeface="ＭＳ ゴシック" pitchFamily="49" charset="-128"/>
            </a:rPr>
            <a:t>13.4</a:t>
          </a:r>
          <a:r>
            <a:rPr kumimoji="1" lang="ja-JP" altLang="en-US" sz="1200">
              <a:solidFill>
                <a:sysClr val="windowText" lastClr="000000"/>
              </a:solidFill>
              <a:latin typeface="ＭＳ ゴシック" pitchFamily="49" charset="-128"/>
              <a:ea typeface="ＭＳ ゴシック" pitchFamily="49" charset="-128"/>
            </a:rPr>
            <a:t>となり前年度から</a:t>
          </a:r>
          <a:r>
            <a:rPr kumimoji="1" lang="en-US" altLang="ja-JP" sz="1200">
              <a:solidFill>
                <a:sysClr val="windowText" lastClr="000000"/>
              </a:solidFill>
              <a:latin typeface="ＭＳ ゴシック" pitchFamily="49" charset="-128"/>
              <a:ea typeface="ＭＳ ゴシック" pitchFamily="49" charset="-128"/>
            </a:rPr>
            <a:t>1.3</a:t>
          </a:r>
          <a:r>
            <a:rPr kumimoji="1" lang="ja-JP" altLang="en-US" sz="1200">
              <a:solidFill>
                <a:sysClr val="windowText" lastClr="000000"/>
              </a:solidFill>
              <a:latin typeface="ＭＳ ゴシック" pitchFamily="49" charset="-128"/>
              <a:ea typeface="ＭＳ ゴシック" pitchFamily="49" charset="-128"/>
            </a:rPr>
            <a:t>ポイントの減少に転じたが、</a:t>
          </a:r>
          <a:r>
            <a:rPr kumimoji="1" lang="en-US" altLang="ja-JP" sz="1200">
              <a:solidFill>
                <a:sysClr val="windowText" lastClr="000000"/>
              </a:solidFill>
              <a:latin typeface="ＭＳ ゴシック" pitchFamily="49" charset="-128"/>
              <a:ea typeface="ＭＳ ゴシック" pitchFamily="49" charset="-128"/>
            </a:rPr>
            <a:t>3</a:t>
          </a:r>
          <a:r>
            <a:rPr kumimoji="1" lang="ja-JP" altLang="en-US" sz="1200">
              <a:solidFill>
                <a:sysClr val="windowText" lastClr="000000"/>
              </a:solidFill>
              <a:latin typeface="ＭＳ ゴシック" pitchFamily="49" charset="-128"/>
              <a:ea typeface="ＭＳ ゴシック" pitchFamily="49" charset="-128"/>
            </a:rPr>
            <a:t>か年平均をとる実質公債比率は前年同様</a:t>
          </a:r>
          <a:r>
            <a:rPr kumimoji="1" lang="en-US" altLang="ja-JP" sz="1200">
              <a:solidFill>
                <a:sysClr val="windowText" lastClr="000000"/>
              </a:solidFill>
              <a:latin typeface="ＭＳ ゴシック" pitchFamily="49" charset="-128"/>
              <a:ea typeface="ＭＳ ゴシック" pitchFamily="49" charset="-128"/>
            </a:rPr>
            <a:t>14.2</a:t>
          </a:r>
          <a:r>
            <a:rPr kumimoji="1" lang="ja-JP" altLang="en-US" sz="1200">
              <a:solidFill>
                <a:sysClr val="windowText" lastClr="000000"/>
              </a:solidFill>
              <a:latin typeface="ＭＳ ゴシック" pitchFamily="49" charset="-128"/>
              <a:ea typeface="ＭＳ ゴシック" pitchFamily="49" charset="-128"/>
            </a:rPr>
            <a:t>となった。</a:t>
          </a:r>
          <a:endParaRPr kumimoji="1" lang="en-US" altLang="ja-JP" sz="1200">
            <a:solidFill>
              <a:sysClr val="windowText" lastClr="000000"/>
            </a:solidFill>
            <a:latin typeface="ＭＳ ゴシック" pitchFamily="49" charset="-128"/>
            <a:ea typeface="ＭＳ ゴシック" pitchFamily="49" charset="-128"/>
          </a:endParaRPr>
        </a:p>
        <a:p>
          <a:r>
            <a:rPr kumimoji="1" lang="ja-JP" altLang="en-US" sz="1200">
              <a:solidFill>
                <a:sysClr val="windowText" lastClr="000000"/>
              </a:solidFill>
              <a:latin typeface="ＭＳ ゴシック" pitchFamily="49" charset="-128"/>
              <a:ea typeface="ＭＳ ゴシック" pitchFamily="49" charset="-128"/>
            </a:rPr>
            <a:t>　今後、令和</a:t>
          </a:r>
          <a:r>
            <a:rPr kumimoji="1" lang="en-US" altLang="ja-JP" sz="1200">
              <a:solidFill>
                <a:sysClr val="windowText" lastClr="000000"/>
              </a:solidFill>
              <a:latin typeface="ＭＳ ゴシック" pitchFamily="49" charset="-128"/>
              <a:ea typeface="ＭＳ ゴシック" pitchFamily="49" charset="-128"/>
            </a:rPr>
            <a:t>7</a:t>
          </a:r>
          <a:r>
            <a:rPr kumimoji="1" lang="ja-JP" altLang="en-US" sz="1200">
              <a:solidFill>
                <a:sysClr val="windowText" lastClr="000000"/>
              </a:solidFill>
              <a:latin typeface="ＭＳ ゴシック" pitchFamily="49" charset="-128"/>
              <a:ea typeface="ＭＳ ゴシック" pitchFamily="49" charset="-128"/>
            </a:rPr>
            <a:t>年度まで公債費が増加傾向にあり、令和</a:t>
          </a:r>
          <a:r>
            <a:rPr kumimoji="1" lang="en-US" altLang="ja-JP" sz="1200">
              <a:solidFill>
                <a:sysClr val="windowText" lastClr="000000"/>
              </a:solidFill>
              <a:latin typeface="ＭＳ ゴシック" pitchFamily="49" charset="-128"/>
              <a:ea typeface="ＭＳ ゴシック" pitchFamily="49" charset="-128"/>
            </a:rPr>
            <a:t>6</a:t>
          </a:r>
          <a:r>
            <a:rPr kumimoji="1" lang="ja-JP" altLang="en-US" sz="1200">
              <a:solidFill>
                <a:sysClr val="windowText" lastClr="000000"/>
              </a:solidFill>
              <a:latin typeface="ＭＳ ゴシック" pitchFamily="49" charset="-128"/>
              <a:ea typeface="ＭＳ ゴシック" pitchFamily="49" charset="-128"/>
            </a:rPr>
            <a:t>年度の起債額も</a:t>
          </a:r>
          <a:r>
            <a:rPr kumimoji="1" lang="en-US" altLang="ja-JP" sz="1200">
              <a:solidFill>
                <a:sysClr val="windowText" lastClr="000000"/>
              </a:solidFill>
              <a:latin typeface="ＭＳ ゴシック" pitchFamily="49" charset="-128"/>
              <a:ea typeface="ＭＳ ゴシック" pitchFamily="49" charset="-128"/>
            </a:rPr>
            <a:t>700</a:t>
          </a:r>
          <a:r>
            <a:rPr kumimoji="1" lang="ja-JP" altLang="en-US" sz="1200">
              <a:solidFill>
                <a:sysClr val="windowText" lastClr="000000"/>
              </a:solidFill>
              <a:latin typeface="ＭＳ ゴシック" pitchFamily="49" charset="-128"/>
              <a:ea typeface="ＭＳ ゴシック" pitchFamily="49" charset="-128"/>
            </a:rPr>
            <a:t>百万円台と増加していることから実質公債費率の増加が見込まれる。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活用なし。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熊本県御船町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anose="020B0609070205080204" pitchFamily="49" charset="-128"/>
              <a:ea typeface="ＭＳ ゴシック" panose="020B0609070205080204" pitchFamily="49" charset="-128"/>
            </a:rPr>
            <a:t>　一般会計等に係る地方債の残高については、平成</a:t>
          </a:r>
          <a:r>
            <a:rPr kumimoji="1" lang="en-US" altLang="ja-JP" sz="1400">
              <a:latin typeface="ＭＳ ゴシック" panose="020B0609070205080204" pitchFamily="49" charset="-128"/>
              <a:ea typeface="ＭＳ ゴシック" panose="020B0609070205080204" pitchFamily="49" charset="-128"/>
            </a:rPr>
            <a:t>28</a:t>
          </a:r>
          <a:r>
            <a:rPr kumimoji="1" lang="ja-JP" altLang="en-US" sz="1400">
              <a:latin typeface="ＭＳ ゴシック" panose="020B0609070205080204" pitchFamily="49" charset="-128"/>
              <a:ea typeface="ＭＳ ゴシック" panose="020B0609070205080204" pitchFamily="49" charset="-128"/>
            </a:rPr>
            <a:t>年熊本地震に係る事業の執行に伴う地方債の元利償還が始まったことで、令和６年度の現在高が減少した。</a:t>
          </a:r>
        </a:p>
        <a:p>
          <a:r>
            <a:rPr kumimoji="1" lang="ja-JP" altLang="en-US" sz="1400">
              <a:latin typeface="ＭＳ ゴシック" panose="020B0609070205080204" pitchFamily="49" charset="-128"/>
              <a:ea typeface="ＭＳ ゴシック" panose="020B0609070205080204" pitchFamily="49" charset="-128"/>
            </a:rPr>
            <a:t>　また、充当可能基金残高が増加したこと（ふるさと応援基金</a:t>
          </a:r>
          <a:r>
            <a:rPr kumimoji="1" lang="en-US" altLang="ja-JP" sz="1400">
              <a:latin typeface="ＭＳ ゴシック" panose="020B0609070205080204" pitchFamily="49" charset="-128"/>
              <a:ea typeface="ＭＳ ゴシック" panose="020B0609070205080204" pitchFamily="49" charset="-128"/>
            </a:rPr>
            <a:t>840,642</a:t>
          </a:r>
          <a:r>
            <a:rPr kumimoji="1" lang="ja-JP" altLang="en-US" sz="1400">
              <a:latin typeface="ＭＳ ゴシック" panose="020B0609070205080204" pitchFamily="49" charset="-128"/>
              <a:ea typeface="ＭＳ ゴシック" panose="020B0609070205080204" pitchFamily="49" charset="-128"/>
            </a:rPr>
            <a:t>千円増など）により、充当可能財源が増加し、将来負担比率の分子が大幅に減少した。</a:t>
          </a:r>
        </a:p>
        <a:p>
          <a:r>
            <a:rPr kumimoji="1" lang="ja-JP" altLang="en-US" sz="1400">
              <a:latin typeface="ＭＳ ゴシック" panose="020B0609070205080204" pitchFamily="49" charset="-128"/>
              <a:ea typeface="ＭＳ ゴシック" panose="020B0609070205080204" pitchFamily="49" charset="-128"/>
            </a:rPr>
            <a:t>　今後、地方債の残高を増やさないためにも、事業の峻別を行い、地方債の発行に頼らない予算編成を行い、継続して将来負担比率を抑制できるよう努めていきたい。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熊本県御船町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令和５年度と比較して基金が増額となった主な要因は、ふるさと応援基金の大幅な増加によるものであり、ふるさと応援基金の活用によって財政調整基金の取崩しが抑制されている。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年御船町熊本地震復興基金については、熊本地震からの復旧・復興事業の財源であるため、事業実施に伴い減少していく。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また、今後の災害に備えて財政調整基金の残高を維持するとともに、老朽化した公共施設の建替えに備え、公共施設等整備基金についても計画的な積立てを行う。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御船町の豊かな自然環境を後世に継承していくとともに、御船町の持つ地域資源を活用し、将来へ引き継げる環境に配慮した特色ある元気なまちづくりと協働のまちづくりを進めていくことを目的とする。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庁舎や学校施設等、大規模な公共施設の改修・整備に必要な費用を確保することを目的とする。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自主財源の確保と地域活性化のため、平成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年からふるさと納税に力を入れており、令和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1,822,600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千円の積立てを行い、こども医療費の補助など寄附者の意向に沿った事業に対し、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981,958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年度においては、庁内</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LGWAN</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無線化事業などに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35,708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千円の取崩しを行い、今後予定されている学校施設などの大規模改修に備えて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223,139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千円の積立てを行った。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寄附者の意向に沿った形で、適宜事業に充当していきたい。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今後の大規模改修に備え、計画的な積立てを行っていきたい。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ふるさと応援基金の活用により、財政調整基金の取崩を抑制することができ、令和４年度とほぼ同額を確保できた。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今後の大規模な災害等に備えるため、熊本地震発生前である平成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年度と同等金額まで基金を積立てることを目標にしてきた。令和３年度末時点で目標を達成したが、今後も可能な限り事業費を抑制し、基金残高の維持に努める。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熊本地震時の災害廃棄物処理に係る地方債などの償還の財源として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14,741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千円の取崩しを行ったが、交付税の再算定が行われ、令和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年度償還費に充当する「臨時財政対策債償還基金費」として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25,068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千円を受け入れてたことで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10,327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年度までと地方債の償還が段階的に続くため、毎年基金を取り崩すことから緩やかな減少を続けていくことを予定しており、本年度積み立て分についても令和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年度において取崩を行う予定である。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1E4A493-4755-4668-803D-C390C7C797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9E469B3-82E5-4B68-BCE1-556E8ABB65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61B66735-13D3-4514-9BFF-CD2B7FCDADD9}"/>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F49F59AF-492B-4C5A-8C77-6B35BD2401E6}"/>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47CA8F4B-B7F3-49B9-BBA2-7E8A4F5E4E3B}"/>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32F53C3E-DA0C-468F-948C-860162A0F4D7}"/>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331B7E9A-3975-46D8-9411-46346A33A9C8}"/>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07A72DC2-1C51-4292-8078-77D4BA977B1D}"/>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791767EA-C7E8-46E1-B5EE-DDE22F5DC2CD}"/>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4777EEF7-3A52-4E35-8323-6F8D7502A8AB}"/>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熊本県御船町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F808D42B-980F-412F-ACF1-477A19412ACD}"/>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A9E7030F-02D7-4775-8652-AEE5B7B25EEE}"/>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001BF39C-C671-4A38-901C-8EC642041CDC}"/>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7C12699C-2B22-456E-B5AA-D178C306A54E}"/>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008F7A5E-CE79-4C3F-96BF-902BBA46F65A}"/>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31742315-E3F3-4469-9B45-1A7DD172B87F}"/>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17,270
17,093
99.03
16,495,771
15,820,463
510,187
5,857,500
12,526,200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7CB68514-C667-484B-A5ED-DC04071624A2}"/>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18C15D9C-939A-45C9-B88D-43FD3836B543}"/>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06E6F202-5F06-44EB-8D24-201B0E95BAE8}"/>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0A3AC731-E44B-441E-A9AD-DD1E04C05C7F}"/>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353CAE5B-C273-421E-834C-FB22427F0948}"/>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0D1A0BC7-A902-4321-A92E-B69BDD4EECBA}"/>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A0013C2A-841D-46D5-8929-62E8DF2B04DF}"/>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1E32CAB7-F72F-4DC6-AE6C-8990CF531BD5}"/>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28B2FE4A-A379-4BDA-8D24-DC453367E18E}"/>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B88F235E-14BC-464F-BD65-99638B67F317}"/>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292AA373-142A-45E2-873A-EE6E0A7CAF2E}"/>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FE9F8152-3A0C-4EAD-A95A-590E4A063335}"/>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953A841E-6079-423C-A34C-7233737E1AE4}"/>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60CAE45A-105E-40FF-826D-F8E2D0F31321}"/>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74B8C7B5-439D-465F-A0F3-03B04323C7B7}"/>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71439D08-E6FE-4B95-BE4B-C709BCAD765C}"/>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C24FBF93-3497-420A-93BA-1328E697417F}"/>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762BD95B-2B02-4592-AE12-55B27A0EC25C}"/>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DA7DFC58-8C7A-4D49-BD89-322A13EBB5F5}"/>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D3E41FD1-0E20-4FFD-92C9-E05CA086011A}"/>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2ABC6B7D-1324-4CCF-9EE8-1B59A653694F}"/>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4B779199-D113-44EA-AA7C-421770903A09}"/>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D42B294F-5C5B-4E35-A336-2F5740CFD29A}"/>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9DE86F43-89F1-491A-A6D4-3BF21431EF0B}"/>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99465BCA-001F-44A1-AEDE-3661A7726E9C}"/>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85D419E4-4ADA-4DB0-80F0-154AFC34B579}"/>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2452EC5F-206E-4BBD-B979-FB86FB29F53B}"/>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8D8F8D57-F9D5-4B9B-9D7D-9459BD0AF336}"/>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EF380DF2-5B46-4BA5-9672-6A9ABEDC4A55}"/>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B9B05D74-B744-4D55-8296-27CD322117A4}"/>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96CF4300-5F71-4CC6-870D-C2EA398A43DB}"/>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D69D3CB7-00C6-46C2-92B0-92A5207058A2}"/>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16AE7719-6C91-4354-89A0-454EC48CEE1C}"/>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AC8AC534-B821-4291-BEF0-6310ADF64827}"/>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FC98422C-53B4-4CF4-A8BC-4D9C1EDC08E8}"/>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年熊本地震に係る災害復旧工事が令和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年度に概ね完了したため、減価償却率が前年度と比較すると増加している。</a:t>
          </a:r>
          <a:endParaRPr lang="ja-JP" altLang="ja-JP">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また、令和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年度までは類似団体の平均を下回っていたが、令和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から類似団体内</a:t>
          </a:r>
          <a:r>
            <a:rPr kumimoji="1" lang="ja-JP" altLang="ja-JP" sz="1100">
              <a:solidFill>
                <a:schemeClr val="dk1"/>
              </a:solidFill>
              <a:effectLst/>
              <a:latin typeface="+mn-lt"/>
              <a:ea typeface="+mn-ea"/>
              <a:cs typeface="+mn-cs"/>
            </a:rPr>
            <a:t>平均</a:t>
          </a:r>
          <a:r>
            <a:rPr kumimoji="1" lang="ja-JP" altLang="en-US" sz="1100">
              <a:solidFill>
                <a:schemeClr val="dk1"/>
              </a:solidFill>
              <a:effectLst/>
              <a:latin typeface="+mn-lt"/>
              <a:ea typeface="+mn-ea"/>
              <a:cs typeface="+mn-cs"/>
            </a:rPr>
            <a:t>値</a:t>
          </a:r>
          <a:r>
            <a:rPr kumimoji="1" lang="ja-JP" altLang="ja-JP" sz="1100">
              <a:solidFill>
                <a:schemeClr val="dk1"/>
              </a:solidFill>
              <a:effectLst/>
              <a:latin typeface="+mn-lt"/>
              <a:ea typeface="+mn-ea"/>
              <a:cs typeface="+mn-cs"/>
            </a:rPr>
            <a:t>を上回</a:t>
          </a:r>
          <a:r>
            <a:rPr kumimoji="1" lang="ja-JP" altLang="en-US" sz="1100">
              <a:solidFill>
                <a:schemeClr val="dk1"/>
              </a:solidFill>
              <a:effectLst/>
              <a:latin typeface="+mn-lt"/>
              <a:ea typeface="+mn-ea"/>
              <a:cs typeface="+mn-cs"/>
            </a:rPr>
            <a:t>り、令和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66.5</a:t>
          </a:r>
          <a:r>
            <a:rPr kumimoji="1" lang="ja-JP" altLang="ja-JP" sz="1100">
              <a:solidFill>
                <a:schemeClr val="dk1"/>
              </a:solidFill>
              <a:effectLst/>
              <a:latin typeface="+mn-lt"/>
              <a:ea typeface="+mn-ea"/>
              <a:cs typeface="+mn-cs"/>
            </a:rPr>
            <a:t>％となっているため、各施設について個別施設計画に基づき、長寿命化や集約などを検討しなければならない。</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489F694F-0216-4346-8835-EDB69D79D96F}"/>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0FEF928E-B5FF-4C94-8DE6-04978C14C83F}"/>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D7806DCB-A544-48F2-96E7-A3821484934D}"/>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BF3A3729-88AC-49F1-A5C8-6D6BD2F02593}"/>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4F4E0523-51CC-4939-9D4A-310108AE63FD}"/>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216D5837-ED5D-4509-9F35-EAF53DFA58A3}"/>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64A5AEEF-3B99-4753-9D42-4F0F77FDD826}"/>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316E972D-4A89-4382-9A4A-193DAF5A102E}"/>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903EE806-A56E-4CB7-BF55-B24FE3289665}"/>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366437C7-E0B7-49F1-989E-2728B6BED4C0}"/>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5990F6FA-DE60-4736-A35A-A8DC081D14CA}"/>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61490BCF-45EB-4F91-AF07-AF61BBA240E9}"/>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876BA69D-8A2D-498C-B547-3DEDF5E34FA7}"/>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1F29C264-2D77-44C4-B5EE-2E47373FF543}"/>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1A155C74-24D3-42C2-A178-C124A977A70C}"/>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6AC4DEFC-37B5-4F00-B430-B3AEE6096503}"/>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DCBE410F-5D9E-4B8D-B4EA-6350B2C83473}"/>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03039976-78FB-4961-BB58-FAB4C487103B}"/>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1" name="直線コネクタ 70">
          <a:extLst>
            <a:ext uri="{FF2B5EF4-FFF2-40B4-BE49-F238E27FC236}">
              <a16:creationId xmlns:a16="http://schemas.microsoft.com/office/drawing/2014/main" id="{81D45C21-02A8-47E9-8EC6-D8AF37FA77BF}"/>
            </a:ext>
          </a:extLst>
        </xdr:cNvPr>
        <xdr:cNvCxnSpPr/>
      </xdr:nvCxnSpPr>
      <xdr:spPr>
        <a:xfrm flipV="1">
          <a:off x="4306570" y="5132433"/>
          <a:ext cx="1270" cy="1360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2" name="有形固定資産減価償却率最小値テキスト">
          <a:extLst>
            <a:ext uri="{FF2B5EF4-FFF2-40B4-BE49-F238E27FC236}">
              <a16:creationId xmlns:a16="http://schemas.microsoft.com/office/drawing/2014/main" id="{BD036429-A1B4-42DE-8313-BC63D209D717}"/>
            </a:ext>
          </a:extLst>
        </xdr:cNvPr>
        <xdr:cNvSpPr txBox="1"/>
      </xdr:nvSpPr>
      <xdr:spPr>
        <a:xfrm>
          <a:off x="4359275" y="6496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3" name="直線コネクタ 72">
          <a:extLst>
            <a:ext uri="{FF2B5EF4-FFF2-40B4-BE49-F238E27FC236}">
              <a16:creationId xmlns:a16="http://schemas.microsoft.com/office/drawing/2014/main" id="{59F5C0AD-2DCD-4A9F-938A-EF11A832C977}"/>
            </a:ext>
          </a:extLst>
        </xdr:cNvPr>
        <xdr:cNvCxnSpPr/>
      </xdr:nvCxnSpPr>
      <xdr:spPr>
        <a:xfrm>
          <a:off x="4216400" y="649305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4" name="有形固定資産減価償却率最大値テキスト">
          <a:extLst>
            <a:ext uri="{FF2B5EF4-FFF2-40B4-BE49-F238E27FC236}">
              <a16:creationId xmlns:a16="http://schemas.microsoft.com/office/drawing/2014/main" id="{007B3DC4-5B64-4D05-97DE-97F9B60A08DA}"/>
            </a:ext>
          </a:extLst>
        </xdr:cNvPr>
        <xdr:cNvSpPr txBox="1"/>
      </xdr:nvSpPr>
      <xdr:spPr>
        <a:xfrm>
          <a:off x="4359275" y="491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5" name="直線コネクタ 74">
          <a:extLst>
            <a:ext uri="{FF2B5EF4-FFF2-40B4-BE49-F238E27FC236}">
              <a16:creationId xmlns:a16="http://schemas.microsoft.com/office/drawing/2014/main" id="{133C5FCA-8B23-4FF9-958C-5421E2F37F96}"/>
            </a:ext>
          </a:extLst>
        </xdr:cNvPr>
        <xdr:cNvCxnSpPr/>
      </xdr:nvCxnSpPr>
      <xdr:spPr>
        <a:xfrm>
          <a:off x="4216400" y="513243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55080</xdr:rowOff>
    </xdr:from>
    <xdr:ext cx="405111" cy="259045"/>
    <xdr:sp macro="" textlink="">
      <xdr:nvSpPr>
        <xdr:cNvPr id="76" name="有形固定資産減価償却率平均値テキスト">
          <a:extLst>
            <a:ext uri="{FF2B5EF4-FFF2-40B4-BE49-F238E27FC236}">
              <a16:creationId xmlns:a16="http://schemas.microsoft.com/office/drawing/2014/main" id="{1DFE9465-2D27-4066-8005-1A9E2A81753C}"/>
            </a:ext>
          </a:extLst>
        </xdr:cNvPr>
        <xdr:cNvSpPr txBox="1"/>
      </xdr:nvSpPr>
      <xdr:spPr>
        <a:xfrm>
          <a:off x="4359275" y="5893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77" name="フローチャート: 判断 76">
          <a:extLst>
            <a:ext uri="{FF2B5EF4-FFF2-40B4-BE49-F238E27FC236}">
              <a16:creationId xmlns:a16="http://schemas.microsoft.com/office/drawing/2014/main" id="{0ACBB4BF-0516-4DDB-94C5-041A85B1D733}"/>
            </a:ext>
          </a:extLst>
        </xdr:cNvPr>
        <xdr:cNvSpPr/>
      </xdr:nvSpPr>
      <xdr:spPr>
        <a:xfrm>
          <a:off x="4254500" y="602977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78" name="フローチャート: 判断 77">
          <a:extLst>
            <a:ext uri="{FF2B5EF4-FFF2-40B4-BE49-F238E27FC236}">
              <a16:creationId xmlns:a16="http://schemas.microsoft.com/office/drawing/2014/main" id="{3FB718DB-28A5-4E48-AEA7-AA2BED2D051F}"/>
            </a:ext>
          </a:extLst>
        </xdr:cNvPr>
        <xdr:cNvSpPr/>
      </xdr:nvSpPr>
      <xdr:spPr>
        <a:xfrm>
          <a:off x="3616325" y="6011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79" name="フローチャート: 判断 78">
          <a:extLst>
            <a:ext uri="{FF2B5EF4-FFF2-40B4-BE49-F238E27FC236}">
              <a16:creationId xmlns:a16="http://schemas.microsoft.com/office/drawing/2014/main" id="{58A86438-BA42-4B19-B10D-E8BE6E0E1907}"/>
            </a:ext>
          </a:extLst>
        </xdr:cNvPr>
        <xdr:cNvSpPr/>
      </xdr:nvSpPr>
      <xdr:spPr>
        <a:xfrm>
          <a:off x="2930525" y="6011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0" name="フローチャート: 判断 79">
          <a:extLst>
            <a:ext uri="{FF2B5EF4-FFF2-40B4-BE49-F238E27FC236}">
              <a16:creationId xmlns:a16="http://schemas.microsoft.com/office/drawing/2014/main" id="{12F477B9-A8FF-4BA4-B095-7F8603068AEC}"/>
            </a:ext>
          </a:extLst>
        </xdr:cNvPr>
        <xdr:cNvSpPr/>
      </xdr:nvSpPr>
      <xdr:spPr>
        <a:xfrm>
          <a:off x="2244725" y="59807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1" name="フローチャート: 判断 80">
          <a:extLst>
            <a:ext uri="{FF2B5EF4-FFF2-40B4-BE49-F238E27FC236}">
              <a16:creationId xmlns:a16="http://schemas.microsoft.com/office/drawing/2014/main" id="{74B6098E-C4DE-4EBB-88AB-340F0EC2EE5F}"/>
            </a:ext>
          </a:extLst>
        </xdr:cNvPr>
        <xdr:cNvSpPr/>
      </xdr:nvSpPr>
      <xdr:spPr>
        <a:xfrm>
          <a:off x="1558925" y="59221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835E69D4-D590-441C-A8B0-4311E395EDBF}"/>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FD671FE0-E3AC-42BC-A5A3-7D942EB9905F}"/>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9837FA75-A953-4EAA-A769-B396447CFB95}"/>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CD217140-857F-4EF3-8360-4852B5A2C2CB}"/>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867057C-75C2-4D11-82AE-C9751A4B5863}"/>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78468</xdr:rowOff>
    </xdr:from>
    <xdr:to>
      <xdr:col>23</xdr:col>
      <xdr:colOff>136525</xdr:colOff>
      <xdr:row>33</xdr:row>
      <xdr:rowOff>8618</xdr:rowOff>
    </xdr:to>
    <xdr:sp macro="" textlink="">
      <xdr:nvSpPr>
        <xdr:cNvPr id="87" name="楕円 86">
          <a:extLst>
            <a:ext uri="{FF2B5EF4-FFF2-40B4-BE49-F238E27FC236}">
              <a16:creationId xmlns:a16="http://schemas.microsoft.com/office/drawing/2014/main" id="{84468082-3633-4C2D-89ED-73A2E8928321}"/>
            </a:ext>
          </a:extLst>
        </xdr:cNvPr>
        <xdr:cNvSpPr/>
      </xdr:nvSpPr>
      <xdr:spPr>
        <a:xfrm>
          <a:off x="4254500" y="60792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56895</xdr:rowOff>
    </xdr:from>
    <xdr:ext cx="405111" cy="259045"/>
    <xdr:sp macro="" textlink="">
      <xdr:nvSpPr>
        <xdr:cNvPr id="88" name="有形固定資産減価償却率該当値テキスト">
          <a:extLst>
            <a:ext uri="{FF2B5EF4-FFF2-40B4-BE49-F238E27FC236}">
              <a16:creationId xmlns:a16="http://schemas.microsoft.com/office/drawing/2014/main" id="{E0B25326-DEC1-4845-B38A-6F5ECDEA17B4}"/>
            </a:ext>
          </a:extLst>
        </xdr:cNvPr>
        <xdr:cNvSpPr txBox="1"/>
      </xdr:nvSpPr>
      <xdr:spPr>
        <a:xfrm>
          <a:off x="4359275" y="6057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44541</xdr:rowOff>
    </xdr:from>
    <xdr:to>
      <xdr:col>19</xdr:col>
      <xdr:colOff>187325</xdr:colOff>
      <xdr:row>32</xdr:row>
      <xdr:rowOff>146141</xdr:rowOff>
    </xdr:to>
    <xdr:sp macro="" textlink="">
      <xdr:nvSpPr>
        <xdr:cNvPr id="89" name="楕円 88">
          <a:extLst>
            <a:ext uri="{FF2B5EF4-FFF2-40B4-BE49-F238E27FC236}">
              <a16:creationId xmlns:a16="http://schemas.microsoft.com/office/drawing/2014/main" id="{19E57ED3-0758-4B93-95FD-698F9D4BEBCD}"/>
            </a:ext>
          </a:extLst>
        </xdr:cNvPr>
        <xdr:cNvSpPr/>
      </xdr:nvSpPr>
      <xdr:spPr>
        <a:xfrm>
          <a:off x="3616325" y="604846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95341</xdr:rowOff>
    </xdr:from>
    <xdr:to>
      <xdr:col>23</xdr:col>
      <xdr:colOff>85725</xdr:colOff>
      <xdr:row>32</xdr:row>
      <xdr:rowOff>129268</xdr:rowOff>
    </xdr:to>
    <xdr:cxnSp macro="">
      <xdr:nvCxnSpPr>
        <xdr:cNvPr id="90" name="直線コネクタ 89">
          <a:extLst>
            <a:ext uri="{FF2B5EF4-FFF2-40B4-BE49-F238E27FC236}">
              <a16:creationId xmlns:a16="http://schemas.microsoft.com/office/drawing/2014/main" id="{7C65403D-05F9-4C7E-8C3F-B9B81172DA41}"/>
            </a:ext>
          </a:extLst>
        </xdr:cNvPr>
        <xdr:cNvCxnSpPr/>
      </xdr:nvCxnSpPr>
      <xdr:spPr>
        <a:xfrm>
          <a:off x="3673475" y="6096091"/>
          <a:ext cx="62865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154305</xdr:rowOff>
    </xdr:from>
    <xdr:to>
      <xdr:col>15</xdr:col>
      <xdr:colOff>187325</xdr:colOff>
      <xdr:row>32</xdr:row>
      <xdr:rowOff>84455</xdr:rowOff>
    </xdr:to>
    <xdr:sp macro="" textlink="">
      <xdr:nvSpPr>
        <xdr:cNvPr id="91" name="楕円 90">
          <a:extLst>
            <a:ext uri="{FF2B5EF4-FFF2-40B4-BE49-F238E27FC236}">
              <a16:creationId xmlns:a16="http://schemas.microsoft.com/office/drawing/2014/main" id="{962376A6-D480-488E-8365-83C690CBE351}"/>
            </a:ext>
          </a:extLst>
        </xdr:cNvPr>
        <xdr:cNvSpPr/>
      </xdr:nvSpPr>
      <xdr:spPr>
        <a:xfrm>
          <a:off x="2930525" y="59931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33655</xdr:rowOff>
    </xdr:from>
    <xdr:to>
      <xdr:col>19</xdr:col>
      <xdr:colOff>136525</xdr:colOff>
      <xdr:row>32</xdr:row>
      <xdr:rowOff>95341</xdr:rowOff>
    </xdr:to>
    <xdr:cxnSp macro="">
      <xdr:nvCxnSpPr>
        <xdr:cNvPr id="92" name="直線コネクタ 91">
          <a:extLst>
            <a:ext uri="{FF2B5EF4-FFF2-40B4-BE49-F238E27FC236}">
              <a16:creationId xmlns:a16="http://schemas.microsoft.com/office/drawing/2014/main" id="{823689A8-5869-407B-9E4D-BE98B7319716}"/>
            </a:ext>
          </a:extLst>
        </xdr:cNvPr>
        <xdr:cNvCxnSpPr/>
      </xdr:nvCxnSpPr>
      <xdr:spPr>
        <a:xfrm>
          <a:off x="2987675" y="6031230"/>
          <a:ext cx="685800" cy="6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89535</xdr:rowOff>
    </xdr:from>
    <xdr:to>
      <xdr:col>11</xdr:col>
      <xdr:colOff>187325</xdr:colOff>
      <xdr:row>32</xdr:row>
      <xdr:rowOff>19685</xdr:rowOff>
    </xdr:to>
    <xdr:sp macro="" textlink="">
      <xdr:nvSpPr>
        <xdr:cNvPr id="93" name="楕円 92">
          <a:extLst>
            <a:ext uri="{FF2B5EF4-FFF2-40B4-BE49-F238E27FC236}">
              <a16:creationId xmlns:a16="http://schemas.microsoft.com/office/drawing/2014/main" id="{3E4CFB23-4954-4AA8-8930-14E64CB59468}"/>
            </a:ext>
          </a:extLst>
        </xdr:cNvPr>
        <xdr:cNvSpPr/>
      </xdr:nvSpPr>
      <xdr:spPr>
        <a:xfrm>
          <a:off x="2244725" y="59251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140335</xdr:rowOff>
    </xdr:from>
    <xdr:to>
      <xdr:col>15</xdr:col>
      <xdr:colOff>136525</xdr:colOff>
      <xdr:row>32</xdr:row>
      <xdr:rowOff>33655</xdr:rowOff>
    </xdr:to>
    <xdr:cxnSp macro="">
      <xdr:nvCxnSpPr>
        <xdr:cNvPr id="94" name="直線コネクタ 93">
          <a:extLst>
            <a:ext uri="{FF2B5EF4-FFF2-40B4-BE49-F238E27FC236}">
              <a16:creationId xmlns:a16="http://schemas.microsoft.com/office/drawing/2014/main" id="{8621CF9E-9869-451D-8C3A-3267E61A409F}"/>
            </a:ext>
          </a:extLst>
        </xdr:cNvPr>
        <xdr:cNvCxnSpPr/>
      </xdr:nvCxnSpPr>
      <xdr:spPr>
        <a:xfrm>
          <a:off x="2301875" y="5982335"/>
          <a:ext cx="6858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34018</xdr:rowOff>
    </xdr:from>
    <xdr:to>
      <xdr:col>7</xdr:col>
      <xdr:colOff>187325</xdr:colOff>
      <xdr:row>31</xdr:row>
      <xdr:rowOff>135618</xdr:rowOff>
    </xdr:to>
    <xdr:sp macro="" textlink="">
      <xdr:nvSpPr>
        <xdr:cNvPr id="95" name="楕円 94">
          <a:extLst>
            <a:ext uri="{FF2B5EF4-FFF2-40B4-BE49-F238E27FC236}">
              <a16:creationId xmlns:a16="http://schemas.microsoft.com/office/drawing/2014/main" id="{F307F16B-5AD6-4755-BB68-DA7D77FA1BF5}"/>
            </a:ext>
          </a:extLst>
        </xdr:cNvPr>
        <xdr:cNvSpPr/>
      </xdr:nvSpPr>
      <xdr:spPr>
        <a:xfrm>
          <a:off x="1558925" y="586966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84818</xdr:rowOff>
    </xdr:from>
    <xdr:to>
      <xdr:col>11</xdr:col>
      <xdr:colOff>136525</xdr:colOff>
      <xdr:row>31</xdr:row>
      <xdr:rowOff>140335</xdr:rowOff>
    </xdr:to>
    <xdr:cxnSp macro="">
      <xdr:nvCxnSpPr>
        <xdr:cNvPr id="96" name="直線コネクタ 95">
          <a:extLst>
            <a:ext uri="{FF2B5EF4-FFF2-40B4-BE49-F238E27FC236}">
              <a16:creationId xmlns:a16="http://schemas.microsoft.com/office/drawing/2014/main" id="{6601B785-C3B9-4482-80F1-F50E2D90E899}"/>
            </a:ext>
          </a:extLst>
        </xdr:cNvPr>
        <xdr:cNvCxnSpPr/>
      </xdr:nvCxnSpPr>
      <xdr:spPr>
        <a:xfrm>
          <a:off x="1616075" y="5926818"/>
          <a:ext cx="6858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125656</xdr:rowOff>
    </xdr:from>
    <xdr:ext cx="405111" cy="259045"/>
    <xdr:sp macro="" textlink="">
      <xdr:nvSpPr>
        <xdr:cNvPr id="97" name="n_1aveValue有形固定資産減価償却率">
          <a:extLst>
            <a:ext uri="{FF2B5EF4-FFF2-40B4-BE49-F238E27FC236}">
              <a16:creationId xmlns:a16="http://schemas.microsoft.com/office/drawing/2014/main" id="{C1604088-B311-49F4-B088-137BB9F55F33}"/>
            </a:ext>
          </a:extLst>
        </xdr:cNvPr>
        <xdr:cNvSpPr txBox="1"/>
      </xdr:nvSpPr>
      <xdr:spPr>
        <a:xfrm>
          <a:off x="3474094" y="5799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98" name="n_2aveValue有形固定資産減価償却率">
          <a:extLst>
            <a:ext uri="{FF2B5EF4-FFF2-40B4-BE49-F238E27FC236}">
              <a16:creationId xmlns:a16="http://schemas.microsoft.com/office/drawing/2014/main" id="{113E8D6D-C5A4-4405-B18F-FEF0A91056E3}"/>
            </a:ext>
          </a:extLst>
        </xdr:cNvPr>
        <xdr:cNvSpPr txBox="1"/>
      </xdr:nvSpPr>
      <xdr:spPr>
        <a:xfrm>
          <a:off x="2797819" y="6104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99" name="n_3aveValue有形固定資産減価償却率">
          <a:extLst>
            <a:ext uri="{FF2B5EF4-FFF2-40B4-BE49-F238E27FC236}">
              <a16:creationId xmlns:a16="http://schemas.microsoft.com/office/drawing/2014/main" id="{379C4D5F-164D-4CE2-9FDE-7DA150BA7E43}"/>
            </a:ext>
          </a:extLst>
        </xdr:cNvPr>
        <xdr:cNvSpPr txBox="1"/>
      </xdr:nvSpPr>
      <xdr:spPr>
        <a:xfrm>
          <a:off x="2112019" y="6070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100" name="n_4aveValue有形固定資産減価償却率">
          <a:extLst>
            <a:ext uri="{FF2B5EF4-FFF2-40B4-BE49-F238E27FC236}">
              <a16:creationId xmlns:a16="http://schemas.microsoft.com/office/drawing/2014/main" id="{8B01FF00-F2E4-4CD6-9924-FBB91BFE2334}"/>
            </a:ext>
          </a:extLst>
        </xdr:cNvPr>
        <xdr:cNvSpPr txBox="1"/>
      </xdr:nvSpPr>
      <xdr:spPr>
        <a:xfrm>
          <a:off x="1426219" y="6011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137268</xdr:rowOff>
    </xdr:from>
    <xdr:ext cx="405111" cy="259045"/>
    <xdr:sp macro="" textlink="">
      <xdr:nvSpPr>
        <xdr:cNvPr id="101" name="n_1mainValue有形固定資産減価償却率">
          <a:extLst>
            <a:ext uri="{FF2B5EF4-FFF2-40B4-BE49-F238E27FC236}">
              <a16:creationId xmlns:a16="http://schemas.microsoft.com/office/drawing/2014/main" id="{DE80451A-D731-4A82-998B-BF33CA182CC6}"/>
            </a:ext>
          </a:extLst>
        </xdr:cNvPr>
        <xdr:cNvSpPr txBox="1"/>
      </xdr:nvSpPr>
      <xdr:spPr>
        <a:xfrm>
          <a:off x="3474094" y="6141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100982</xdr:rowOff>
    </xdr:from>
    <xdr:ext cx="405111" cy="259045"/>
    <xdr:sp macro="" textlink="">
      <xdr:nvSpPr>
        <xdr:cNvPr id="102" name="n_2mainValue有形固定資産減価償却率">
          <a:extLst>
            <a:ext uri="{FF2B5EF4-FFF2-40B4-BE49-F238E27FC236}">
              <a16:creationId xmlns:a16="http://schemas.microsoft.com/office/drawing/2014/main" id="{2009786C-B8E3-4228-BD3A-FEE93A27F22C}"/>
            </a:ext>
          </a:extLst>
        </xdr:cNvPr>
        <xdr:cNvSpPr txBox="1"/>
      </xdr:nvSpPr>
      <xdr:spPr>
        <a:xfrm>
          <a:off x="2797819" y="5781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36212</xdr:rowOff>
    </xdr:from>
    <xdr:ext cx="405111" cy="259045"/>
    <xdr:sp macro="" textlink="">
      <xdr:nvSpPr>
        <xdr:cNvPr id="103" name="n_3mainValue有形固定資産減価償却率">
          <a:extLst>
            <a:ext uri="{FF2B5EF4-FFF2-40B4-BE49-F238E27FC236}">
              <a16:creationId xmlns:a16="http://schemas.microsoft.com/office/drawing/2014/main" id="{1F3E6940-226D-488F-84D7-CD48A3ABADD6}"/>
            </a:ext>
          </a:extLst>
        </xdr:cNvPr>
        <xdr:cNvSpPr txBox="1"/>
      </xdr:nvSpPr>
      <xdr:spPr>
        <a:xfrm>
          <a:off x="2112019" y="571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152145</xdr:rowOff>
    </xdr:from>
    <xdr:ext cx="405111" cy="259045"/>
    <xdr:sp macro="" textlink="">
      <xdr:nvSpPr>
        <xdr:cNvPr id="104" name="n_4mainValue有形固定資産減価償却率">
          <a:extLst>
            <a:ext uri="{FF2B5EF4-FFF2-40B4-BE49-F238E27FC236}">
              <a16:creationId xmlns:a16="http://schemas.microsoft.com/office/drawing/2014/main" id="{226F8E07-6A39-4BB4-BB54-79C59114A455}"/>
            </a:ext>
          </a:extLst>
        </xdr:cNvPr>
        <xdr:cNvSpPr txBox="1"/>
      </xdr:nvSpPr>
      <xdr:spPr>
        <a:xfrm>
          <a:off x="1426219" y="5667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039F67C4-C12B-4F67-9BD9-58C247D22577}"/>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DEC9D61A-E166-4FAE-B2CF-3CE564650977}"/>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18214385-CD3B-4B90-94A6-72B6ABCE8AA0}"/>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[ 372.4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246C443F-7AE0-4C29-81D8-898EE777F311}"/>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CB3C2DB9-F96C-46A4-B979-33CB656B232C}"/>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92864628-FE86-4CF4-8015-1CEA766741C2}"/>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9F8D5EC5-FEED-4D88-BAB5-2F63E2942CAF}"/>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CD90FDD9-FBED-4970-AEB2-31CBCB3F96EF}"/>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3E961D22-C4E5-452D-BCA3-BAAA53F081B7}"/>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2F781D1D-1DA6-4BEE-BFCA-6EC1AA78F4E9}"/>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5A360C46-5B6B-4867-BD97-67CDD9AF71F7}"/>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2D46E351-35A3-4D17-81BC-560F83D5610F}"/>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5998BFB8-59C9-4BF3-A866-2613E310AC31}"/>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年熊本地震に係る地方債残高が増大していたが、元金の償還が始まったことで地方債残高が減少し、各種基金の残高が増加したことで債務償還比率が減少傾向にある。</a:t>
          </a:r>
          <a:endParaRPr lang="ja-JP" altLang="ja-JP">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しかし、依然として類似団体の平均を上回っているため、移住定住施策や企業誘致活動を更に推進し、自主財源の確保に努めるとともに、事業を峻別し、歳出削減に努めることで無駄のない財政運営を行っ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F6E22596-115D-4E0A-BA37-E08B00282642}"/>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B3EDFF0A-B3A9-4781-8C0E-6CFD3177E818}"/>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05B89614-CE98-4FCF-9802-4C09EF3E4694}"/>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48921FBB-F592-4ADD-AC39-775F66239217}"/>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02054F39-B632-45CE-9B03-09F3C1B9DB64}"/>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4CEE46CC-482E-4FF7-9D5D-D2AF56C7EDCD}"/>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4" name="テキスト ボックス 123">
          <a:extLst>
            <a:ext uri="{FF2B5EF4-FFF2-40B4-BE49-F238E27FC236}">
              <a16:creationId xmlns:a16="http://schemas.microsoft.com/office/drawing/2014/main" id="{EEBFCB41-C4F5-4322-A7D1-BEA245B16DAE}"/>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3404A950-4569-4A32-8CA7-67EE1AF1CE19}"/>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ACD6D401-20EE-48DB-ACC9-B2FC3E86AB29}"/>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84E72691-0A82-4BE3-8545-47B4F91FF83C}"/>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BE263219-C480-4812-8B98-8F9308D8081D}"/>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9039C20C-8041-4031-90EA-A19353EFD86D}"/>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7504ED3B-6CD9-4C4B-BC9F-E6F28D0E3512}"/>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4B14246C-96A4-4752-A45E-6175D2803BA9}"/>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7B5D872A-368A-46C0-83BE-FF3DA1DD6970}"/>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D62AA8F-DCF2-4EF4-876A-4E20EB46A65D}"/>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B03E7817-4408-4063-A5E3-2F0CB9D13F05}"/>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35" name="直線コネクタ 134">
          <a:extLst>
            <a:ext uri="{FF2B5EF4-FFF2-40B4-BE49-F238E27FC236}">
              <a16:creationId xmlns:a16="http://schemas.microsoft.com/office/drawing/2014/main" id="{E1F31C0C-1F0F-465C-9FD2-8A0F98EB7712}"/>
            </a:ext>
          </a:extLst>
        </xdr:cNvPr>
        <xdr:cNvCxnSpPr/>
      </xdr:nvCxnSpPr>
      <xdr:spPr>
        <a:xfrm flipV="1">
          <a:off x="13326745" y="5058228"/>
          <a:ext cx="1269" cy="1277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36" name="債務償還比率最小値テキスト">
          <a:extLst>
            <a:ext uri="{FF2B5EF4-FFF2-40B4-BE49-F238E27FC236}">
              <a16:creationId xmlns:a16="http://schemas.microsoft.com/office/drawing/2014/main" id="{E85E92F2-2ED7-4C0F-B70D-E22E1239EFF0}"/>
            </a:ext>
          </a:extLst>
        </xdr:cNvPr>
        <xdr:cNvSpPr txBox="1"/>
      </xdr:nvSpPr>
      <xdr:spPr>
        <a:xfrm>
          <a:off x="13379450" y="633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37" name="直線コネクタ 136">
          <a:extLst>
            <a:ext uri="{FF2B5EF4-FFF2-40B4-BE49-F238E27FC236}">
              <a16:creationId xmlns:a16="http://schemas.microsoft.com/office/drawing/2014/main" id="{ADCCAA98-9732-48BC-AE86-AB764DD543D2}"/>
            </a:ext>
          </a:extLst>
        </xdr:cNvPr>
        <xdr:cNvCxnSpPr/>
      </xdr:nvCxnSpPr>
      <xdr:spPr>
        <a:xfrm>
          <a:off x="13255625" y="63354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AE8F00E6-75DB-44C5-B592-013BD4A437BC}"/>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6468B24E-A58F-47E0-A2F0-7A2E5BEC7D71}"/>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40" name="債務償還比率平均値テキスト">
          <a:extLst>
            <a:ext uri="{FF2B5EF4-FFF2-40B4-BE49-F238E27FC236}">
              <a16:creationId xmlns:a16="http://schemas.microsoft.com/office/drawing/2014/main" id="{DC853610-7C10-444B-827D-8C483C29898E}"/>
            </a:ext>
          </a:extLst>
        </xdr:cNvPr>
        <xdr:cNvSpPr txBox="1"/>
      </xdr:nvSpPr>
      <xdr:spPr>
        <a:xfrm>
          <a:off x="13379450" y="55838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1" name="フローチャート: 判断 140">
          <a:extLst>
            <a:ext uri="{FF2B5EF4-FFF2-40B4-BE49-F238E27FC236}">
              <a16:creationId xmlns:a16="http://schemas.microsoft.com/office/drawing/2014/main" id="{812FE20D-938C-460A-9A78-BF22E15BACE6}"/>
            </a:ext>
          </a:extLst>
        </xdr:cNvPr>
        <xdr:cNvSpPr/>
      </xdr:nvSpPr>
      <xdr:spPr>
        <a:xfrm>
          <a:off x="13293725" y="559910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2" name="フローチャート: 判断 141">
          <a:extLst>
            <a:ext uri="{FF2B5EF4-FFF2-40B4-BE49-F238E27FC236}">
              <a16:creationId xmlns:a16="http://schemas.microsoft.com/office/drawing/2014/main" id="{AD204C72-493E-4656-9DF0-8D25461DBE60}"/>
            </a:ext>
          </a:extLst>
        </xdr:cNvPr>
        <xdr:cNvSpPr/>
      </xdr:nvSpPr>
      <xdr:spPr>
        <a:xfrm>
          <a:off x="12646025" y="559851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3" name="フローチャート: 判断 142">
          <a:extLst>
            <a:ext uri="{FF2B5EF4-FFF2-40B4-BE49-F238E27FC236}">
              <a16:creationId xmlns:a16="http://schemas.microsoft.com/office/drawing/2014/main" id="{4EB18B93-7555-4227-98A1-3BB5B2974C4B}"/>
            </a:ext>
          </a:extLst>
        </xdr:cNvPr>
        <xdr:cNvSpPr/>
      </xdr:nvSpPr>
      <xdr:spPr>
        <a:xfrm>
          <a:off x="11960225" y="56465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44" name="フローチャート: 判断 143">
          <a:extLst>
            <a:ext uri="{FF2B5EF4-FFF2-40B4-BE49-F238E27FC236}">
              <a16:creationId xmlns:a16="http://schemas.microsoft.com/office/drawing/2014/main" id="{4BA6F30E-5E9C-4F5A-8CD6-DA6D4A3BB34A}"/>
            </a:ext>
          </a:extLst>
        </xdr:cNvPr>
        <xdr:cNvSpPr/>
      </xdr:nvSpPr>
      <xdr:spPr>
        <a:xfrm>
          <a:off x="11274425" y="561825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45" name="フローチャート: 判断 144">
          <a:extLst>
            <a:ext uri="{FF2B5EF4-FFF2-40B4-BE49-F238E27FC236}">
              <a16:creationId xmlns:a16="http://schemas.microsoft.com/office/drawing/2014/main" id="{06BE061C-7E88-466D-BBB6-F3ECD38619A9}"/>
            </a:ext>
          </a:extLst>
        </xdr:cNvPr>
        <xdr:cNvSpPr/>
      </xdr:nvSpPr>
      <xdr:spPr>
        <a:xfrm>
          <a:off x="10588625" y="583573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501FA80-5ECE-42F8-83C7-518D6DBEC8E4}"/>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60E08016-CDDA-4BE6-9B99-D979F37392D0}"/>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E7C58218-9952-4E35-A1A3-BCEF66F8E1C7}"/>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BE311DDD-B413-4E2D-A6CD-DBC749AE773F}"/>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30C8C9A4-7456-4824-9EB0-ECC37F7314F5}"/>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41347</xdr:rowOff>
    </xdr:from>
    <xdr:to>
      <xdr:col>76</xdr:col>
      <xdr:colOff>73025</xdr:colOff>
      <xdr:row>29</xdr:row>
      <xdr:rowOff>142947</xdr:rowOff>
    </xdr:to>
    <xdr:sp macro="" textlink="">
      <xdr:nvSpPr>
        <xdr:cNvPr id="151" name="楕円 150">
          <a:extLst>
            <a:ext uri="{FF2B5EF4-FFF2-40B4-BE49-F238E27FC236}">
              <a16:creationId xmlns:a16="http://schemas.microsoft.com/office/drawing/2014/main" id="{A0B12EDE-A1C9-4038-94F5-63C974520B1C}"/>
            </a:ext>
          </a:extLst>
        </xdr:cNvPr>
        <xdr:cNvSpPr/>
      </xdr:nvSpPr>
      <xdr:spPr>
        <a:xfrm>
          <a:off x="13293725" y="555949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64224</xdr:rowOff>
    </xdr:from>
    <xdr:ext cx="469744" cy="259045"/>
    <xdr:sp macro="" textlink="">
      <xdr:nvSpPr>
        <xdr:cNvPr id="152" name="債務償還比率該当値テキスト">
          <a:extLst>
            <a:ext uri="{FF2B5EF4-FFF2-40B4-BE49-F238E27FC236}">
              <a16:creationId xmlns:a16="http://schemas.microsoft.com/office/drawing/2014/main" id="{B894215A-AA82-47B5-9661-1855FB16219A}"/>
            </a:ext>
          </a:extLst>
        </xdr:cNvPr>
        <xdr:cNvSpPr txBox="1"/>
      </xdr:nvSpPr>
      <xdr:spPr>
        <a:xfrm>
          <a:off x="13379450" y="5420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168883</xdr:rowOff>
    </xdr:from>
    <xdr:to>
      <xdr:col>72</xdr:col>
      <xdr:colOff>123825</xdr:colOff>
      <xdr:row>30</xdr:row>
      <xdr:rowOff>99033</xdr:rowOff>
    </xdr:to>
    <xdr:sp macro="" textlink="">
      <xdr:nvSpPr>
        <xdr:cNvPr id="153" name="楕円 152">
          <a:extLst>
            <a:ext uri="{FF2B5EF4-FFF2-40B4-BE49-F238E27FC236}">
              <a16:creationId xmlns:a16="http://schemas.microsoft.com/office/drawing/2014/main" id="{99C23FF6-6900-4DA0-9440-FCBF7638232B}"/>
            </a:ext>
          </a:extLst>
        </xdr:cNvPr>
        <xdr:cNvSpPr/>
      </xdr:nvSpPr>
      <xdr:spPr>
        <a:xfrm>
          <a:off x="12646025" y="567433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92147</xdr:rowOff>
    </xdr:from>
    <xdr:to>
      <xdr:col>76</xdr:col>
      <xdr:colOff>22225</xdr:colOff>
      <xdr:row>30</xdr:row>
      <xdr:rowOff>48233</xdr:rowOff>
    </xdr:to>
    <xdr:cxnSp macro="">
      <xdr:nvCxnSpPr>
        <xdr:cNvPr id="154" name="直線コネクタ 153">
          <a:extLst>
            <a:ext uri="{FF2B5EF4-FFF2-40B4-BE49-F238E27FC236}">
              <a16:creationId xmlns:a16="http://schemas.microsoft.com/office/drawing/2014/main" id="{A459E834-8ED0-4951-889C-7AB10E7C75CF}"/>
            </a:ext>
          </a:extLst>
        </xdr:cNvPr>
        <xdr:cNvCxnSpPr/>
      </xdr:nvCxnSpPr>
      <xdr:spPr>
        <a:xfrm flipV="1">
          <a:off x="12693650" y="5607122"/>
          <a:ext cx="638175" cy="114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50791</xdr:rowOff>
    </xdr:from>
    <xdr:to>
      <xdr:col>68</xdr:col>
      <xdr:colOff>123825</xdr:colOff>
      <xdr:row>30</xdr:row>
      <xdr:rowOff>152391</xdr:rowOff>
    </xdr:to>
    <xdr:sp macro="" textlink="">
      <xdr:nvSpPr>
        <xdr:cNvPr id="155" name="楕円 154">
          <a:extLst>
            <a:ext uri="{FF2B5EF4-FFF2-40B4-BE49-F238E27FC236}">
              <a16:creationId xmlns:a16="http://schemas.microsoft.com/office/drawing/2014/main" id="{39721E56-EE8E-47D2-8594-5EFA1BA25FF2}"/>
            </a:ext>
          </a:extLst>
        </xdr:cNvPr>
        <xdr:cNvSpPr/>
      </xdr:nvSpPr>
      <xdr:spPr>
        <a:xfrm>
          <a:off x="11960225" y="572451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48233</xdr:rowOff>
    </xdr:from>
    <xdr:to>
      <xdr:col>72</xdr:col>
      <xdr:colOff>73025</xdr:colOff>
      <xdr:row>30</xdr:row>
      <xdr:rowOff>101591</xdr:rowOff>
    </xdr:to>
    <xdr:cxnSp macro="">
      <xdr:nvCxnSpPr>
        <xdr:cNvPr id="156" name="直線コネクタ 155">
          <a:extLst>
            <a:ext uri="{FF2B5EF4-FFF2-40B4-BE49-F238E27FC236}">
              <a16:creationId xmlns:a16="http://schemas.microsoft.com/office/drawing/2014/main" id="{4679A516-6D1C-4C05-B8F5-C0CC78348643}"/>
            </a:ext>
          </a:extLst>
        </xdr:cNvPr>
        <xdr:cNvCxnSpPr/>
      </xdr:nvCxnSpPr>
      <xdr:spPr>
        <a:xfrm flipV="1">
          <a:off x="12007850" y="5721958"/>
          <a:ext cx="685800" cy="59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154886</xdr:rowOff>
    </xdr:from>
    <xdr:to>
      <xdr:col>64</xdr:col>
      <xdr:colOff>123825</xdr:colOff>
      <xdr:row>31</xdr:row>
      <xdr:rowOff>85036</xdr:rowOff>
    </xdr:to>
    <xdr:sp macro="" textlink="">
      <xdr:nvSpPr>
        <xdr:cNvPr id="157" name="楕円 156">
          <a:extLst>
            <a:ext uri="{FF2B5EF4-FFF2-40B4-BE49-F238E27FC236}">
              <a16:creationId xmlns:a16="http://schemas.microsoft.com/office/drawing/2014/main" id="{049A2436-DB85-44D9-8980-5BBD4BE5767D}"/>
            </a:ext>
          </a:extLst>
        </xdr:cNvPr>
        <xdr:cNvSpPr/>
      </xdr:nvSpPr>
      <xdr:spPr>
        <a:xfrm>
          <a:off x="11274425" y="58317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101591</xdr:rowOff>
    </xdr:from>
    <xdr:to>
      <xdr:col>68</xdr:col>
      <xdr:colOff>73025</xdr:colOff>
      <xdr:row>31</xdr:row>
      <xdr:rowOff>34236</xdr:rowOff>
    </xdr:to>
    <xdr:cxnSp macro="">
      <xdr:nvCxnSpPr>
        <xdr:cNvPr id="158" name="直線コネクタ 157">
          <a:extLst>
            <a:ext uri="{FF2B5EF4-FFF2-40B4-BE49-F238E27FC236}">
              <a16:creationId xmlns:a16="http://schemas.microsoft.com/office/drawing/2014/main" id="{997E7CA8-77AC-49C9-9A3F-D5BD68D9F10C}"/>
            </a:ext>
          </a:extLst>
        </xdr:cNvPr>
        <xdr:cNvCxnSpPr/>
      </xdr:nvCxnSpPr>
      <xdr:spPr>
        <a:xfrm flipV="1">
          <a:off x="11322050" y="5781666"/>
          <a:ext cx="685800" cy="88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170879</xdr:rowOff>
    </xdr:from>
    <xdr:to>
      <xdr:col>60</xdr:col>
      <xdr:colOff>123825</xdr:colOff>
      <xdr:row>34</xdr:row>
      <xdr:rowOff>101029</xdr:rowOff>
    </xdr:to>
    <xdr:sp macro="" textlink="">
      <xdr:nvSpPr>
        <xdr:cNvPr id="159" name="楕円 158">
          <a:extLst>
            <a:ext uri="{FF2B5EF4-FFF2-40B4-BE49-F238E27FC236}">
              <a16:creationId xmlns:a16="http://schemas.microsoft.com/office/drawing/2014/main" id="{37A7E2EA-52D7-4341-804C-425E9275249C}"/>
            </a:ext>
          </a:extLst>
        </xdr:cNvPr>
        <xdr:cNvSpPr/>
      </xdr:nvSpPr>
      <xdr:spPr>
        <a:xfrm>
          <a:off x="10588625" y="632402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34236</xdr:rowOff>
    </xdr:from>
    <xdr:to>
      <xdr:col>64</xdr:col>
      <xdr:colOff>73025</xdr:colOff>
      <xdr:row>34</xdr:row>
      <xdr:rowOff>50229</xdr:rowOff>
    </xdr:to>
    <xdr:cxnSp macro="">
      <xdr:nvCxnSpPr>
        <xdr:cNvPr id="160" name="直線コネクタ 159">
          <a:extLst>
            <a:ext uri="{FF2B5EF4-FFF2-40B4-BE49-F238E27FC236}">
              <a16:creationId xmlns:a16="http://schemas.microsoft.com/office/drawing/2014/main" id="{C5E79618-AA50-4C1E-8FC3-36271B6D7486}"/>
            </a:ext>
          </a:extLst>
        </xdr:cNvPr>
        <xdr:cNvCxnSpPr/>
      </xdr:nvCxnSpPr>
      <xdr:spPr>
        <a:xfrm flipV="1">
          <a:off x="10636250" y="5869886"/>
          <a:ext cx="685800" cy="501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27041</xdr:rowOff>
    </xdr:from>
    <xdr:ext cx="469744" cy="259045"/>
    <xdr:sp macro="" textlink="">
      <xdr:nvSpPr>
        <xdr:cNvPr id="161" name="n_1aveValue債務償還比率">
          <a:extLst>
            <a:ext uri="{FF2B5EF4-FFF2-40B4-BE49-F238E27FC236}">
              <a16:creationId xmlns:a16="http://schemas.microsoft.com/office/drawing/2014/main" id="{5BBF7F7E-D15A-4146-B483-976EDEA893F7}"/>
            </a:ext>
          </a:extLst>
        </xdr:cNvPr>
        <xdr:cNvSpPr txBox="1"/>
      </xdr:nvSpPr>
      <xdr:spPr>
        <a:xfrm>
          <a:off x="12465127" y="5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78240</xdr:rowOff>
    </xdr:from>
    <xdr:ext cx="469744" cy="259045"/>
    <xdr:sp macro="" textlink="">
      <xdr:nvSpPr>
        <xdr:cNvPr id="162" name="n_2aveValue債務償還比率">
          <a:extLst>
            <a:ext uri="{FF2B5EF4-FFF2-40B4-BE49-F238E27FC236}">
              <a16:creationId xmlns:a16="http://schemas.microsoft.com/office/drawing/2014/main" id="{6A85E7C9-A240-449F-90D7-435E58EE22BD}"/>
            </a:ext>
          </a:extLst>
        </xdr:cNvPr>
        <xdr:cNvSpPr txBox="1"/>
      </xdr:nvSpPr>
      <xdr:spPr>
        <a:xfrm>
          <a:off x="11788852" y="5431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46780</xdr:rowOff>
    </xdr:from>
    <xdr:ext cx="469744" cy="259045"/>
    <xdr:sp macro="" textlink="">
      <xdr:nvSpPr>
        <xdr:cNvPr id="163" name="n_3aveValue債務償還比率">
          <a:extLst>
            <a:ext uri="{FF2B5EF4-FFF2-40B4-BE49-F238E27FC236}">
              <a16:creationId xmlns:a16="http://schemas.microsoft.com/office/drawing/2014/main" id="{37577FEB-2192-41E1-9EDE-2E1E8E8D3E3F}"/>
            </a:ext>
          </a:extLst>
        </xdr:cNvPr>
        <xdr:cNvSpPr txBox="1"/>
      </xdr:nvSpPr>
      <xdr:spPr>
        <a:xfrm>
          <a:off x="11103052" y="540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102334</xdr:rowOff>
    </xdr:from>
    <xdr:ext cx="469744" cy="259045"/>
    <xdr:sp macro="" textlink="">
      <xdr:nvSpPr>
        <xdr:cNvPr id="164" name="n_4aveValue債務償還比率">
          <a:extLst>
            <a:ext uri="{FF2B5EF4-FFF2-40B4-BE49-F238E27FC236}">
              <a16:creationId xmlns:a16="http://schemas.microsoft.com/office/drawing/2014/main" id="{189C6C36-75B8-46C1-BFFC-926A201A44E3}"/>
            </a:ext>
          </a:extLst>
        </xdr:cNvPr>
        <xdr:cNvSpPr txBox="1"/>
      </xdr:nvSpPr>
      <xdr:spPr>
        <a:xfrm>
          <a:off x="10417252" y="562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90160</xdr:rowOff>
    </xdr:from>
    <xdr:ext cx="469744" cy="259045"/>
    <xdr:sp macro="" textlink="">
      <xdr:nvSpPr>
        <xdr:cNvPr id="165" name="n_1mainValue債務償還比率">
          <a:extLst>
            <a:ext uri="{FF2B5EF4-FFF2-40B4-BE49-F238E27FC236}">
              <a16:creationId xmlns:a16="http://schemas.microsoft.com/office/drawing/2014/main" id="{63C73606-8959-4C47-A2A8-D63E58D0417A}"/>
            </a:ext>
          </a:extLst>
        </xdr:cNvPr>
        <xdr:cNvSpPr txBox="1"/>
      </xdr:nvSpPr>
      <xdr:spPr>
        <a:xfrm>
          <a:off x="12465127" y="5763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143518</xdr:rowOff>
    </xdr:from>
    <xdr:ext cx="469744" cy="259045"/>
    <xdr:sp macro="" textlink="">
      <xdr:nvSpPr>
        <xdr:cNvPr id="166" name="n_2mainValue債務償還比率">
          <a:extLst>
            <a:ext uri="{FF2B5EF4-FFF2-40B4-BE49-F238E27FC236}">
              <a16:creationId xmlns:a16="http://schemas.microsoft.com/office/drawing/2014/main" id="{36A3B666-65E6-4F26-93A2-AF5250B3A7C5}"/>
            </a:ext>
          </a:extLst>
        </xdr:cNvPr>
        <xdr:cNvSpPr txBox="1"/>
      </xdr:nvSpPr>
      <xdr:spPr>
        <a:xfrm>
          <a:off x="11788852" y="5817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76163</xdr:rowOff>
    </xdr:from>
    <xdr:ext cx="469744" cy="259045"/>
    <xdr:sp macro="" textlink="">
      <xdr:nvSpPr>
        <xdr:cNvPr id="167" name="n_3mainValue債務償還比率">
          <a:extLst>
            <a:ext uri="{FF2B5EF4-FFF2-40B4-BE49-F238E27FC236}">
              <a16:creationId xmlns:a16="http://schemas.microsoft.com/office/drawing/2014/main" id="{7C226C66-7190-4967-BCC8-4CD73FDCD675}"/>
            </a:ext>
          </a:extLst>
        </xdr:cNvPr>
        <xdr:cNvSpPr txBox="1"/>
      </xdr:nvSpPr>
      <xdr:spPr>
        <a:xfrm>
          <a:off x="11103052" y="591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92156</xdr:rowOff>
    </xdr:from>
    <xdr:ext cx="469744" cy="259045"/>
    <xdr:sp macro="" textlink="">
      <xdr:nvSpPr>
        <xdr:cNvPr id="168" name="n_4mainValue債務償還比率">
          <a:extLst>
            <a:ext uri="{FF2B5EF4-FFF2-40B4-BE49-F238E27FC236}">
              <a16:creationId xmlns:a16="http://schemas.microsoft.com/office/drawing/2014/main" id="{3D79076C-7D03-4BA6-AD31-A04CEEFB2725}"/>
            </a:ext>
          </a:extLst>
        </xdr:cNvPr>
        <xdr:cNvSpPr txBox="1"/>
      </xdr:nvSpPr>
      <xdr:spPr>
        <a:xfrm>
          <a:off x="10417252" y="641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3059F2F8-A43D-4FDE-8EAC-2CE6CE88A4FF}"/>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67DB0D3A-9B7C-4D43-9D88-807169978160}"/>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65573D8B-903A-42BA-951F-A34C7E1B34B6}"/>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48F78D37-2E75-423E-84B1-52967829DB07}"/>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743C7C9D-91C4-4AE2-9D3E-49C78D9B6706}"/>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5531F34A-1881-4C9A-8FE1-CE3B04D8DEDB}"/>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04B5421-9C07-4C65-A899-044C5E74D06A}"/>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77F21D0-DDCF-469E-AD03-48DAF7A9A25F}"/>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0479989-7BD8-4678-971A-AC90E81FB942}"/>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06BF2F3-5DFE-438A-8DB2-610F218438CD}"/>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熊本県御船町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4468462-8478-438C-86D6-3D235946C5D0}"/>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183D22E-D486-49A0-83FA-36DC9E44715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343FB88-F8F9-4998-8BE9-EB85FD37E447}"/>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D8DEC53-9EF5-4A52-AC14-7E548136FAEC}"/>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058FB92-984F-441D-91B7-762B0A146D33}"/>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737D291-5C24-4E08-A17F-880A6E962C1C}"/>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17,270
17,093
99.03
16,495,771
15,820,463
510,187
5,857,500
12,526,200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4B71F3C-39F2-4F2C-9141-5F5C5E6C7152}"/>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7D0EADE-9DFF-45D1-9E6C-CAC3A121E876}"/>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488165A-F202-4A5D-9E50-CCCC555B587E}"/>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74D021F-82A5-4647-983B-C69A41D3F0E4}"/>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54C912B-F7A9-413F-81D8-2810F8D9FA5E}"/>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7FCABFA-25B8-4C79-B8AA-44D843EEF91A}"/>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A662757-021E-4EE2-AEA7-68A854BFC12A}"/>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B4E10CD-4458-4377-BA5A-FC86E0F324DF}"/>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EC04CD5-0CA8-4EEA-B5CC-CFB4ECB0E654}"/>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1D639DE-9D37-4433-B10B-B3DF7E7A81DC}"/>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6495C79-725B-48A4-9A49-D5DB96C7B9FB}"/>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4E3CD85-9697-4414-B2DD-031C6003DE18}"/>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D95AE5A-E0BB-41FD-B4E8-AD4FCA232FE8}"/>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975ED45-2D15-46C0-AE82-AF298A0D5BC2}"/>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94BAD44-53D0-4D8D-A98B-C2DCD683A31A}"/>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3D85ADE-0B38-4561-A045-53A7549E2A1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C75DE5B-B1DB-443C-B938-5C36BA3CAB94}"/>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26153D3-56AF-4CDA-B396-F770D0F5F5C9}"/>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14C5903-E146-4C66-9F22-3084D43B524B}"/>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842594D-0FB4-413C-B55B-1F45F3ECF120}"/>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7BDB75A-3EEB-43A9-960A-6D8F807FF42D}"/>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B0A103C-B72E-4462-BF07-87E74A7D6189}"/>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F640945-1E45-4413-BED9-2F797BFE2E60}"/>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963E15D-AB8A-400F-AC81-CAFBC8133A40}"/>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1E3B36C-B67F-4494-B05A-004F50E69607}"/>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FF9F884-9D24-4E14-8746-AE511280E367}"/>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145C0BF-C45C-466F-BFDC-50F90CFAE858}"/>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A484880-4D0E-44EE-9D63-3866D75F2FA3}"/>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533720F-F3AF-4294-857D-5F6E70D9B19B}"/>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F3069BE-DD48-4467-A1A0-D3F98A9E2C8C}"/>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6FD3954-BA80-4FE2-AB7D-5E087FFC1CE3}"/>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700180B-B012-4F2F-8569-699657A487D4}"/>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30C15CA-A272-4EE1-A79B-5FE982480715}"/>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6A261D1-0D18-49B2-AF40-BF857337C48F}"/>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9F5DA72-D248-4612-B883-9E71EC49BF59}"/>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311CFB4-0CEB-4C95-84AC-7E733FB47A95}"/>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FCF2F76-DD2C-40D3-A40D-E883931634CB}"/>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5F4E75B-E71E-4EEC-AC10-413FBA8B113D}"/>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D35EB29-404D-406A-A285-D9D43F91BCA0}"/>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32DE67D-63E2-48B2-A2DF-C630A8A9341A}"/>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92AE1A5-1098-4DA8-89D2-7D89628CB654}"/>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59A6477-3166-4B4D-B58B-6A606D7DE801}"/>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B080909-8609-4907-86AC-6423A393249F}"/>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ED9C56E-8E68-4B87-AC32-30C3B6CD001C}"/>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7811F06-4D43-4A90-AC6A-B341C9CDC2F0}"/>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E5FBA45B-77D4-43AF-9547-84B17FAA3EFF}"/>
            </a:ext>
          </a:extLst>
        </xdr:cNvPr>
        <xdr:cNvCxnSpPr/>
      </xdr:nvCxnSpPr>
      <xdr:spPr>
        <a:xfrm flipV="1">
          <a:off x="4180840" y="5495290"/>
          <a:ext cx="0" cy="1267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6F823A66-DFAD-46C7-AC05-9EFD676D7DB7}"/>
            </a:ext>
          </a:extLst>
        </xdr:cNvPr>
        <xdr:cNvSpPr txBox="1"/>
      </xdr:nvSpPr>
      <xdr:spPr>
        <a:xfrm>
          <a:off x="4219575" y="676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E0031905-AC8D-4498-90D7-3AEDABEDD90F}"/>
            </a:ext>
          </a:extLst>
        </xdr:cNvPr>
        <xdr:cNvCxnSpPr/>
      </xdr:nvCxnSpPr>
      <xdr:spPr>
        <a:xfrm>
          <a:off x="4105275" y="6762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1201B3EB-0408-4C62-95DD-6AFDF6CDF290}"/>
            </a:ext>
          </a:extLst>
        </xdr:cNvPr>
        <xdr:cNvSpPr txBox="1"/>
      </xdr:nvSpPr>
      <xdr:spPr>
        <a:xfrm>
          <a:off x="4219575" y="527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A724ED93-BE6A-4838-BE30-5D335139F505}"/>
            </a:ext>
          </a:extLst>
        </xdr:cNvPr>
        <xdr:cNvCxnSpPr/>
      </xdr:nvCxnSpPr>
      <xdr:spPr>
        <a:xfrm>
          <a:off x="4105275" y="54952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101617</xdr:rowOff>
    </xdr:from>
    <xdr:ext cx="405111" cy="259045"/>
    <xdr:sp macro="" textlink="">
      <xdr:nvSpPr>
        <xdr:cNvPr id="62" name="【道路】&#10;有形固定資産減価償却率平均値テキスト">
          <a:extLst>
            <a:ext uri="{FF2B5EF4-FFF2-40B4-BE49-F238E27FC236}">
              <a16:creationId xmlns:a16="http://schemas.microsoft.com/office/drawing/2014/main" id="{05E74256-5CC3-46C8-AB69-FC2DBF844242}"/>
            </a:ext>
          </a:extLst>
        </xdr:cNvPr>
        <xdr:cNvSpPr txBox="1"/>
      </xdr:nvSpPr>
      <xdr:spPr>
        <a:xfrm>
          <a:off x="4219575" y="61055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EE121996-876D-4C8D-8073-CCC68A36402F}"/>
            </a:ext>
          </a:extLst>
        </xdr:cNvPr>
        <xdr:cNvSpPr/>
      </xdr:nvSpPr>
      <xdr:spPr>
        <a:xfrm>
          <a:off x="4124325" y="62414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EB71A990-7C35-43B2-9C76-9FFF3BA29D89}"/>
            </a:ext>
          </a:extLst>
        </xdr:cNvPr>
        <xdr:cNvSpPr/>
      </xdr:nvSpPr>
      <xdr:spPr>
        <a:xfrm>
          <a:off x="3381375" y="62166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2668DAB9-B5F8-452A-8217-DF1279976D1E}"/>
            </a:ext>
          </a:extLst>
        </xdr:cNvPr>
        <xdr:cNvSpPr/>
      </xdr:nvSpPr>
      <xdr:spPr>
        <a:xfrm>
          <a:off x="2571750" y="62204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0346EEDB-22C0-42E4-A76C-9A73D390CECD}"/>
            </a:ext>
          </a:extLst>
        </xdr:cNvPr>
        <xdr:cNvSpPr/>
      </xdr:nvSpPr>
      <xdr:spPr>
        <a:xfrm>
          <a:off x="1781175" y="61906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6D75024C-56A6-4CDE-9D8C-AB7EA72194FD}"/>
            </a:ext>
          </a:extLst>
        </xdr:cNvPr>
        <xdr:cNvSpPr/>
      </xdr:nvSpPr>
      <xdr:spPr>
        <a:xfrm>
          <a:off x="981075" y="61410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FDB7415-BCAC-42AE-B023-BF27A5D6A011}"/>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2EDA7BB-CBA0-4B4D-8756-4E91026AC3D0}"/>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74D5D8A-D7F6-4B59-A274-63B0FC27E919}"/>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5473D3D-716C-4D2D-872E-7EDC3B2B9528}"/>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65592F3-5A59-4E0C-AD7C-75C975A29089}"/>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170180</xdr:rowOff>
    </xdr:from>
    <xdr:to>
      <xdr:col>24</xdr:col>
      <xdr:colOff>114300</xdr:colOff>
      <xdr:row>39</xdr:row>
      <xdr:rowOff>100330</xdr:rowOff>
    </xdr:to>
    <xdr:sp macro="" textlink="">
      <xdr:nvSpPr>
        <xdr:cNvPr id="73" name="楕円 72">
          <a:extLst>
            <a:ext uri="{FF2B5EF4-FFF2-40B4-BE49-F238E27FC236}">
              <a16:creationId xmlns:a16="http://schemas.microsoft.com/office/drawing/2014/main" id="{60D15EC5-7A89-4A5C-94C0-DC3EC2588111}"/>
            </a:ext>
          </a:extLst>
        </xdr:cNvPr>
        <xdr:cNvSpPr/>
      </xdr:nvSpPr>
      <xdr:spPr>
        <a:xfrm>
          <a:off x="4124325" y="63233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148607</xdr:rowOff>
    </xdr:from>
    <xdr:ext cx="405111" cy="259045"/>
    <xdr:sp macro="" textlink="">
      <xdr:nvSpPr>
        <xdr:cNvPr id="74" name="【道路】&#10;有形固定資産減価償却率該当値テキスト">
          <a:extLst>
            <a:ext uri="{FF2B5EF4-FFF2-40B4-BE49-F238E27FC236}">
              <a16:creationId xmlns:a16="http://schemas.microsoft.com/office/drawing/2014/main" id="{5C7D8DAB-FAFD-4341-B7FF-D2BAB6367B5A}"/>
            </a:ext>
          </a:extLst>
        </xdr:cNvPr>
        <xdr:cNvSpPr txBox="1"/>
      </xdr:nvSpPr>
      <xdr:spPr>
        <a:xfrm>
          <a:off x="4219575"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153035</xdr:rowOff>
    </xdr:from>
    <xdr:to>
      <xdr:col>20</xdr:col>
      <xdr:colOff>38100</xdr:colOff>
      <xdr:row>39</xdr:row>
      <xdr:rowOff>83185</xdr:rowOff>
    </xdr:to>
    <xdr:sp macro="" textlink="">
      <xdr:nvSpPr>
        <xdr:cNvPr id="75" name="楕円 74">
          <a:extLst>
            <a:ext uri="{FF2B5EF4-FFF2-40B4-BE49-F238E27FC236}">
              <a16:creationId xmlns:a16="http://schemas.microsoft.com/office/drawing/2014/main" id="{21CA7950-B1BD-4748-BB99-98BCC493FD01}"/>
            </a:ext>
          </a:extLst>
        </xdr:cNvPr>
        <xdr:cNvSpPr/>
      </xdr:nvSpPr>
      <xdr:spPr>
        <a:xfrm>
          <a:off x="3381375" y="63157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32385</xdr:rowOff>
    </xdr:from>
    <xdr:to>
      <xdr:col>24</xdr:col>
      <xdr:colOff>63500</xdr:colOff>
      <xdr:row>39</xdr:row>
      <xdr:rowOff>49530</xdr:rowOff>
    </xdr:to>
    <xdr:cxnSp macro="">
      <xdr:nvCxnSpPr>
        <xdr:cNvPr id="76" name="直線コネクタ 75">
          <a:extLst>
            <a:ext uri="{FF2B5EF4-FFF2-40B4-BE49-F238E27FC236}">
              <a16:creationId xmlns:a16="http://schemas.microsoft.com/office/drawing/2014/main" id="{9421CFBD-428B-4453-8E36-FC6683844C2B}"/>
            </a:ext>
          </a:extLst>
        </xdr:cNvPr>
        <xdr:cNvCxnSpPr/>
      </xdr:nvCxnSpPr>
      <xdr:spPr>
        <a:xfrm>
          <a:off x="3429000" y="6353810"/>
          <a:ext cx="75247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107315</xdr:rowOff>
    </xdr:from>
    <xdr:to>
      <xdr:col>15</xdr:col>
      <xdr:colOff>101600</xdr:colOff>
      <xdr:row>39</xdr:row>
      <xdr:rowOff>37465</xdr:rowOff>
    </xdr:to>
    <xdr:sp macro="" textlink="">
      <xdr:nvSpPr>
        <xdr:cNvPr id="77" name="楕円 76">
          <a:extLst>
            <a:ext uri="{FF2B5EF4-FFF2-40B4-BE49-F238E27FC236}">
              <a16:creationId xmlns:a16="http://schemas.microsoft.com/office/drawing/2014/main" id="{51724E88-5FFB-4923-9B9B-67AAE09E50D1}"/>
            </a:ext>
          </a:extLst>
        </xdr:cNvPr>
        <xdr:cNvSpPr/>
      </xdr:nvSpPr>
      <xdr:spPr>
        <a:xfrm>
          <a:off x="2571750" y="62668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158115</xdr:rowOff>
    </xdr:from>
    <xdr:to>
      <xdr:col>19</xdr:col>
      <xdr:colOff>177800</xdr:colOff>
      <xdr:row>39</xdr:row>
      <xdr:rowOff>32385</xdr:rowOff>
    </xdr:to>
    <xdr:cxnSp macro="">
      <xdr:nvCxnSpPr>
        <xdr:cNvPr id="78" name="直線コネクタ 77">
          <a:extLst>
            <a:ext uri="{FF2B5EF4-FFF2-40B4-BE49-F238E27FC236}">
              <a16:creationId xmlns:a16="http://schemas.microsoft.com/office/drawing/2014/main" id="{1A39D102-99EE-4130-A2F7-03F0986D526D}"/>
            </a:ext>
          </a:extLst>
        </xdr:cNvPr>
        <xdr:cNvCxnSpPr/>
      </xdr:nvCxnSpPr>
      <xdr:spPr>
        <a:xfrm>
          <a:off x="2619375" y="6323965"/>
          <a:ext cx="80962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67310</xdr:rowOff>
    </xdr:from>
    <xdr:to>
      <xdr:col>10</xdr:col>
      <xdr:colOff>165100</xdr:colOff>
      <xdr:row>38</xdr:row>
      <xdr:rowOff>168910</xdr:rowOff>
    </xdr:to>
    <xdr:sp macro="" textlink="">
      <xdr:nvSpPr>
        <xdr:cNvPr id="79" name="楕円 78">
          <a:extLst>
            <a:ext uri="{FF2B5EF4-FFF2-40B4-BE49-F238E27FC236}">
              <a16:creationId xmlns:a16="http://schemas.microsoft.com/office/drawing/2014/main" id="{A9750D76-84E0-43B4-99EF-C8729446A0F3}"/>
            </a:ext>
          </a:extLst>
        </xdr:cNvPr>
        <xdr:cNvSpPr/>
      </xdr:nvSpPr>
      <xdr:spPr>
        <a:xfrm>
          <a:off x="1781175" y="62268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118110</xdr:rowOff>
    </xdr:from>
    <xdr:to>
      <xdr:col>15</xdr:col>
      <xdr:colOff>50800</xdr:colOff>
      <xdr:row>38</xdr:row>
      <xdr:rowOff>158115</xdr:rowOff>
    </xdr:to>
    <xdr:cxnSp macro="">
      <xdr:nvCxnSpPr>
        <xdr:cNvPr id="80" name="直線コネクタ 79">
          <a:extLst>
            <a:ext uri="{FF2B5EF4-FFF2-40B4-BE49-F238E27FC236}">
              <a16:creationId xmlns:a16="http://schemas.microsoft.com/office/drawing/2014/main" id="{A1FADAFB-4859-4FB4-B0E5-A810BDC1C0D6}"/>
            </a:ext>
          </a:extLst>
        </xdr:cNvPr>
        <xdr:cNvCxnSpPr/>
      </xdr:nvCxnSpPr>
      <xdr:spPr>
        <a:xfrm>
          <a:off x="1828800" y="6283960"/>
          <a:ext cx="79057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25400</xdr:rowOff>
    </xdr:from>
    <xdr:to>
      <xdr:col>6</xdr:col>
      <xdr:colOff>38100</xdr:colOff>
      <xdr:row>38</xdr:row>
      <xdr:rowOff>127000</xdr:rowOff>
    </xdr:to>
    <xdr:sp macro="" textlink="">
      <xdr:nvSpPr>
        <xdr:cNvPr id="81" name="楕円 80">
          <a:extLst>
            <a:ext uri="{FF2B5EF4-FFF2-40B4-BE49-F238E27FC236}">
              <a16:creationId xmlns:a16="http://schemas.microsoft.com/office/drawing/2014/main" id="{8AA0EACF-1AF9-44B2-883A-EC61A8B1D49D}"/>
            </a:ext>
          </a:extLst>
        </xdr:cNvPr>
        <xdr:cNvSpPr/>
      </xdr:nvSpPr>
      <xdr:spPr>
        <a:xfrm>
          <a:off x="981075" y="61912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76200</xdr:rowOff>
    </xdr:from>
    <xdr:to>
      <xdr:col>10</xdr:col>
      <xdr:colOff>114300</xdr:colOff>
      <xdr:row>38</xdr:row>
      <xdr:rowOff>118110</xdr:rowOff>
    </xdr:to>
    <xdr:cxnSp macro="">
      <xdr:nvCxnSpPr>
        <xdr:cNvPr id="82" name="直線コネクタ 81">
          <a:extLst>
            <a:ext uri="{FF2B5EF4-FFF2-40B4-BE49-F238E27FC236}">
              <a16:creationId xmlns:a16="http://schemas.microsoft.com/office/drawing/2014/main" id="{B6549680-0557-45D6-BC8C-67B7B9BC7733}"/>
            </a:ext>
          </a:extLst>
        </xdr:cNvPr>
        <xdr:cNvCxnSpPr/>
      </xdr:nvCxnSpPr>
      <xdr:spPr>
        <a:xfrm>
          <a:off x="1028700" y="6238875"/>
          <a:ext cx="80010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652</xdr:rowOff>
    </xdr:from>
    <xdr:ext cx="405111" cy="259045"/>
    <xdr:sp macro="" textlink="">
      <xdr:nvSpPr>
        <xdr:cNvPr id="83" name="n_1aveValue【道路】&#10;有形固定資産減価償却率">
          <a:extLst>
            <a:ext uri="{FF2B5EF4-FFF2-40B4-BE49-F238E27FC236}">
              <a16:creationId xmlns:a16="http://schemas.microsoft.com/office/drawing/2014/main" id="{6BE27395-26B7-4AB5-8820-637D3597F571}"/>
            </a:ext>
          </a:extLst>
        </xdr:cNvPr>
        <xdr:cNvSpPr txBox="1"/>
      </xdr:nvSpPr>
      <xdr:spPr>
        <a:xfrm>
          <a:off x="3239144" y="600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4462</xdr:rowOff>
    </xdr:from>
    <xdr:ext cx="405111" cy="259045"/>
    <xdr:sp macro="" textlink="">
      <xdr:nvSpPr>
        <xdr:cNvPr id="84" name="n_2aveValue【道路】&#10;有形固定資産減価償却率">
          <a:extLst>
            <a:ext uri="{FF2B5EF4-FFF2-40B4-BE49-F238E27FC236}">
              <a16:creationId xmlns:a16="http://schemas.microsoft.com/office/drawing/2014/main" id="{3E7A2746-0D3A-416B-8066-EFD4F97AB63D}"/>
            </a:ext>
          </a:extLst>
        </xdr:cNvPr>
        <xdr:cNvSpPr txBox="1"/>
      </xdr:nvSpPr>
      <xdr:spPr>
        <a:xfrm>
          <a:off x="24390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149242</xdr:rowOff>
    </xdr:from>
    <xdr:ext cx="405111" cy="259045"/>
    <xdr:sp macro="" textlink="">
      <xdr:nvSpPr>
        <xdr:cNvPr id="85" name="n_3aveValue【道路】&#10;有形固定資産減価償却率">
          <a:extLst>
            <a:ext uri="{FF2B5EF4-FFF2-40B4-BE49-F238E27FC236}">
              <a16:creationId xmlns:a16="http://schemas.microsoft.com/office/drawing/2014/main" id="{9F7EB438-1200-4814-B327-D28ACE42713F}"/>
            </a:ext>
          </a:extLst>
        </xdr:cNvPr>
        <xdr:cNvSpPr txBox="1"/>
      </xdr:nvSpPr>
      <xdr:spPr>
        <a:xfrm>
          <a:off x="1648469"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90187</xdr:rowOff>
    </xdr:from>
    <xdr:ext cx="405111" cy="259045"/>
    <xdr:sp macro="" textlink="">
      <xdr:nvSpPr>
        <xdr:cNvPr id="86" name="n_4aveValue【道路】&#10;有形固定資産減価償却率">
          <a:extLst>
            <a:ext uri="{FF2B5EF4-FFF2-40B4-BE49-F238E27FC236}">
              <a16:creationId xmlns:a16="http://schemas.microsoft.com/office/drawing/2014/main" id="{744D508F-C743-4A7E-B596-9D54E711678B}"/>
            </a:ext>
          </a:extLst>
        </xdr:cNvPr>
        <xdr:cNvSpPr txBox="1"/>
      </xdr:nvSpPr>
      <xdr:spPr>
        <a:xfrm>
          <a:off x="848369" y="5925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74312</xdr:rowOff>
    </xdr:from>
    <xdr:ext cx="405111" cy="259045"/>
    <xdr:sp macro="" textlink="">
      <xdr:nvSpPr>
        <xdr:cNvPr id="87" name="n_1mainValue【道路】&#10;有形固定資産減価償却率">
          <a:extLst>
            <a:ext uri="{FF2B5EF4-FFF2-40B4-BE49-F238E27FC236}">
              <a16:creationId xmlns:a16="http://schemas.microsoft.com/office/drawing/2014/main" id="{137377D6-3496-4C2D-A68A-BAAFF2E4C846}"/>
            </a:ext>
          </a:extLst>
        </xdr:cNvPr>
        <xdr:cNvSpPr txBox="1"/>
      </xdr:nvSpPr>
      <xdr:spPr>
        <a:xfrm>
          <a:off x="3239144" y="639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28592</xdr:rowOff>
    </xdr:from>
    <xdr:ext cx="405111" cy="259045"/>
    <xdr:sp macro="" textlink="">
      <xdr:nvSpPr>
        <xdr:cNvPr id="88" name="n_2mainValue【道路】&#10;有形固定資産減価償却率">
          <a:extLst>
            <a:ext uri="{FF2B5EF4-FFF2-40B4-BE49-F238E27FC236}">
              <a16:creationId xmlns:a16="http://schemas.microsoft.com/office/drawing/2014/main" id="{C06BAC99-44C3-4BCB-AAC0-B41B10FECA5F}"/>
            </a:ext>
          </a:extLst>
        </xdr:cNvPr>
        <xdr:cNvSpPr txBox="1"/>
      </xdr:nvSpPr>
      <xdr:spPr>
        <a:xfrm>
          <a:off x="2439044" y="635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160037</xdr:rowOff>
    </xdr:from>
    <xdr:ext cx="405111" cy="259045"/>
    <xdr:sp macro="" textlink="">
      <xdr:nvSpPr>
        <xdr:cNvPr id="89" name="n_3mainValue【道路】&#10;有形固定資産減価償却率">
          <a:extLst>
            <a:ext uri="{FF2B5EF4-FFF2-40B4-BE49-F238E27FC236}">
              <a16:creationId xmlns:a16="http://schemas.microsoft.com/office/drawing/2014/main" id="{62AC4BFB-0CD2-4D57-903B-0926A6679F4D}"/>
            </a:ext>
          </a:extLst>
        </xdr:cNvPr>
        <xdr:cNvSpPr txBox="1"/>
      </xdr:nvSpPr>
      <xdr:spPr>
        <a:xfrm>
          <a:off x="1648469"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118127</xdr:rowOff>
    </xdr:from>
    <xdr:ext cx="405111" cy="259045"/>
    <xdr:sp macro="" textlink="">
      <xdr:nvSpPr>
        <xdr:cNvPr id="90" name="n_4mainValue【道路】&#10;有形固定資産減価償却率">
          <a:extLst>
            <a:ext uri="{FF2B5EF4-FFF2-40B4-BE49-F238E27FC236}">
              <a16:creationId xmlns:a16="http://schemas.microsoft.com/office/drawing/2014/main" id="{2F560082-0C90-414E-B07B-285B41E64534}"/>
            </a:ext>
          </a:extLst>
        </xdr:cNvPr>
        <xdr:cNvSpPr txBox="1"/>
      </xdr:nvSpPr>
      <xdr:spPr>
        <a:xfrm>
          <a:off x="848369" y="628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5FB2423-D5B5-4D0B-B9C5-F9CF2D0BC8E6}"/>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B65404C-0CCC-40F6-9DE3-3F4DB9259EC7}"/>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82CA285-AC66-4983-948B-2A562A9EBAE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B22BD21-D292-4E6C-88C8-D22F9B18981B}"/>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490E0E6-5C80-44C2-B148-AF1B3C1F9460}"/>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94819DE-8CCE-4367-8BA4-AAB7CDEE68D1}"/>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E11B7A1-E444-4551-BA2E-0869EC73A91D}"/>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D65EF38-3312-4FE1-9989-A5C294A3AF98}"/>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F75809A-7B2E-46BF-933B-81DD4EC3F2A5}"/>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50602D0-6AC1-4BBB-93A3-3E610B45E220}"/>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96AA2C3-29C2-40E3-8499-379A3E48A04E}"/>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915B980-9857-4573-8C91-05641958BB48}"/>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C87AAEE7-E189-4ABB-AE1F-71AAB2210CA3}"/>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89BE05CC-C9C2-4BFC-AD73-578385C999B9}"/>
            </a:ext>
          </a:extLst>
        </xdr:cNvPr>
        <xdr:cNvSpPr txBox="1"/>
      </xdr:nvSpPr>
      <xdr:spPr>
        <a:xfrm>
          <a:off x="54212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5BDE21E-B962-4F6A-9A54-A79DC1AE3BDF}"/>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0A72177E-71CA-4F37-B010-E9D249207E21}"/>
            </a:ext>
          </a:extLst>
        </xdr:cNvPr>
        <xdr:cNvSpPr txBox="1"/>
      </xdr:nvSpPr>
      <xdr:spPr>
        <a:xfrm>
          <a:off x="54212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E8AE8B76-F5B4-48A3-8B0C-88942CB11AE0}"/>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98A49BDF-3F8C-4780-8485-076EE255C021}"/>
            </a:ext>
          </a:extLst>
        </xdr:cNvPr>
        <xdr:cNvSpPr txBox="1"/>
      </xdr:nvSpPr>
      <xdr:spPr>
        <a:xfrm>
          <a:off x="54212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1D9BDAF-9CDE-408E-8CBD-6BDA4DF0687E}"/>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E2A5EF39-1D98-49A4-BD72-79514FDAAB56}"/>
            </a:ext>
          </a:extLst>
        </xdr:cNvPr>
        <xdr:cNvSpPr txBox="1"/>
      </xdr:nvSpPr>
      <xdr:spPr>
        <a:xfrm>
          <a:off x="5324703" y="5274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89CE63BE-5365-443A-BB06-98D2EDBE16A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155CC6A4-E52D-46E5-A0C8-81C8C5087B21}"/>
            </a:ext>
          </a:extLst>
        </xdr:cNvPr>
        <xdr:cNvSpPr txBox="1"/>
      </xdr:nvSpPr>
      <xdr:spPr>
        <a:xfrm>
          <a:off x="5324703"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7A0063D7-A590-4801-A514-5BEB407EE455}"/>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2D98DF07-C50A-4371-AFEF-1BBE52DFC7BF}"/>
            </a:ext>
          </a:extLst>
        </xdr:cNvPr>
        <xdr:cNvCxnSpPr/>
      </xdr:nvCxnSpPr>
      <xdr:spPr>
        <a:xfrm flipV="1">
          <a:off x="9429115" y="5650949"/>
          <a:ext cx="0" cy="11906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9EC29583-9941-434A-83E2-E627D31712BE}"/>
            </a:ext>
          </a:extLst>
        </xdr:cNvPr>
        <xdr:cNvSpPr txBox="1"/>
      </xdr:nvSpPr>
      <xdr:spPr>
        <a:xfrm>
          <a:off x="9467850" y="685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EADA2173-6958-4895-BD87-0B657A9E0A7D}"/>
            </a:ext>
          </a:extLst>
        </xdr:cNvPr>
        <xdr:cNvCxnSpPr/>
      </xdr:nvCxnSpPr>
      <xdr:spPr>
        <a:xfrm>
          <a:off x="9363075" y="68416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6792C2DF-B774-431B-A21B-34262DEAB1BA}"/>
            </a:ext>
          </a:extLst>
        </xdr:cNvPr>
        <xdr:cNvSpPr txBox="1"/>
      </xdr:nvSpPr>
      <xdr:spPr>
        <a:xfrm>
          <a:off x="9467850" y="54388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E8A203EE-384C-4B04-A36A-807606D7EAB7}"/>
            </a:ext>
          </a:extLst>
        </xdr:cNvPr>
        <xdr:cNvCxnSpPr/>
      </xdr:nvCxnSpPr>
      <xdr:spPr>
        <a:xfrm>
          <a:off x="9363075" y="565094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1927F8B7-092C-45E4-9763-DCABEBC0F271}"/>
            </a:ext>
          </a:extLst>
        </xdr:cNvPr>
        <xdr:cNvSpPr txBox="1"/>
      </xdr:nvSpPr>
      <xdr:spPr>
        <a:xfrm>
          <a:off x="9467850" y="6621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FF52F9A3-7B5D-42D5-9F97-ACEA16810696}"/>
            </a:ext>
          </a:extLst>
        </xdr:cNvPr>
        <xdr:cNvSpPr/>
      </xdr:nvSpPr>
      <xdr:spPr>
        <a:xfrm>
          <a:off x="9401175" y="676029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726BD10C-AA24-4424-8D8F-1A9EF463B321}"/>
            </a:ext>
          </a:extLst>
        </xdr:cNvPr>
        <xdr:cNvSpPr/>
      </xdr:nvSpPr>
      <xdr:spPr>
        <a:xfrm>
          <a:off x="8639175" y="67604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9563C931-4D65-494C-A8A7-B240E0F73E53}"/>
            </a:ext>
          </a:extLst>
        </xdr:cNvPr>
        <xdr:cNvSpPr/>
      </xdr:nvSpPr>
      <xdr:spPr>
        <a:xfrm>
          <a:off x="7839075" y="675127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4DC37A4D-DC0B-494C-AC86-DC95E92D78ED}"/>
            </a:ext>
          </a:extLst>
        </xdr:cNvPr>
        <xdr:cNvSpPr/>
      </xdr:nvSpPr>
      <xdr:spPr>
        <a:xfrm>
          <a:off x="7029450" y="675159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F21439E3-C52A-42CB-A2A1-21F3B4326FBB}"/>
            </a:ext>
          </a:extLst>
        </xdr:cNvPr>
        <xdr:cNvSpPr/>
      </xdr:nvSpPr>
      <xdr:spPr>
        <a:xfrm>
          <a:off x="6238875" y="67444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F9885B1-CD2A-41C4-8E0B-03B60A5533C7}"/>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00BD20E-1AA5-4FDA-9FB9-42E86FB42152}"/>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209C480-CB39-49A7-848F-BA675BDD02FB}"/>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A06D3B9-1271-4C2B-AD5B-779416B262C9}"/>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1ECE10F-A501-4F48-9D56-94BAEB5574A2}"/>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118225</xdr:rowOff>
    </xdr:from>
    <xdr:to>
      <xdr:col>55</xdr:col>
      <xdr:colOff>50800</xdr:colOff>
      <xdr:row>42</xdr:row>
      <xdr:rowOff>48375</xdr:rowOff>
    </xdr:to>
    <xdr:sp macro="" textlink="">
      <xdr:nvSpPr>
        <xdr:cNvPr id="130" name="楕円 129">
          <a:extLst>
            <a:ext uri="{FF2B5EF4-FFF2-40B4-BE49-F238E27FC236}">
              <a16:creationId xmlns:a16="http://schemas.microsoft.com/office/drawing/2014/main" id="{F78ADF10-657C-488A-9CA9-17CC1BC81852}"/>
            </a:ext>
          </a:extLst>
        </xdr:cNvPr>
        <xdr:cNvSpPr/>
      </xdr:nvSpPr>
      <xdr:spPr>
        <a:xfrm>
          <a:off x="9401175" y="676985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534377" cy="259045"/>
    <xdr:sp macro="" textlink="">
      <xdr:nvSpPr>
        <xdr:cNvPr id="131" name="【道路】&#10;一人当たり延長該当値テキスト">
          <a:extLst>
            <a:ext uri="{FF2B5EF4-FFF2-40B4-BE49-F238E27FC236}">
              <a16:creationId xmlns:a16="http://schemas.microsoft.com/office/drawing/2014/main" id="{E67DAD7B-D80F-4B1D-966B-1B93CF8AC5CB}"/>
            </a:ext>
          </a:extLst>
        </xdr:cNvPr>
        <xdr:cNvSpPr txBox="1"/>
      </xdr:nvSpPr>
      <xdr:spPr>
        <a:xfrm>
          <a:off x="9467850" y="673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118163</xdr:rowOff>
    </xdr:from>
    <xdr:to>
      <xdr:col>50</xdr:col>
      <xdr:colOff>165100</xdr:colOff>
      <xdr:row>42</xdr:row>
      <xdr:rowOff>48313</xdr:rowOff>
    </xdr:to>
    <xdr:sp macro="" textlink="">
      <xdr:nvSpPr>
        <xdr:cNvPr id="132" name="楕円 131">
          <a:extLst>
            <a:ext uri="{FF2B5EF4-FFF2-40B4-BE49-F238E27FC236}">
              <a16:creationId xmlns:a16="http://schemas.microsoft.com/office/drawing/2014/main" id="{87247529-7B11-451A-B304-BCB06985E460}"/>
            </a:ext>
          </a:extLst>
        </xdr:cNvPr>
        <xdr:cNvSpPr/>
      </xdr:nvSpPr>
      <xdr:spPr>
        <a:xfrm>
          <a:off x="8639175" y="676978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168963</xdr:rowOff>
    </xdr:from>
    <xdr:to>
      <xdr:col>55</xdr:col>
      <xdr:colOff>0</xdr:colOff>
      <xdr:row>41</xdr:row>
      <xdr:rowOff>169025</xdr:rowOff>
    </xdr:to>
    <xdr:cxnSp macro="">
      <xdr:nvCxnSpPr>
        <xdr:cNvPr id="133" name="直線コネクタ 132">
          <a:extLst>
            <a:ext uri="{FF2B5EF4-FFF2-40B4-BE49-F238E27FC236}">
              <a16:creationId xmlns:a16="http://schemas.microsoft.com/office/drawing/2014/main" id="{601EC160-EBB3-4363-AC93-2E6AB03E4DF3}"/>
            </a:ext>
          </a:extLst>
        </xdr:cNvPr>
        <xdr:cNvCxnSpPr/>
      </xdr:nvCxnSpPr>
      <xdr:spPr>
        <a:xfrm>
          <a:off x="8686800" y="6807888"/>
          <a:ext cx="742950" cy="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117705</xdr:rowOff>
    </xdr:from>
    <xdr:to>
      <xdr:col>46</xdr:col>
      <xdr:colOff>38100</xdr:colOff>
      <xdr:row>42</xdr:row>
      <xdr:rowOff>47855</xdr:rowOff>
    </xdr:to>
    <xdr:sp macro="" textlink="">
      <xdr:nvSpPr>
        <xdr:cNvPr id="134" name="楕円 133">
          <a:extLst>
            <a:ext uri="{FF2B5EF4-FFF2-40B4-BE49-F238E27FC236}">
              <a16:creationId xmlns:a16="http://schemas.microsoft.com/office/drawing/2014/main" id="{2A64C53D-9C39-4E17-89EC-B81AFE9DF18B}"/>
            </a:ext>
          </a:extLst>
        </xdr:cNvPr>
        <xdr:cNvSpPr/>
      </xdr:nvSpPr>
      <xdr:spPr>
        <a:xfrm>
          <a:off x="7839075" y="676933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168505</xdr:rowOff>
    </xdr:from>
    <xdr:to>
      <xdr:col>50</xdr:col>
      <xdr:colOff>114300</xdr:colOff>
      <xdr:row>41</xdr:row>
      <xdr:rowOff>168963</xdr:rowOff>
    </xdr:to>
    <xdr:cxnSp macro="">
      <xdr:nvCxnSpPr>
        <xdr:cNvPr id="135" name="直線コネクタ 134">
          <a:extLst>
            <a:ext uri="{FF2B5EF4-FFF2-40B4-BE49-F238E27FC236}">
              <a16:creationId xmlns:a16="http://schemas.microsoft.com/office/drawing/2014/main" id="{543D227B-6746-4D09-B82B-9467C30ABF71}"/>
            </a:ext>
          </a:extLst>
        </xdr:cNvPr>
        <xdr:cNvCxnSpPr/>
      </xdr:nvCxnSpPr>
      <xdr:spPr>
        <a:xfrm>
          <a:off x="7886700" y="6807430"/>
          <a:ext cx="8001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117697</xdr:rowOff>
    </xdr:from>
    <xdr:to>
      <xdr:col>41</xdr:col>
      <xdr:colOff>101600</xdr:colOff>
      <xdr:row>42</xdr:row>
      <xdr:rowOff>47847</xdr:rowOff>
    </xdr:to>
    <xdr:sp macro="" textlink="">
      <xdr:nvSpPr>
        <xdr:cNvPr id="136" name="楕円 135">
          <a:extLst>
            <a:ext uri="{FF2B5EF4-FFF2-40B4-BE49-F238E27FC236}">
              <a16:creationId xmlns:a16="http://schemas.microsoft.com/office/drawing/2014/main" id="{E098FB10-E584-4FA8-A0EB-D106AE276B4F}"/>
            </a:ext>
          </a:extLst>
        </xdr:cNvPr>
        <xdr:cNvSpPr/>
      </xdr:nvSpPr>
      <xdr:spPr>
        <a:xfrm>
          <a:off x="7029450" y="676932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168497</xdr:rowOff>
    </xdr:from>
    <xdr:to>
      <xdr:col>45</xdr:col>
      <xdr:colOff>177800</xdr:colOff>
      <xdr:row>41</xdr:row>
      <xdr:rowOff>168505</xdr:rowOff>
    </xdr:to>
    <xdr:cxnSp macro="">
      <xdr:nvCxnSpPr>
        <xdr:cNvPr id="137" name="直線コネクタ 136">
          <a:extLst>
            <a:ext uri="{FF2B5EF4-FFF2-40B4-BE49-F238E27FC236}">
              <a16:creationId xmlns:a16="http://schemas.microsoft.com/office/drawing/2014/main" id="{6518A689-2DE8-4790-A893-44F65D86C874}"/>
            </a:ext>
          </a:extLst>
        </xdr:cNvPr>
        <xdr:cNvCxnSpPr/>
      </xdr:nvCxnSpPr>
      <xdr:spPr>
        <a:xfrm>
          <a:off x="7077075" y="6807422"/>
          <a:ext cx="809625" cy="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117600</xdr:rowOff>
    </xdr:from>
    <xdr:to>
      <xdr:col>36</xdr:col>
      <xdr:colOff>165100</xdr:colOff>
      <xdr:row>42</xdr:row>
      <xdr:rowOff>47750</xdr:rowOff>
    </xdr:to>
    <xdr:sp macro="" textlink="">
      <xdr:nvSpPr>
        <xdr:cNvPr id="138" name="楕円 137">
          <a:extLst>
            <a:ext uri="{FF2B5EF4-FFF2-40B4-BE49-F238E27FC236}">
              <a16:creationId xmlns:a16="http://schemas.microsoft.com/office/drawing/2014/main" id="{FD26F78A-F39B-474F-865D-01AE941AA5C9}"/>
            </a:ext>
          </a:extLst>
        </xdr:cNvPr>
        <xdr:cNvSpPr/>
      </xdr:nvSpPr>
      <xdr:spPr>
        <a:xfrm>
          <a:off x="6238875" y="67692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168400</xdr:rowOff>
    </xdr:from>
    <xdr:to>
      <xdr:col>41</xdr:col>
      <xdr:colOff>50800</xdr:colOff>
      <xdr:row>41</xdr:row>
      <xdr:rowOff>168497</xdr:rowOff>
    </xdr:to>
    <xdr:cxnSp macro="">
      <xdr:nvCxnSpPr>
        <xdr:cNvPr id="139" name="直線コネクタ 138">
          <a:extLst>
            <a:ext uri="{FF2B5EF4-FFF2-40B4-BE49-F238E27FC236}">
              <a16:creationId xmlns:a16="http://schemas.microsoft.com/office/drawing/2014/main" id="{E168E712-6E06-4E4C-B7E8-616845602BF2}"/>
            </a:ext>
          </a:extLst>
        </xdr:cNvPr>
        <xdr:cNvCxnSpPr/>
      </xdr:nvCxnSpPr>
      <xdr:spPr>
        <a:xfrm>
          <a:off x="6286500" y="6807325"/>
          <a:ext cx="790575" cy="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87B1469C-20DA-4B43-919F-23ADC06D5F8F}"/>
            </a:ext>
          </a:extLst>
        </xdr:cNvPr>
        <xdr:cNvSpPr txBox="1"/>
      </xdr:nvSpPr>
      <xdr:spPr>
        <a:xfrm>
          <a:off x="8429136" y="6545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3EEDAC2C-D87E-4B67-A1BE-BE6413194AF2}"/>
            </a:ext>
          </a:extLst>
        </xdr:cNvPr>
        <xdr:cNvSpPr txBox="1"/>
      </xdr:nvSpPr>
      <xdr:spPr>
        <a:xfrm>
          <a:off x="7648086" y="653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3BA11FFB-FC68-4784-A19A-B22DC77C3082}"/>
            </a:ext>
          </a:extLst>
        </xdr:cNvPr>
        <xdr:cNvSpPr txBox="1"/>
      </xdr:nvSpPr>
      <xdr:spPr>
        <a:xfrm>
          <a:off x="6847986" y="653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EAAE92A6-E601-403E-8EE0-68F3B5DECACF}"/>
            </a:ext>
          </a:extLst>
        </xdr:cNvPr>
        <xdr:cNvSpPr txBox="1"/>
      </xdr:nvSpPr>
      <xdr:spPr>
        <a:xfrm>
          <a:off x="6038361" y="6532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39440</xdr:rowOff>
    </xdr:from>
    <xdr:ext cx="534377" cy="259045"/>
    <xdr:sp macro="" textlink="">
      <xdr:nvSpPr>
        <xdr:cNvPr id="144" name="n_1mainValue【道路】&#10;一人当たり延長">
          <a:extLst>
            <a:ext uri="{FF2B5EF4-FFF2-40B4-BE49-F238E27FC236}">
              <a16:creationId xmlns:a16="http://schemas.microsoft.com/office/drawing/2014/main" id="{5D1524DB-0C07-4D0C-80C9-044275279908}"/>
            </a:ext>
          </a:extLst>
        </xdr:cNvPr>
        <xdr:cNvSpPr txBox="1"/>
      </xdr:nvSpPr>
      <xdr:spPr>
        <a:xfrm>
          <a:off x="8429136" y="6849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38982</xdr:rowOff>
    </xdr:from>
    <xdr:ext cx="534377" cy="259045"/>
    <xdr:sp macro="" textlink="">
      <xdr:nvSpPr>
        <xdr:cNvPr id="145" name="n_2mainValue【道路】&#10;一人当たり延長">
          <a:extLst>
            <a:ext uri="{FF2B5EF4-FFF2-40B4-BE49-F238E27FC236}">
              <a16:creationId xmlns:a16="http://schemas.microsoft.com/office/drawing/2014/main" id="{4F9733EE-3E40-49F7-AB20-B7E48C7FB00B}"/>
            </a:ext>
          </a:extLst>
        </xdr:cNvPr>
        <xdr:cNvSpPr txBox="1"/>
      </xdr:nvSpPr>
      <xdr:spPr>
        <a:xfrm>
          <a:off x="7648086" y="6849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38974</xdr:rowOff>
    </xdr:from>
    <xdr:ext cx="534377" cy="259045"/>
    <xdr:sp macro="" textlink="">
      <xdr:nvSpPr>
        <xdr:cNvPr id="146" name="n_3mainValue【道路】&#10;一人当たり延長">
          <a:extLst>
            <a:ext uri="{FF2B5EF4-FFF2-40B4-BE49-F238E27FC236}">
              <a16:creationId xmlns:a16="http://schemas.microsoft.com/office/drawing/2014/main" id="{89D517EC-5D6E-4A90-B975-68BFABF445E9}"/>
            </a:ext>
          </a:extLst>
        </xdr:cNvPr>
        <xdr:cNvSpPr txBox="1"/>
      </xdr:nvSpPr>
      <xdr:spPr>
        <a:xfrm>
          <a:off x="6847986" y="684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38877</xdr:rowOff>
    </xdr:from>
    <xdr:ext cx="534377" cy="259045"/>
    <xdr:sp macro="" textlink="">
      <xdr:nvSpPr>
        <xdr:cNvPr id="147" name="n_4mainValue【道路】&#10;一人当たり延長">
          <a:extLst>
            <a:ext uri="{FF2B5EF4-FFF2-40B4-BE49-F238E27FC236}">
              <a16:creationId xmlns:a16="http://schemas.microsoft.com/office/drawing/2014/main" id="{7CEF3E31-9B68-4A96-B598-C80D23CDC57A}"/>
            </a:ext>
          </a:extLst>
        </xdr:cNvPr>
        <xdr:cNvSpPr txBox="1"/>
      </xdr:nvSpPr>
      <xdr:spPr>
        <a:xfrm>
          <a:off x="6038361" y="6849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FABB2F5-9C78-4675-BBB7-F24A1F9AD134}"/>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4D73AE3C-8FAA-499E-A97A-8102CC651F52}"/>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77EBC753-9455-4FA3-82BB-5CB1F6A8C4F2}"/>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97A5A9D7-892C-4933-8FA2-DD65A191058A}"/>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1057856-E1BE-4D01-89E7-9081BAD13D06}"/>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3822DBA-0719-465F-9159-7461C57429C4}"/>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3EE3DCF-3E1C-41CF-BF17-3CF4269B3AD3}"/>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1711311-F82D-4F12-B24B-4CDF598118C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E3F9E88-7186-462F-8961-0BB645198E64}"/>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52A78FF-AB62-4691-957C-A7D3B0DFE8D8}"/>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E2361AF-24C8-4BAC-B5BE-6A7D50332626}"/>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EBC88E6E-B78F-4DD5-8279-C8F3FD27B147}"/>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1F81C7FF-328A-44D5-8191-1B3D2517311A}"/>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D752D3B3-E617-4C46-BA38-D0B1ADF155EF}"/>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BAD51097-4322-4393-9065-8C7FDE2EFD5C}"/>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E7F6B49A-6B18-4405-88EE-4CB3C56E4EB5}"/>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6B502157-3BAF-49CA-847F-094A78B8E232}"/>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129C1419-B9ED-4348-A81D-1D514545C01B}"/>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6E8DD45A-767F-4C4B-98C1-D16FD292C7F0}"/>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5AE1FC34-2685-4857-B7E5-6D3C79B9D2C9}"/>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BD84B2ED-6FEE-44AF-8773-BAB2FF2E2982}"/>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8CCA0E84-F768-41F4-A8BE-FF6DD1962AD5}"/>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157603DD-2AE3-4513-B4F3-683BC366B359}"/>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4CF1D68F-2D4C-4CE5-83FD-DB2AD8AD3965}"/>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2F182838-A125-425F-AB06-73A4BA3CBE05}"/>
            </a:ext>
          </a:extLst>
        </xdr:cNvPr>
        <xdr:cNvCxnSpPr/>
      </xdr:nvCxnSpPr>
      <xdr:spPr>
        <a:xfrm flipV="1">
          <a:off x="4180840" y="9106535"/>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962760A7-F8D7-4E64-8251-97D632BD71EA}"/>
            </a:ext>
          </a:extLst>
        </xdr:cNvPr>
        <xdr:cNvSpPr txBox="1"/>
      </xdr:nvSpPr>
      <xdr:spPr>
        <a:xfrm>
          <a:off x="4219575" y="10401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47FE4A01-EBD9-41F8-9BA8-A0DC4D22EA3F}"/>
            </a:ext>
          </a:extLst>
        </xdr:cNvPr>
        <xdr:cNvCxnSpPr/>
      </xdr:nvCxnSpPr>
      <xdr:spPr>
        <a:xfrm>
          <a:off x="4105275" y="103981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9A6A472A-EE07-4EB9-B124-2A444003D01B}"/>
            </a:ext>
          </a:extLst>
        </xdr:cNvPr>
        <xdr:cNvSpPr txBox="1"/>
      </xdr:nvSpPr>
      <xdr:spPr>
        <a:xfrm>
          <a:off x="4219575" y="8903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0F8E1017-033A-469C-B89C-34928B5D0D07}"/>
            </a:ext>
          </a:extLst>
        </xdr:cNvPr>
        <xdr:cNvCxnSpPr/>
      </xdr:nvCxnSpPr>
      <xdr:spPr>
        <a:xfrm>
          <a:off x="4105275" y="9106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DC1A1EF3-4B6C-487C-8956-8727B9922C92}"/>
            </a:ext>
          </a:extLst>
        </xdr:cNvPr>
        <xdr:cNvSpPr txBox="1"/>
      </xdr:nvSpPr>
      <xdr:spPr>
        <a:xfrm>
          <a:off x="4219575" y="9724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874F264C-7C81-4AE6-B764-BBB7144AE5C2}"/>
            </a:ext>
          </a:extLst>
        </xdr:cNvPr>
        <xdr:cNvSpPr/>
      </xdr:nvSpPr>
      <xdr:spPr>
        <a:xfrm>
          <a:off x="4124325" y="97364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750BBFE0-FA71-46CA-A82A-B18DB323B20E}"/>
            </a:ext>
          </a:extLst>
        </xdr:cNvPr>
        <xdr:cNvSpPr/>
      </xdr:nvSpPr>
      <xdr:spPr>
        <a:xfrm>
          <a:off x="3381375" y="97231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4E2A7458-E737-47F3-A1BF-3CE90066C51F}"/>
            </a:ext>
          </a:extLst>
        </xdr:cNvPr>
        <xdr:cNvSpPr/>
      </xdr:nvSpPr>
      <xdr:spPr>
        <a:xfrm>
          <a:off x="2571750" y="96932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38622F6F-9B03-4B81-B5AF-74BBB4C01270}"/>
            </a:ext>
          </a:extLst>
        </xdr:cNvPr>
        <xdr:cNvSpPr/>
      </xdr:nvSpPr>
      <xdr:spPr>
        <a:xfrm>
          <a:off x="1781175" y="96761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3EB8A214-9550-4C7F-B319-5EADBF66F153}"/>
            </a:ext>
          </a:extLst>
        </xdr:cNvPr>
        <xdr:cNvSpPr/>
      </xdr:nvSpPr>
      <xdr:spPr>
        <a:xfrm>
          <a:off x="981075" y="96589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9F86125-897B-43BA-832A-F1B26B4235B9}"/>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9441816-6E3B-405B-9117-7137D2302B17}"/>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1EBB2EF-F8B5-4962-B699-B09A165AB134}"/>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EE2669C-8CBD-4333-9DFF-C1EE7DFBC2A7}"/>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7B7B8F4-4057-4DF3-ADB0-E549B5CAF3CA}"/>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133985</xdr:rowOff>
    </xdr:from>
    <xdr:to>
      <xdr:col>24</xdr:col>
      <xdr:colOff>114300</xdr:colOff>
      <xdr:row>60</xdr:row>
      <xdr:rowOff>64135</xdr:rowOff>
    </xdr:to>
    <xdr:sp macro="" textlink="">
      <xdr:nvSpPr>
        <xdr:cNvPr id="188" name="楕円 187">
          <a:extLst>
            <a:ext uri="{FF2B5EF4-FFF2-40B4-BE49-F238E27FC236}">
              <a16:creationId xmlns:a16="http://schemas.microsoft.com/office/drawing/2014/main" id="{9AD85535-3B97-45DF-92B6-142359A810A6}"/>
            </a:ext>
          </a:extLst>
        </xdr:cNvPr>
        <xdr:cNvSpPr/>
      </xdr:nvSpPr>
      <xdr:spPr>
        <a:xfrm>
          <a:off x="4124325" y="96970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156862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95D3EC7C-F48E-4C8D-A10B-9D94170D76E9}"/>
            </a:ext>
          </a:extLst>
        </xdr:cNvPr>
        <xdr:cNvSpPr txBox="1"/>
      </xdr:nvSpPr>
      <xdr:spPr>
        <a:xfrm>
          <a:off x="4219575" y="9561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103505</xdr:rowOff>
    </xdr:from>
    <xdr:to>
      <xdr:col>20</xdr:col>
      <xdr:colOff>38100</xdr:colOff>
      <xdr:row>60</xdr:row>
      <xdr:rowOff>33655</xdr:rowOff>
    </xdr:to>
    <xdr:sp macro="" textlink="">
      <xdr:nvSpPr>
        <xdr:cNvPr id="190" name="楕円 189">
          <a:extLst>
            <a:ext uri="{FF2B5EF4-FFF2-40B4-BE49-F238E27FC236}">
              <a16:creationId xmlns:a16="http://schemas.microsoft.com/office/drawing/2014/main" id="{78B0781B-DD16-4600-BCD6-87D334133A74}"/>
            </a:ext>
          </a:extLst>
        </xdr:cNvPr>
        <xdr:cNvSpPr/>
      </xdr:nvSpPr>
      <xdr:spPr>
        <a:xfrm>
          <a:off x="3381375" y="96697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154305</xdr:rowOff>
    </xdr:from>
    <xdr:to>
      <xdr:col>24</xdr:col>
      <xdr:colOff>63500</xdr:colOff>
      <xdr:row>60</xdr:row>
      <xdr:rowOff>13335</xdr:rowOff>
    </xdr:to>
    <xdr:cxnSp macro="">
      <xdr:nvCxnSpPr>
        <xdr:cNvPr id="191" name="直線コネクタ 190">
          <a:extLst>
            <a:ext uri="{FF2B5EF4-FFF2-40B4-BE49-F238E27FC236}">
              <a16:creationId xmlns:a16="http://schemas.microsoft.com/office/drawing/2014/main" id="{A07ED34D-3DEE-4351-9044-790AFE652A70}"/>
            </a:ext>
          </a:extLst>
        </xdr:cNvPr>
        <xdr:cNvCxnSpPr/>
      </xdr:nvCxnSpPr>
      <xdr:spPr>
        <a:xfrm>
          <a:off x="3429000" y="9717405"/>
          <a:ext cx="75247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71120</xdr:rowOff>
    </xdr:from>
    <xdr:to>
      <xdr:col>15</xdr:col>
      <xdr:colOff>101600</xdr:colOff>
      <xdr:row>60</xdr:row>
      <xdr:rowOff>1270</xdr:rowOff>
    </xdr:to>
    <xdr:sp macro="" textlink="">
      <xdr:nvSpPr>
        <xdr:cNvPr id="192" name="楕円 191">
          <a:extLst>
            <a:ext uri="{FF2B5EF4-FFF2-40B4-BE49-F238E27FC236}">
              <a16:creationId xmlns:a16="http://schemas.microsoft.com/office/drawing/2014/main" id="{AE365FA0-8080-4501-9FFB-F8230F0EB7D6}"/>
            </a:ext>
          </a:extLst>
        </xdr:cNvPr>
        <xdr:cNvSpPr/>
      </xdr:nvSpPr>
      <xdr:spPr>
        <a:xfrm>
          <a:off x="2571750" y="96310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121920</xdr:rowOff>
    </xdr:from>
    <xdr:to>
      <xdr:col>19</xdr:col>
      <xdr:colOff>177800</xdr:colOff>
      <xdr:row>59</xdr:row>
      <xdr:rowOff>154305</xdr:rowOff>
    </xdr:to>
    <xdr:cxnSp macro="">
      <xdr:nvCxnSpPr>
        <xdr:cNvPr id="193" name="直線コネクタ 192">
          <a:extLst>
            <a:ext uri="{FF2B5EF4-FFF2-40B4-BE49-F238E27FC236}">
              <a16:creationId xmlns:a16="http://schemas.microsoft.com/office/drawing/2014/main" id="{8783CD21-1DE9-467C-85AC-AAE49C86EC64}"/>
            </a:ext>
          </a:extLst>
        </xdr:cNvPr>
        <xdr:cNvCxnSpPr/>
      </xdr:nvCxnSpPr>
      <xdr:spPr>
        <a:xfrm>
          <a:off x="2619375" y="9688195"/>
          <a:ext cx="80962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44450</xdr:rowOff>
    </xdr:from>
    <xdr:to>
      <xdr:col>10</xdr:col>
      <xdr:colOff>165100</xdr:colOff>
      <xdr:row>59</xdr:row>
      <xdr:rowOff>146050</xdr:rowOff>
    </xdr:to>
    <xdr:sp macro="" textlink="">
      <xdr:nvSpPr>
        <xdr:cNvPr id="194" name="楕円 193">
          <a:extLst>
            <a:ext uri="{FF2B5EF4-FFF2-40B4-BE49-F238E27FC236}">
              <a16:creationId xmlns:a16="http://schemas.microsoft.com/office/drawing/2014/main" id="{B0A6B1AE-C9A5-4A1C-B218-D32EE050B5B3}"/>
            </a:ext>
          </a:extLst>
        </xdr:cNvPr>
        <xdr:cNvSpPr/>
      </xdr:nvSpPr>
      <xdr:spPr>
        <a:xfrm>
          <a:off x="1781175" y="96107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95250</xdr:rowOff>
    </xdr:from>
    <xdr:to>
      <xdr:col>15</xdr:col>
      <xdr:colOff>50800</xdr:colOff>
      <xdr:row>59</xdr:row>
      <xdr:rowOff>121920</xdr:rowOff>
    </xdr:to>
    <xdr:cxnSp macro="">
      <xdr:nvCxnSpPr>
        <xdr:cNvPr id="195" name="直線コネクタ 194">
          <a:extLst>
            <a:ext uri="{FF2B5EF4-FFF2-40B4-BE49-F238E27FC236}">
              <a16:creationId xmlns:a16="http://schemas.microsoft.com/office/drawing/2014/main" id="{1446B315-40EC-4670-B314-B89F132CF21E}"/>
            </a:ext>
          </a:extLst>
        </xdr:cNvPr>
        <xdr:cNvCxnSpPr/>
      </xdr:nvCxnSpPr>
      <xdr:spPr>
        <a:xfrm>
          <a:off x="1828800" y="9658350"/>
          <a:ext cx="79057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42545</xdr:rowOff>
    </xdr:from>
    <xdr:to>
      <xdr:col>6</xdr:col>
      <xdr:colOff>38100</xdr:colOff>
      <xdr:row>59</xdr:row>
      <xdr:rowOff>144145</xdr:rowOff>
    </xdr:to>
    <xdr:sp macro="" textlink="">
      <xdr:nvSpPr>
        <xdr:cNvPr id="196" name="楕円 195">
          <a:extLst>
            <a:ext uri="{FF2B5EF4-FFF2-40B4-BE49-F238E27FC236}">
              <a16:creationId xmlns:a16="http://schemas.microsoft.com/office/drawing/2014/main" id="{606396AF-B81F-49F1-9BCB-CB85C750EC00}"/>
            </a:ext>
          </a:extLst>
        </xdr:cNvPr>
        <xdr:cNvSpPr/>
      </xdr:nvSpPr>
      <xdr:spPr>
        <a:xfrm>
          <a:off x="981075" y="96088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93345</xdr:rowOff>
    </xdr:from>
    <xdr:to>
      <xdr:col>10</xdr:col>
      <xdr:colOff>114300</xdr:colOff>
      <xdr:row>59</xdr:row>
      <xdr:rowOff>95250</xdr:rowOff>
    </xdr:to>
    <xdr:cxnSp macro="">
      <xdr:nvCxnSpPr>
        <xdr:cNvPr id="197" name="直線コネクタ 196">
          <a:extLst>
            <a:ext uri="{FF2B5EF4-FFF2-40B4-BE49-F238E27FC236}">
              <a16:creationId xmlns:a16="http://schemas.microsoft.com/office/drawing/2014/main" id="{1422BDA8-138A-4D14-ACF0-A174FFAFF9F0}"/>
            </a:ext>
          </a:extLst>
        </xdr:cNvPr>
        <xdr:cNvCxnSpPr/>
      </xdr:nvCxnSpPr>
      <xdr:spPr>
        <a:xfrm>
          <a:off x="1028700" y="9656445"/>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12458F6C-FB0F-438C-B699-EA15B5CA3B98}"/>
            </a:ext>
          </a:extLst>
        </xdr:cNvPr>
        <xdr:cNvSpPr txBox="1"/>
      </xdr:nvSpPr>
      <xdr:spPr>
        <a:xfrm>
          <a:off x="3239144" y="980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BF9784DB-6595-4ACC-8E89-EC96EB9E73F5}"/>
            </a:ext>
          </a:extLst>
        </xdr:cNvPr>
        <xdr:cNvSpPr txBox="1"/>
      </xdr:nvSpPr>
      <xdr:spPr>
        <a:xfrm>
          <a:off x="2439044" y="977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BF600A9F-B164-43B5-A030-43009F52DBEC}"/>
            </a:ext>
          </a:extLst>
        </xdr:cNvPr>
        <xdr:cNvSpPr txBox="1"/>
      </xdr:nvSpPr>
      <xdr:spPr>
        <a:xfrm>
          <a:off x="1648469"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292CCC58-9B40-4C57-8A70-68B13DE4350D}"/>
            </a:ext>
          </a:extLst>
        </xdr:cNvPr>
        <xdr:cNvSpPr txBox="1"/>
      </xdr:nvSpPr>
      <xdr:spPr>
        <a:xfrm>
          <a:off x="848369" y="9742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50182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D257F58F-65EA-4FB3-A1D7-BD3D72725FF4}"/>
            </a:ext>
          </a:extLst>
        </xdr:cNvPr>
        <xdr:cNvSpPr txBox="1"/>
      </xdr:nvSpPr>
      <xdr:spPr>
        <a:xfrm>
          <a:off x="3239144" y="944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17797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A1E3146F-786F-41E6-A7B8-0AB80125BAB2}"/>
            </a:ext>
          </a:extLst>
        </xdr:cNvPr>
        <xdr:cNvSpPr txBox="1"/>
      </xdr:nvSpPr>
      <xdr:spPr>
        <a:xfrm>
          <a:off x="2439044" y="941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162577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4ABA13AB-5E2B-4161-B2AE-C8EC3CD45374}"/>
            </a:ext>
          </a:extLst>
        </xdr:cNvPr>
        <xdr:cNvSpPr txBox="1"/>
      </xdr:nvSpPr>
      <xdr:spPr>
        <a:xfrm>
          <a:off x="1648469" y="9398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160672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C90D5C2F-0FB3-4812-97CC-89A3C5D3F30A}"/>
            </a:ext>
          </a:extLst>
        </xdr:cNvPr>
        <xdr:cNvSpPr txBox="1"/>
      </xdr:nvSpPr>
      <xdr:spPr>
        <a:xfrm>
          <a:off x="848369" y="940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5BBBF0F1-DEEC-4E36-B08F-2292452F11F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73368BEE-7EB4-4A9C-9761-72C2261C7F6E}"/>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3DE0AEE2-7416-450C-B086-FD1B51DCA729}"/>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D2A644C4-6658-4EB8-87DD-7B96249AA3F7}"/>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70F20501-89FB-4A03-AFFF-7F516B5EF797}"/>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51C07D18-98B8-49C9-8FA4-F883D651C20C}"/>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38D0BC0F-AB95-437C-B1D4-CBDBFC575843}"/>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19F2F662-6E40-4B89-8841-D7626E2161A6}"/>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95A89FDD-2039-4AC2-96B2-3C6FA1D260BC}"/>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30498288-AB13-402D-B48A-2264BE4A07D3}"/>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27EB11C5-E7FD-40F7-9B06-155C974C2C24}"/>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3849BDA6-08EA-48DA-BFE5-FC32B40AAC94}"/>
            </a:ext>
          </a:extLst>
        </xdr:cNvPr>
        <xdr:cNvSpPr txBox="1"/>
      </xdr:nvSpPr>
      <xdr:spPr>
        <a:xfrm>
          <a:off x="5723389" y="10236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BB617672-FF7D-4539-A95B-17EE2262CC2F}"/>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83A961D2-9BBF-476D-8701-29E6323E0511}"/>
            </a:ext>
          </a:extLst>
        </xdr:cNvPr>
        <xdr:cNvSpPr txBox="1"/>
      </xdr:nvSpPr>
      <xdr:spPr>
        <a:xfrm>
          <a:off x="5324703" y="9808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E09D1DFF-E88F-4402-8508-65F8038E9075}"/>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5FD68051-7132-4AB5-A7BC-829956D804FD}"/>
            </a:ext>
          </a:extLst>
        </xdr:cNvPr>
        <xdr:cNvSpPr txBox="1"/>
      </xdr:nvSpPr>
      <xdr:spPr>
        <a:xfrm>
          <a:off x="5324703" y="93796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1B4B065F-FFAA-4B5D-A10C-3C3A33626893}"/>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D3803820-75FA-43D8-8AAE-082BA41B4221}"/>
            </a:ext>
          </a:extLst>
        </xdr:cNvPr>
        <xdr:cNvSpPr txBox="1"/>
      </xdr:nvSpPr>
      <xdr:spPr>
        <a:xfrm>
          <a:off x="5324703" y="89414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704F6920-A7D3-4EEF-9FD4-79C8E3A68039}"/>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B8EC1D1A-F72F-44FC-B9C1-1FBB7BCFB824}"/>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48FAA704-0C39-4BE5-ADC8-1A666D3FB1E1}"/>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8F36E17A-3AA1-40E1-9158-04B81E11D8E4}"/>
            </a:ext>
          </a:extLst>
        </xdr:cNvPr>
        <xdr:cNvCxnSpPr/>
      </xdr:nvCxnSpPr>
      <xdr:spPr>
        <a:xfrm flipV="1">
          <a:off x="9429115" y="9222892"/>
          <a:ext cx="0" cy="11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F0D38425-3EED-463B-B498-A68862DE1610}"/>
            </a:ext>
          </a:extLst>
        </xdr:cNvPr>
        <xdr:cNvSpPr txBox="1"/>
      </xdr:nvSpPr>
      <xdr:spPr>
        <a:xfrm>
          <a:off x="9467850" y="10375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3861404B-55ED-47F9-BA2C-AFBAC97915BA}"/>
            </a:ext>
          </a:extLst>
        </xdr:cNvPr>
        <xdr:cNvCxnSpPr/>
      </xdr:nvCxnSpPr>
      <xdr:spPr>
        <a:xfrm>
          <a:off x="9363075" y="1037196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DB1A8E7F-34B9-473C-B6DB-90704533517C}"/>
            </a:ext>
          </a:extLst>
        </xdr:cNvPr>
        <xdr:cNvSpPr txBox="1"/>
      </xdr:nvSpPr>
      <xdr:spPr>
        <a:xfrm>
          <a:off x="9467850" y="90108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A50D0D59-E8A5-40CA-AF33-459B1C2CFCA6}"/>
            </a:ext>
          </a:extLst>
        </xdr:cNvPr>
        <xdr:cNvCxnSpPr/>
      </xdr:nvCxnSpPr>
      <xdr:spPr>
        <a:xfrm>
          <a:off x="9363075" y="922289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6BDCCCB4-CFC4-4589-B8B9-CE064581C081}"/>
            </a:ext>
          </a:extLst>
        </xdr:cNvPr>
        <xdr:cNvSpPr txBox="1"/>
      </xdr:nvSpPr>
      <xdr:spPr>
        <a:xfrm>
          <a:off x="9467850" y="100764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A25757B6-9136-4F84-9E06-2AE7F0C59282}"/>
            </a:ext>
          </a:extLst>
        </xdr:cNvPr>
        <xdr:cNvSpPr/>
      </xdr:nvSpPr>
      <xdr:spPr>
        <a:xfrm>
          <a:off x="9401175" y="10212354"/>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178B3F75-BF2A-4159-A871-57E1F0B3085B}"/>
            </a:ext>
          </a:extLst>
        </xdr:cNvPr>
        <xdr:cNvSpPr/>
      </xdr:nvSpPr>
      <xdr:spPr>
        <a:xfrm>
          <a:off x="8639175" y="102115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F08F30F8-741B-446A-926E-C86133F1609D}"/>
            </a:ext>
          </a:extLst>
        </xdr:cNvPr>
        <xdr:cNvSpPr/>
      </xdr:nvSpPr>
      <xdr:spPr>
        <a:xfrm>
          <a:off x="7839075" y="1021380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ADEF7846-A62E-4B9F-8E7F-6A4F188B1B3F}"/>
            </a:ext>
          </a:extLst>
        </xdr:cNvPr>
        <xdr:cNvSpPr/>
      </xdr:nvSpPr>
      <xdr:spPr>
        <a:xfrm>
          <a:off x="7029450" y="102216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2AA6B551-0FA2-4A5E-A7C4-519C36D1AADB}"/>
            </a:ext>
          </a:extLst>
        </xdr:cNvPr>
        <xdr:cNvSpPr/>
      </xdr:nvSpPr>
      <xdr:spPr>
        <a:xfrm>
          <a:off x="6238875" y="1021310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9981A436-546C-4F05-987E-36E87242CB7A}"/>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9CC603E-E656-437A-B52F-12F0122BD4F7}"/>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A5FAC8F-FE39-49A0-AD33-62201CFE35DE}"/>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6493723-5E99-42B3-800A-D72003BED6E1}"/>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6FFD865-1F86-4F23-80EF-E43D41D741FB}"/>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37526</xdr:rowOff>
    </xdr:from>
    <xdr:to>
      <xdr:col>55</xdr:col>
      <xdr:colOff>50800</xdr:colOff>
      <xdr:row>63</xdr:row>
      <xdr:rowOff>139126</xdr:rowOff>
    </xdr:to>
    <xdr:sp macro="" textlink="">
      <xdr:nvSpPr>
        <xdr:cNvPr id="243" name="楕円 242">
          <a:extLst>
            <a:ext uri="{FF2B5EF4-FFF2-40B4-BE49-F238E27FC236}">
              <a16:creationId xmlns:a16="http://schemas.microsoft.com/office/drawing/2014/main" id="{7FB0EA3F-918B-4BA6-8089-8B2F7F77108E}"/>
            </a:ext>
          </a:extLst>
        </xdr:cNvPr>
        <xdr:cNvSpPr/>
      </xdr:nvSpPr>
      <xdr:spPr>
        <a:xfrm>
          <a:off x="9401175" y="1024832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151431</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028DB210-DECB-4044-83F5-F74612C9C7AB}"/>
            </a:ext>
          </a:extLst>
        </xdr:cNvPr>
        <xdr:cNvSpPr txBox="1"/>
      </xdr:nvSpPr>
      <xdr:spPr>
        <a:xfrm>
          <a:off x="9467850" y="10200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37504</xdr:rowOff>
    </xdr:from>
    <xdr:to>
      <xdr:col>50</xdr:col>
      <xdr:colOff>165100</xdr:colOff>
      <xdr:row>63</xdr:row>
      <xdr:rowOff>139104</xdr:rowOff>
    </xdr:to>
    <xdr:sp macro="" textlink="">
      <xdr:nvSpPr>
        <xdr:cNvPr id="245" name="楕円 244">
          <a:extLst>
            <a:ext uri="{FF2B5EF4-FFF2-40B4-BE49-F238E27FC236}">
              <a16:creationId xmlns:a16="http://schemas.microsoft.com/office/drawing/2014/main" id="{A41002FA-5E07-4D91-92E1-ADA1F0EF936B}"/>
            </a:ext>
          </a:extLst>
        </xdr:cNvPr>
        <xdr:cNvSpPr/>
      </xdr:nvSpPr>
      <xdr:spPr>
        <a:xfrm>
          <a:off x="8639175" y="1024830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88304</xdr:rowOff>
    </xdr:from>
    <xdr:to>
      <xdr:col>55</xdr:col>
      <xdr:colOff>0</xdr:colOff>
      <xdr:row>63</xdr:row>
      <xdr:rowOff>88326</xdr:rowOff>
    </xdr:to>
    <xdr:cxnSp macro="">
      <xdr:nvCxnSpPr>
        <xdr:cNvPr id="246" name="直線コネクタ 245">
          <a:extLst>
            <a:ext uri="{FF2B5EF4-FFF2-40B4-BE49-F238E27FC236}">
              <a16:creationId xmlns:a16="http://schemas.microsoft.com/office/drawing/2014/main" id="{1EED0BE7-3596-4508-B32C-43D667451075}"/>
            </a:ext>
          </a:extLst>
        </xdr:cNvPr>
        <xdr:cNvCxnSpPr/>
      </xdr:nvCxnSpPr>
      <xdr:spPr>
        <a:xfrm>
          <a:off x="8686800" y="10295929"/>
          <a:ext cx="74295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36681</xdr:rowOff>
    </xdr:from>
    <xdr:to>
      <xdr:col>46</xdr:col>
      <xdr:colOff>38100</xdr:colOff>
      <xdr:row>63</xdr:row>
      <xdr:rowOff>138281</xdr:rowOff>
    </xdr:to>
    <xdr:sp macro="" textlink="">
      <xdr:nvSpPr>
        <xdr:cNvPr id="247" name="楕円 246">
          <a:extLst>
            <a:ext uri="{FF2B5EF4-FFF2-40B4-BE49-F238E27FC236}">
              <a16:creationId xmlns:a16="http://schemas.microsoft.com/office/drawing/2014/main" id="{0682BCAD-8CFE-4B9D-9E16-849653D5E7C2}"/>
            </a:ext>
          </a:extLst>
        </xdr:cNvPr>
        <xdr:cNvSpPr/>
      </xdr:nvSpPr>
      <xdr:spPr>
        <a:xfrm>
          <a:off x="7839075" y="1024748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87481</xdr:rowOff>
    </xdr:from>
    <xdr:to>
      <xdr:col>50</xdr:col>
      <xdr:colOff>114300</xdr:colOff>
      <xdr:row>63</xdr:row>
      <xdr:rowOff>88304</xdr:rowOff>
    </xdr:to>
    <xdr:cxnSp macro="">
      <xdr:nvCxnSpPr>
        <xdr:cNvPr id="248" name="直線コネクタ 247">
          <a:extLst>
            <a:ext uri="{FF2B5EF4-FFF2-40B4-BE49-F238E27FC236}">
              <a16:creationId xmlns:a16="http://schemas.microsoft.com/office/drawing/2014/main" id="{D69E2BD6-1092-4BC6-A6AF-F1DB90982EEC}"/>
            </a:ext>
          </a:extLst>
        </xdr:cNvPr>
        <xdr:cNvCxnSpPr/>
      </xdr:nvCxnSpPr>
      <xdr:spPr>
        <a:xfrm>
          <a:off x="7886700" y="10295106"/>
          <a:ext cx="8001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37136</xdr:rowOff>
    </xdr:from>
    <xdr:to>
      <xdr:col>41</xdr:col>
      <xdr:colOff>101600</xdr:colOff>
      <xdr:row>63</xdr:row>
      <xdr:rowOff>138736</xdr:rowOff>
    </xdr:to>
    <xdr:sp macro="" textlink="">
      <xdr:nvSpPr>
        <xdr:cNvPr id="249" name="楕円 248">
          <a:extLst>
            <a:ext uri="{FF2B5EF4-FFF2-40B4-BE49-F238E27FC236}">
              <a16:creationId xmlns:a16="http://schemas.microsoft.com/office/drawing/2014/main" id="{740C6555-44FF-44A5-8549-541BD4404A56}"/>
            </a:ext>
          </a:extLst>
        </xdr:cNvPr>
        <xdr:cNvSpPr/>
      </xdr:nvSpPr>
      <xdr:spPr>
        <a:xfrm>
          <a:off x="7029450" y="102479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87481</xdr:rowOff>
    </xdr:from>
    <xdr:to>
      <xdr:col>45</xdr:col>
      <xdr:colOff>177800</xdr:colOff>
      <xdr:row>63</xdr:row>
      <xdr:rowOff>87936</xdr:rowOff>
    </xdr:to>
    <xdr:cxnSp macro="">
      <xdr:nvCxnSpPr>
        <xdr:cNvPr id="250" name="直線コネクタ 249">
          <a:extLst>
            <a:ext uri="{FF2B5EF4-FFF2-40B4-BE49-F238E27FC236}">
              <a16:creationId xmlns:a16="http://schemas.microsoft.com/office/drawing/2014/main" id="{C439AD0B-3E98-4948-857D-87D03C84A24C}"/>
            </a:ext>
          </a:extLst>
        </xdr:cNvPr>
        <xdr:cNvCxnSpPr/>
      </xdr:nvCxnSpPr>
      <xdr:spPr>
        <a:xfrm flipV="1">
          <a:off x="7077075" y="10295106"/>
          <a:ext cx="809625" cy="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39041</xdr:rowOff>
    </xdr:from>
    <xdr:to>
      <xdr:col>36</xdr:col>
      <xdr:colOff>165100</xdr:colOff>
      <xdr:row>63</xdr:row>
      <xdr:rowOff>140641</xdr:rowOff>
    </xdr:to>
    <xdr:sp macro="" textlink="">
      <xdr:nvSpPr>
        <xdr:cNvPr id="251" name="楕円 250">
          <a:extLst>
            <a:ext uri="{FF2B5EF4-FFF2-40B4-BE49-F238E27FC236}">
              <a16:creationId xmlns:a16="http://schemas.microsoft.com/office/drawing/2014/main" id="{0AEF3108-CA34-4E73-9EB5-7E0FC2463B78}"/>
            </a:ext>
          </a:extLst>
        </xdr:cNvPr>
        <xdr:cNvSpPr/>
      </xdr:nvSpPr>
      <xdr:spPr>
        <a:xfrm>
          <a:off x="6238875" y="102498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87936</xdr:rowOff>
    </xdr:from>
    <xdr:to>
      <xdr:col>41</xdr:col>
      <xdr:colOff>50800</xdr:colOff>
      <xdr:row>63</xdr:row>
      <xdr:rowOff>89841</xdr:rowOff>
    </xdr:to>
    <xdr:cxnSp macro="">
      <xdr:nvCxnSpPr>
        <xdr:cNvPr id="252" name="直線コネクタ 251">
          <a:extLst>
            <a:ext uri="{FF2B5EF4-FFF2-40B4-BE49-F238E27FC236}">
              <a16:creationId xmlns:a16="http://schemas.microsoft.com/office/drawing/2014/main" id="{B8DBC54A-1602-45F8-ACA7-776D443EE496}"/>
            </a:ext>
          </a:extLst>
        </xdr:cNvPr>
        <xdr:cNvCxnSpPr/>
      </xdr:nvCxnSpPr>
      <xdr:spPr>
        <a:xfrm flipV="1">
          <a:off x="6286500" y="10295561"/>
          <a:ext cx="7905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B5861BD9-087D-4E41-8D10-25ADFB163D73}"/>
            </a:ext>
          </a:extLst>
        </xdr:cNvPr>
        <xdr:cNvSpPr txBox="1"/>
      </xdr:nvSpPr>
      <xdr:spPr>
        <a:xfrm>
          <a:off x="8399995" y="10008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04357829-34C1-4BF5-BA8A-41845107535F}"/>
            </a:ext>
          </a:extLst>
        </xdr:cNvPr>
        <xdr:cNvSpPr txBox="1"/>
      </xdr:nvSpPr>
      <xdr:spPr>
        <a:xfrm>
          <a:off x="7609420" y="10011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EB5F374A-EBAB-4D49-8020-E366303CA066}"/>
            </a:ext>
          </a:extLst>
        </xdr:cNvPr>
        <xdr:cNvSpPr txBox="1"/>
      </xdr:nvSpPr>
      <xdr:spPr>
        <a:xfrm>
          <a:off x="6818845" y="10009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AA6F78CA-0309-4EF8-A1E0-75DC36FFEA38}"/>
            </a:ext>
          </a:extLst>
        </xdr:cNvPr>
        <xdr:cNvSpPr txBox="1"/>
      </xdr:nvSpPr>
      <xdr:spPr>
        <a:xfrm>
          <a:off x="6009220" y="10010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130231</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B7701EC7-A8D8-4A66-AD73-E4C684167E78}"/>
            </a:ext>
          </a:extLst>
        </xdr:cNvPr>
        <xdr:cNvSpPr txBox="1"/>
      </xdr:nvSpPr>
      <xdr:spPr>
        <a:xfrm>
          <a:off x="8399995" y="10341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129408</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29598CE1-0300-4773-9659-86B6DCA44EC7}"/>
            </a:ext>
          </a:extLst>
        </xdr:cNvPr>
        <xdr:cNvSpPr txBox="1"/>
      </xdr:nvSpPr>
      <xdr:spPr>
        <a:xfrm>
          <a:off x="7609420" y="10337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129863</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9CA5326F-3944-455A-9A0E-853C5FFFC042}"/>
            </a:ext>
          </a:extLst>
        </xdr:cNvPr>
        <xdr:cNvSpPr txBox="1"/>
      </xdr:nvSpPr>
      <xdr:spPr>
        <a:xfrm>
          <a:off x="6818845" y="10337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131768</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DDF21389-B015-4657-AD38-47A9FEFEA5FD}"/>
            </a:ext>
          </a:extLst>
        </xdr:cNvPr>
        <xdr:cNvSpPr txBox="1"/>
      </xdr:nvSpPr>
      <xdr:spPr>
        <a:xfrm>
          <a:off x="6009220" y="10342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9130E5CF-AD7B-45F9-B72A-93CBC17FEB8D}"/>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02175E7C-AB9A-45FA-AA76-F6E82D342217}"/>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8822C9FF-02F4-405E-913B-658BC8687F7E}"/>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2A9FF89-177D-450F-9881-F6C7761BB088}"/>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2FE56828-4DBF-45A3-9D7B-F6008E7298EB}"/>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4694276B-1E5A-4FAC-9AE1-F359C014E523}"/>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DB6B28A0-EA93-4C0D-90CE-B7E1023E58EE}"/>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45FE0812-765C-4643-AF03-98BBC44CDFEC}"/>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B7B66060-A5A1-4F3C-944B-C227125B006F}"/>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4F2C9E3A-ADAC-4803-BDFB-EB471F66377E}"/>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BE2C477D-3B77-42DF-9AA9-02644AD0A1D1}"/>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57C130F6-E748-46FD-B8A5-CD8C28525309}"/>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48ABE898-2FBD-4EDD-98BA-13C8CC3895CE}"/>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B9276F8D-A934-4D64-BD86-16143B347653}"/>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25C6F017-29A5-469B-9B1C-842C2BCD2E24}"/>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5D30A0FA-0A0B-4873-B425-E71D67CA70AA}"/>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65920D45-63DF-4481-8097-999318EB4667}"/>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71DD98A7-CD5E-47CC-AE3A-6660A2E659B7}"/>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74C0EC5C-EC67-4510-B597-1A7BDE5A10C4}"/>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6B57BBE6-26AA-4E77-816D-B0BBB91B24CB}"/>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892DE718-46A3-4116-8D9F-4ED7FF9F2138}"/>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319D7C51-6C26-413C-80CF-A90477898572}"/>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7F99ABF8-8086-427D-AFBA-CB51C8EFD621}"/>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96C0C8C5-2C59-46A4-92C4-1F4465228E24}"/>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FBEB33BE-AEC0-4AE6-A76F-B9AEE91B65F1}"/>
            </a:ext>
          </a:extLst>
        </xdr:cNvPr>
        <xdr:cNvCxnSpPr/>
      </xdr:nvCxnSpPr>
      <xdr:spPr>
        <a:xfrm flipV="1">
          <a:off x="4180840" y="12669520"/>
          <a:ext cx="0" cy="1379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CDE03895-5D54-4C50-BC67-9B08D84742C7}"/>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58912E81-F948-45CB-9C83-B9C8205DC569}"/>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BE884BD5-1CFF-4B0F-A09A-DC8E8092F26A}"/>
            </a:ext>
          </a:extLst>
        </xdr:cNvPr>
        <xdr:cNvSpPr txBox="1"/>
      </xdr:nvSpPr>
      <xdr:spPr>
        <a:xfrm>
          <a:off x="4219575" y="1245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30BC9A67-5D4C-4DDB-BDAB-9D0D3CC7B3C5}"/>
            </a:ext>
          </a:extLst>
        </xdr:cNvPr>
        <xdr:cNvCxnSpPr/>
      </xdr:nvCxnSpPr>
      <xdr:spPr>
        <a:xfrm>
          <a:off x="4105275" y="126695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E9C1BBC9-1D06-41A6-8BE8-573DA7388D71}"/>
            </a:ext>
          </a:extLst>
        </xdr:cNvPr>
        <xdr:cNvSpPr txBox="1"/>
      </xdr:nvSpPr>
      <xdr:spPr>
        <a:xfrm>
          <a:off x="4219575" y="13544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62D2E99E-9DAF-4C73-BD9A-602448C266CE}"/>
            </a:ext>
          </a:extLst>
        </xdr:cNvPr>
        <xdr:cNvSpPr/>
      </xdr:nvSpPr>
      <xdr:spPr>
        <a:xfrm>
          <a:off x="4124325" y="135661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B7BA612A-AD1F-459D-8980-03C1FF82D020}"/>
            </a:ext>
          </a:extLst>
        </xdr:cNvPr>
        <xdr:cNvSpPr/>
      </xdr:nvSpPr>
      <xdr:spPr>
        <a:xfrm>
          <a:off x="3381375" y="135515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101514A6-546D-4E09-B695-35048E454487}"/>
            </a:ext>
          </a:extLst>
        </xdr:cNvPr>
        <xdr:cNvSpPr/>
      </xdr:nvSpPr>
      <xdr:spPr>
        <a:xfrm>
          <a:off x="2571750" y="135343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01EB635C-6994-4560-9D02-0370AFFD8E22}"/>
            </a:ext>
          </a:extLst>
        </xdr:cNvPr>
        <xdr:cNvSpPr/>
      </xdr:nvSpPr>
      <xdr:spPr>
        <a:xfrm>
          <a:off x="1781175" y="135140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3BF74617-76BA-4563-8248-794F4F2E1176}"/>
            </a:ext>
          </a:extLst>
        </xdr:cNvPr>
        <xdr:cNvSpPr/>
      </xdr:nvSpPr>
      <xdr:spPr>
        <a:xfrm>
          <a:off x="981075" y="1342834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A8646A8-5015-4466-B11B-CFA6D128CBB6}"/>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92B95F80-5BC4-448F-B2FA-3C92E29DB6F9}"/>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A57B511-F99A-4615-9583-8DBDDA290B0E}"/>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ECCBC5F-99BB-4155-94BD-979254121BE6}"/>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7056697-14E3-4EE0-A694-8226C12138E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156845</xdr:rowOff>
    </xdr:from>
    <xdr:to>
      <xdr:col>24</xdr:col>
      <xdr:colOff>114300</xdr:colOff>
      <xdr:row>83</xdr:row>
      <xdr:rowOff>86995</xdr:rowOff>
    </xdr:to>
    <xdr:sp macro="" textlink="">
      <xdr:nvSpPr>
        <xdr:cNvPr id="301" name="楕円 300">
          <a:extLst>
            <a:ext uri="{FF2B5EF4-FFF2-40B4-BE49-F238E27FC236}">
              <a16:creationId xmlns:a16="http://schemas.microsoft.com/office/drawing/2014/main" id="{DDEBBFEF-7EE1-4A11-A70B-3AF974BC6840}"/>
            </a:ext>
          </a:extLst>
        </xdr:cNvPr>
        <xdr:cNvSpPr/>
      </xdr:nvSpPr>
      <xdr:spPr>
        <a:xfrm>
          <a:off x="4124325" y="134473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8272</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D3AAD90A-D2C6-4D0A-A760-37A97105DE1C}"/>
            </a:ext>
          </a:extLst>
        </xdr:cNvPr>
        <xdr:cNvSpPr txBox="1"/>
      </xdr:nvSpPr>
      <xdr:spPr>
        <a:xfrm>
          <a:off x="4219575" y="1329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162561</xdr:rowOff>
    </xdr:from>
    <xdr:to>
      <xdr:col>20</xdr:col>
      <xdr:colOff>38100</xdr:colOff>
      <xdr:row>83</xdr:row>
      <xdr:rowOff>92711</xdr:rowOff>
    </xdr:to>
    <xdr:sp macro="" textlink="">
      <xdr:nvSpPr>
        <xdr:cNvPr id="303" name="楕円 302">
          <a:extLst>
            <a:ext uri="{FF2B5EF4-FFF2-40B4-BE49-F238E27FC236}">
              <a16:creationId xmlns:a16="http://schemas.microsoft.com/office/drawing/2014/main" id="{ABFC2C08-8BB1-4B47-B66F-FB99A52A4E5C}"/>
            </a:ext>
          </a:extLst>
        </xdr:cNvPr>
        <xdr:cNvSpPr/>
      </xdr:nvSpPr>
      <xdr:spPr>
        <a:xfrm>
          <a:off x="3381375" y="134467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36195</xdr:rowOff>
    </xdr:from>
    <xdr:to>
      <xdr:col>24</xdr:col>
      <xdr:colOff>63500</xdr:colOff>
      <xdr:row>83</xdr:row>
      <xdr:rowOff>41911</xdr:rowOff>
    </xdr:to>
    <xdr:cxnSp macro="">
      <xdr:nvCxnSpPr>
        <xdr:cNvPr id="304" name="直線コネクタ 303">
          <a:extLst>
            <a:ext uri="{FF2B5EF4-FFF2-40B4-BE49-F238E27FC236}">
              <a16:creationId xmlns:a16="http://schemas.microsoft.com/office/drawing/2014/main" id="{EF018624-14C8-4BDC-9DB9-0AF4CCBFA62A}"/>
            </a:ext>
          </a:extLst>
        </xdr:cNvPr>
        <xdr:cNvCxnSpPr/>
      </xdr:nvCxnSpPr>
      <xdr:spPr>
        <a:xfrm flipV="1">
          <a:off x="3429000" y="13485495"/>
          <a:ext cx="752475"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4445</xdr:rowOff>
    </xdr:from>
    <xdr:to>
      <xdr:col>15</xdr:col>
      <xdr:colOff>101600</xdr:colOff>
      <xdr:row>83</xdr:row>
      <xdr:rowOff>106045</xdr:rowOff>
    </xdr:to>
    <xdr:sp macro="" textlink="">
      <xdr:nvSpPr>
        <xdr:cNvPr id="305" name="楕円 304">
          <a:extLst>
            <a:ext uri="{FF2B5EF4-FFF2-40B4-BE49-F238E27FC236}">
              <a16:creationId xmlns:a16="http://schemas.microsoft.com/office/drawing/2014/main" id="{B69C464F-6C7C-4178-92D5-7F8C86C70FF7}"/>
            </a:ext>
          </a:extLst>
        </xdr:cNvPr>
        <xdr:cNvSpPr/>
      </xdr:nvSpPr>
      <xdr:spPr>
        <a:xfrm>
          <a:off x="2571750" y="134569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41911</xdr:rowOff>
    </xdr:from>
    <xdr:to>
      <xdr:col>19</xdr:col>
      <xdr:colOff>177800</xdr:colOff>
      <xdr:row>83</xdr:row>
      <xdr:rowOff>55245</xdr:rowOff>
    </xdr:to>
    <xdr:cxnSp macro="">
      <xdr:nvCxnSpPr>
        <xdr:cNvPr id="306" name="直線コネクタ 305">
          <a:extLst>
            <a:ext uri="{FF2B5EF4-FFF2-40B4-BE49-F238E27FC236}">
              <a16:creationId xmlns:a16="http://schemas.microsoft.com/office/drawing/2014/main" id="{7A18CCBC-8B93-4C45-B809-15C5CB19081C}"/>
            </a:ext>
          </a:extLst>
        </xdr:cNvPr>
        <xdr:cNvCxnSpPr/>
      </xdr:nvCxnSpPr>
      <xdr:spPr>
        <a:xfrm flipV="1">
          <a:off x="2619375" y="13494386"/>
          <a:ext cx="809625"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143511</xdr:rowOff>
    </xdr:from>
    <xdr:to>
      <xdr:col>10</xdr:col>
      <xdr:colOff>165100</xdr:colOff>
      <xdr:row>83</xdr:row>
      <xdr:rowOff>73661</xdr:rowOff>
    </xdr:to>
    <xdr:sp macro="" textlink="">
      <xdr:nvSpPr>
        <xdr:cNvPr id="307" name="楕円 306">
          <a:extLst>
            <a:ext uri="{FF2B5EF4-FFF2-40B4-BE49-F238E27FC236}">
              <a16:creationId xmlns:a16="http://schemas.microsoft.com/office/drawing/2014/main" id="{79CB8E98-1EA4-41E4-A6C8-A89A1E84D66F}"/>
            </a:ext>
          </a:extLst>
        </xdr:cNvPr>
        <xdr:cNvSpPr/>
      </xdr:nvSpPr>
      <xdr:spPr>
        <a:xfrm>
          <a:off x="1781175" y="134277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22861</xdr:rowOff>
    </xdr:from>
    <xdr:to>
      <xdr:col>15</xdr:col>
      <xdr:colOff>50800</xdr:colOff>
      <xdr:row>83</xdr:row>
      <xdr:rowOff>55245</xdr:rowOff>
    </xdr:to>
    <xdr:cxnSp macro="">
      <xdr:nvCxnSpPr>
        <xdr:cNvPr id="308" name="直線コネクタ 307">
          <a:extLst>
            <a:ext uri="{FF2B5EF4-FFF2-40B4-BE49-F238E27FC236}">
              <a16:creationId xmlns:a16="http://schemas.microsoft.com/office/drawing/2014/main" id="{6949A4F2-AC26-43D5-9874-EDE9D1253283}"/>
            </a:ext>
          </a:extLst>
        </xdr:cNvPr>
        <xdr:cNvCxnSpPr/>
      </xdr:nvCxnSpPr>
      <xdr:spPr>
        <a:xfrm>
          <a:off x="1828800" y="13475336"/>
          <a:ext cx="790575"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162561</xdr:rowOff>
    </xdr:from>
    <xdr:to>
      <xdr:col>6</xdr:col>
      <xdr:colOff>38100</xdr:colOff>
      <xdr:row>83</xdr:row>
      <xdr:rowOff>92711</xdr:rowOff>
    </xdr:to>
    <xdr:sp macro="" textlink="">
      <xdr:nvSpPr>
        <xdr:cNvPr id="309" name="楕円 308">
          <a:extLst>
            <a:ext uri="{FF2B5EF4-FFF2-40B4-BE49-F238E27FC236}">
              <a16:creationId xmlns:a16="http://schemas.microsoft.com/office/drawing/2014/main" id="{C1D5CECB-9545-48D2-83F0-F54DAA17566D}"/>
            </a:ext>
          </a:extLst>
        </xdr:cNvPr>
        <xdr:cNvSpPr/>
      </xdr:nvSpPr>
      <xdr:spPr>
        <a:xfrm>
          <a:off x="981075" y="134467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22861</xdr:rowOff>
    </xdr:from>
    <xdr:to>
      <xdr:col>10</xdr:col>
      <xdr:colOff>114300</xdr:colOff>
      <xdr:row>83</xdr:row>
      <xdr:rowOff>41911</xdr:rowOff>
    </xdr:to>
    <xdr:cxnSp macro="">
      <xdr:nvCxnSpPr>
        <xdr:cNvPr id="310" name="直線コネクタ 309">
          <a:extLst>
            <a:ext uri="{FF2B5EF4-FFF2-40B4-BE49-F238E27FC236}">
              <a16:creationId xmlns:a16="http://schemas.microsoft.com/office/drawing/2014/main" id="{ABD03F3C-A1DF-4F2C-9FE2-EF99F941E29E}"/>
            </a:ext>
          </a:extLst>
        </xdr:cNvPr>
        <xdr:cNvCxnSpPr/>
      </xdr:nvCxnSpPr>
      <xdr:spPr>
        <a:xfrm flipV="1">
          <a:off x="1028700" y="13475336"/>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a:extLst>
            <a:ext uri="{FF2B5EF4-FFF2-40B4-BE49-F238E27FC236}">
              <a16:creationId xmlns:a16="http://schemas.microsoft.com/office/drawing/2014/main" id="{80329E18-08DB-4875-B07A-A0C3220D5AE3}"/>
            </a:ext>
          </a:extLst>
        </xdr:cNvPr>
        <xdr:cNvSpPr txBox="1"/>
      </xdr:nvSpPr>
      <xdr:spPr>
        <a:xfrm>
          <a:off x="3239144" y="13641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12" name="n_2aveValue【公営住宅】&#10;有形固定資産減価償却率">
          <a:extLst>
            <a:ext uri="{FF2B5EF4-FFF2-40B4-BE49-F238E27FC236}">
              <a16:creationId xmlns:a16="http://schemas.microsoft.com/office/drawing/2014/main" id="{F5801578-77F1-4120-9084-4435EE2EF70A}"/>
            </a:ext>
          </a:extLst>
        </xdr:cNvPr>
        <xdr:cNvSpPr txBox="1"/>
      </xdr:nvSpPr>
      <xdr:spPr>
        <a:xfrm>
          <a:off x="2439044" y="1361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313" name="n_3aveValue【公営住宅】&#10;有形固定資産減価償却率">
          <a:extLst>
            <a:ext uri="{FF2B5EF4-FFF2-40B4-BE49-F238E27FC236}">
              <a16:creationId xmlns:a16="http://schemas.microsoft.com/office/drawing/2014/main" id="{A8E09682-1079-4205-8F3B-ABC784E128BB}"/>
            </a:ext>
          </a:extLst>
        </xdr:cNvPr>
        <xdr:cNvSpPr txBox="1"/>
      </xdr:nvSpPr>
      <xdr:spPr>
        <a:xfrm>
          <a:off x="1648469" y="1360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84472</xdr:rowOff>
    </xdr:from>
    <xdr:ext cx="405111" cy="259045"/>
    <xdr:sp macro="" textlink="">
      <xdr:nvSpPr>
        <xdr:cNvPr id="314" name="n_4aveValue【公営住宅】&#10;有形固定資産減価償却率">
          <a:extLst>
            <a:ext uri="{FF2B5EF4-FFF2-40B4-BE49-F238E27FC236}">
              <a16:creationId xmlns:a16="http://schemas.microsoft.com/office/drawing/2014/main" id="{F817F7A3-574D-48B1-B4C3-B1DF98C642A3}"/>
            </a:ext>
          </a:extLst>
        </xdr:cNvPr>
        <xdr:cNvSpPr txBox="1"/>
      </xdr:nvSpPr>
      <xdr:spPr>
        <a:xfrm>
          <a:off x="848369" y="1321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109238</xdr:rowOff>
    </xdr:from>
    <xdr:ext cx="405111" cy="259045"/>
    <xdr:sp macro="" textlink="">
      <xdr:nvSpPr>
        <xdr:cNvPr id="315" name="n_1mainValue【公営住宅】&#10;有形固定資産減価償却率">
          <a:extLst>
            <a:ext uri="{FF2B5EF4-FFF2-40B4-BE49-F238E27FC236}">
              <a16:creationId xmlns:a16="http://schemas.microsoft.com/office/drawing/2014/main" id="{C042BD6C-A777-453E-B90B-443DCA0DFAF7}"/>
            </a:ext>
          </a:extLst>
        </xdr:cNvPr>
        <xdr:cNvSpPr txBox="1"/>
      </xdr:nvSpPr>
      <xdr:spPr>
        <a:xfrm>
          <a:off x="3239144" y="13231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122572</xdr:rowOff>
    </xdr:from>
    <xdr:ext cx="405111" cy="259045"/>
    <xdr:sp macro="" textlink="">
      <xdr:nvSpPr>
        <xdr:cNvPr id="316" name="n_2mainValue【公営住宅】&#10;有形固定資産減価償却率">
          <a:extLst>
            <a:ext uri="{FF2B5EF4-FFF2-40B4-BE49-F238E27FC236}">
              <a16:creationId xmlns:a16="http://schemas.microsoft.com/office/drawing/2014/main" id="{F64F6D45-3EBD-4B5B-9FA3-D7AED8D365A2}"/>
            </a:ext>
          </a:extLst>
        </xdr:cNvPr>
        <xdr:cNvSpPr txBox="1"/>
      </xdr:nvSpPr>
      <xdr:spPr>
        <a:xfrm>
          <a:off x="2439044" y="1325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90188</xdr:rowOff>
    </xdr:from>
    <xdr:ext cx="405111" cy="259045"/>
    <xdr:sp macro="" textlink="">
      <xdr:nvSpPr>
        <xdr:cNvPr id="317" name="n_3mainValue【公営住宅】&#10;有形固定資産減価償却率">
          <a:extLst>
            <a:ext uri="{FF2B5EF4-FFF2-40B4-BE49-F238E27FC236}">
              <a16:creationId xmlns:a16="http://schemas.microsoft.com/office/drawing/2014/main" id="{ED3BDB57-1E58-4060-B4B4-C8DE601B4520}"/>
            </a:ext>
          </a:extLst>
        </xdr:cNvPr>
        <xdr:cNvSpPr txBox="1"/>
      </xdr:nvSpPr>
      <xdr:spPr>
        <a:xfrm>
          <a:off x="1648469" y="13212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83838</xdr:rowOff>
    </xdr:from>
    <xdr:ext cx="405111" cy="259045"/>
    <xdr:sp macro="" textlink="">
      <xdr:nvSpPr>
        <xdr:cNvPr id="318" name="n_4mainValue【公営住宅】&#10;有形固定資産減価償却率">
          <a:extLst>
            <a:ext uri="{FF2B5EF4-FFF2-40B4-BE49-F238E27FC236}">
              <a16:creationId xmlns:a16="http://schemas.microsoft.com/office/drawing/2014/main" id="{BECF2327-3EB6-404B-A957-B14EA6EA787A}"/>
            </a:ext>
          </a:extLst>
        </xdr:cNvPr>
        <xdr:cNvSpPr txBox="1"/>
      </xdr:nvSpPr>
      <xdr:spPr>
        <a:xfrm>
          <a:off x="848369" y="13536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8230C388-35EC-4A4C-83A1-757F2265241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B289BD3F-5C76-4772-A26E-ED7F9D7D68D1}"/>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380796F1-8C8B-46D9-8812-448CA6D1887A}"/>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599D1EE5-D644-464A-8A4E-D30CC725BDBC}"/>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A3E0BDD-3A8B-465B-93D8-B3278844B92B}"/>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F9FC0208-FD12-489D-8C11-BF57FDC1988E}"/>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884337F3-A8EF-400C-BECE-5A710537AA9F}"/>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706080D5-08EC-47AD-AF82-99BB4DD8E7B8}"/>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B98DE9F2-DA50-4A3D-BCE0-6335DDC6E4AF}"/>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4B6D58D9-F0DE-4975-8A5D-E69D025CAC56}"/>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F8BC449D-2372-4295-802B-BC354A428D84}"/>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A8E0CDD2-4B84-4552-BE12-6BDE26922F6C}"/>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7E26EB38-1DEE-4D76-B7C8-CF3BB22011A6}"/>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A8E15E6A-FDD2-4831-AC0A-24F1C771AA5B}"/>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AD941FBC-EF18-43A0-9533-AEC982833191}"/>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CFCBA822-3D26-4F04-BBB0-07B2F4EA26AA}"/>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78EE7CB0-D9F1-4AC6-AA6F-F9BF48F693C2}"/>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98E8099D-358D-450B-BE63-8064C22C4AFF}"/>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EA10300F-DD0B-4A7E-989F-89E0FDECA371}"/>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82C44153-4A52-400D-A8CA-F41D192B9DA2}"/>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E7591F16-7A1A-45C1-A74E-2F4F5C4AF047}"/>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FD0C1F35-B2A4-46F0-905F-F3E2981E3130}"/>
            </a:ext>
          </a:extLst>
        </xdr:cNvPr>
        <xdr:cNvSpPr txBox="1"/>
      </xdr:nvSpPr>
      <xdr:spPr>
        <a:xfrm>
          <a:off x="5478976"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AE35F711-514F-4240-8947-7E9DB745D4CB}"/>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90DF962E-A007-4523-A3BB-F7197C99F315}"/>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9518FE81-E6B3-4F09-B477-ACA91634F068}"/>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8820C98F-223C-4F30-99D8-F8B5A911833D}"/>
            </a:ext>
          </a:extLst>
        </xdr:cNvPr>
        <xdr:cNvCxnSpPr/>
      </xdr:nvCxnSpPr>
      <xdr:spPr>
        <a:xfrm flipV="1">
          <a:off x="9429115" y="12629823"/>
          <a:ext cx="0" cy="1468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D50F0841-A364-4C0D-9617-0621B62B702A}"/>
            </a:ext>
          </a:extLst>
        </xdr:cNvPr>
        <xdr:cNvSpPr txBox="1"/>
      </xdr:nvSpPr>
      <xdr:spPr>
        <a:xfrm>
          <a:off x="9467850" y="1409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6D226A99-8717-40E0-90D5-E97DB5D072BA}"/>
            </a:ext>
          </a:extLst>
        </xdr:cNvPr>
        <xdr:cNvCxnSpPr/>
      </xdr:nvCxnSpPr>
      <xdr:spPr>
        <a:xfrm>
          <a:off x="9363075" y="1409834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C87D9F1A-6D2D-4201-9E14-37B60F1D1903}"/>
            </a:ext>
          </a:extLst>
        </xdr:cNvPr>
        <xdr:cNvSpPr txBox="1"/>
      </xdr:nvSpPr>
      <xdr:spPr>
        <a:xfrm>
          <a:off x="9467850" y="1241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9F5582B7-198B-4069-877B-D01387C4B4D1}"/>
            </a:ext>
          </a:extLst>
        </xdr:cNvPr>
        <xdr:cNvCxnSpPr/>
      </xdr:nvCxnSpPr>
      <xdr:spPr>
        <a:xfrm>
          <a:off x="9363075" y="1262982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47697</xdr:rowOff>
    </xdr:from>
    <xdr:ext cx="469744" cy="259045"/>
    <xdr:sp macro="" textlink="">
      <xdr:nvSpPr>
        <xdr:cNvPr id="349" name="【公営住宅】&#10;一人当たり面積平均値テキスト">
          <a:extLst>
            <a:ext uri="{FF2B5EF4-FFF2-40B4-BE49-F238E27FC236}">
              <a16:creationId xmlns:a16="http://schemas.microsoft.com/office/drawing/2014/main" id="{85FF236E-1393-4EFA-8102-9FBDD4E7B5DA}"/>
            </a:ext>
          </a:extLst>
        </xdr:cNvPr>
        <xdr:cNvSpPr txBox="1"/>
      </xdr:nvSpPr>
      <xdr:spPr>
        <a:xfrm>
          <a:off x="9467850" y="138176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A5162464-41DD-432F-BB22-2951CCE9926A}"/>
            </a:ext>
          </a:extLst>
        </xdr:cNvPr>
        <xdr:cNvSpPr/>
      </xdr:nvSpPr>
      <xdr:spPr>
        <a:xfrm>
          <a:off x="9401175" y="1383924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DFE18224-1F38-4FF1-B377-8C571DA287B8}"/>
            </a:ext>
          </a:extLst>
        </xdr:cNvPr>
        <xdr:cNvSpPr/>
      </xdr:nvSpPr>
      <xdr:spPr>
        <a:xfrm>
          <a:off x="8639175" y="1383891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C2D86710-EA6C-4C60-868B-8DC4E4765106}"/>
            </a:ext>
          </a:extLst>
        </xdr:cNvPr>
        <xdr:cNvSpPr/>
      </xdr:nvSpPr>
      <xdr:spPr>
        <a:xfrm>
          <a:off x="7839075" y="1384249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79C4112B-790C-476D-8196-5ADEED9DE2B7}"/>
            </a:ext>
          </a:extLst>
        </xdr:cNvPr>
        <xdr:cNvSpPr/>
      </xdr:nvSpPr>
      <xdr:spPr>
        <a:xfrm>
          <a:off x="7029450" y="138474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3FE10631-4C41-43B1-88BC-A81DF2F80218}"/>
            </a:ext>
          </a:extLst>
        </xdr:cNvPr>
        <xdr:cNvSpPr/>
      </xdr:nvSpPr>
      <xdr:spPr>
        <a:xfrm>
          <a:off x="6238875" y="1386838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EE855E9-793F-4820-9FAD-43D0C3322DB2}"/>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016EE2F-0467-4970-941A-5F988C5B9138}"/>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56A8083-31CF-4E8E-91E3-3661E0BDF338}"/>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8258478-966E-4BF7-B4E4-6F6050C55F1A}"/>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F589881-10F4-4FE7-8618-0741B763959F}"/>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42328</xdr:rowOff>
    </xdr:from>
    <xdr:to>
      <xdr:col>55</xdr:col>
      <xdr:colOff>50800</xdr:colOff>
      <xdr:row>85</xdr:row>
      <xdr:rowOff>143928</xdr:rowOff>
    </xdr:to>
    <xdr:sp macro="" textlink="">
      <xdr:nvSpPr>
        <xdr:cNvPr id="360" name="楕円 359">
          <a:extLst>
            <a:ext uri="{FF2B5EF4-FFF2-40B4-BE49-F238E27FC236}">
              <a16:creationId xmlns:a16="http://schemas.microsoft.com/office/drawing/2014/main" id="{6C963604-5A96-4904-BCE7-578C3A8A54F8}"/>
            </a:ext>
          </a:extLst>
        </xdr:cNvPr>
        <xdr:cNvSpPr/>
      </xdr:nvSpPr>
      <xdr:spPr>
        <a:xfrm>
          <a:off x="9401175" y="1381865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65205</xdr:rowOff>
    </xdr:from>
    <xdr:ext cx="469744" cy="259045"/>
    <xdr:sp macro="" textlink="">
      <xdr:nvSpPr>
        <xdr:cNvPr id="361" name="【公営住宅】&#10;一人当たり面積該当値テキスト">
          <a:extLst>
            <a:ext uri="{FF2B5EF4-FFF2-40B4-BE49-F238E27FC236}">
              <a16:creationId xmlns:a16="http://schemas.microsoft.com/office/drawing/2014/main" id="{338E154E-E917-4C10-A05B-AB94952D2DCC}"/>
            </a:ext>
          </a:extLst>
        </xdr:cNvPr>
        <xdr:cNvSpPr txBox="1"/>
      </xdr:nvSpPr>
      <xdr:spPr>
        <a:xfrm>
          <a:off x="9467850" y="13679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39388</xdr:rowOff>
    </xdr:from>
    <xdr:to>
      <xdr:col>50</xdr:col>
      <xdr:colOff>165100</xdr:colOff>
      <xdr:row>85</xdr:row>
      <xdr:rowOff>140988</xdr:rowOff>
    </xdr:to>
    <xdr:sp macro="" textlink="">
      <xdr:nvSpPr>
        <xdr:cNvPr id="362" name="楕円 361">
          <a:extLst>
            <a:ext uri="{FF2B5EF4-FFF2-40B4-BE49-F238E27FC236}">
              <a16:creationId xmlns:a16="http://schemas.microsoft.com/office/drawing/2014/main" id="{79B6DFEE-DBFA-40EB-BF9A-45A46CD3B0E4}"/>
            </a:ext>
          </a:extLst>
        </xdr:cNvPr>
        <xdr:cNvSpPr/>
      </xdr:nvSpPr>
      <xdr:spPr>
        <a:xfrm>
          <a:off x="8639175" y="1381253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90188</xdr:rowOff>
    </xdr:from>
    <xdr:to>
      <xdr:col>55</xdr:col>
      <xdr:colOff>0</xdr:colOff>
      <xdr:row>85</xdr:row>
      <xdr:rowOff>93128</xdr:rowOff>
    </xdr:to>
    <xdr:cxnSp macro="">
      <xdr:nvCxnSpPr>
        <xdr:cNvPr id="363" name="直線コネクタ 362">
          <a:extLst>
            <a:ext uri="{FF2B5EF4-FFF2-40B4-BE49-F238E27FC236}">
              <a16:creationId xmlns:a16="http://schemas.microsoft.com/office/drawing/2014/main" id="{87E7DF13-D6DE-4920-A89C-ACAE630DF9C0}"/>
            </a:ext>
          </a:extLst>
        </xdr:cNvPr>
        <xdr:cNvCxnSpPr/>
      </xdr:nvCxnSpPr>
      <xdr:spPr>
        <a:xfrm>
          <a:off x="8686800" y="13860163"/>
          <a:ext cx="742950" cy="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34979</xdr:rowOff>
    </xdr:from>
    <xdr:to>
      <xdr:col>46</xdr:col>
      <xdr:colOff>38100</xdr:colOff>
      <xdr:row>85</xdr:row>
      <xdr:rowOff>136579</xdr:rowOff>
    </xdr:to>
    <xdr:sp macro="" textlink="">
      <xdr:nvSpPr>
        <xdr:cNvPr id="364" name="楕円 363">
          <a:extLst>
            <a:ext uri="{FF2B5EF4-FFF2-40B4-BE49-F238E27FC236}">
              <a16:creationId xmlns:a16="http://schemas.microsoft.com/office/drawing/2014/main" id="{2B6B6ABA-3032-465B-B8D6-10D8ECE8A80E}"/>
            </a:ext>
          </a:extLst>
        </xdr:cNvPr>
        <xdr:cNvSpPr/>
      </xdr:nvSpPr>
      <xdr:spPr>
        <a:xfrm>
          <a:off x="7839075" y="1380812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85779</xdr:rowOff>
    </xdr:from>
    <xdr:to>
      <xdr:col>50</xdr:col>
      <xdr:colOff>114300</xdr:colOff>
      <xdr:row>85</xdr:row>
      <xdr:rowOff>90188</xdr:rowOff>
    </xdr:to>
    <xdr:cxnSp macro="">
      <xdr:nvCxnSpPr>
        <xdr:cNvPr id="365" name="直線コネクタ 364">
          <a:extLst>
            <a:ext uri="{FF2B5EF4-FFF2-40B4-BE49-F238E27FC236}">
              <a16:creationId xmlns:a16="http://schemas.microsoft.com/office/drawing/2014/main" id="{6B99986F-32A7-444F-8CB9-00573C909364}"/>
            </a:ext>
          </a:extLst>
        </xdr:cNvPr>
        <xdr:cNvCxnSpPr/>
      </xdr:nvCxnSpPr>
      <xdr:spPr>
        <a:xfrm>
          <a:off x="7886700" y="13855754"/>
          <a:ext cx="800100" cy="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34979</xdr:rowOff>
    </xdr:from>
    <xdr:to>
      <xdr:col>41</xdr:col>
      <xdr:colOff>101600</xdr:colOff>
      <xdr:row>85</xdr:row>
      <xdr:rowOff>136579</xdr:rowOff>
    </xdr:to>
    <xdr:sp macro="" textlink="">
      <xdr:nvSpPr>
        <xdr:cNvPr id="366" name="楕円 365">
          <a:extLst>
            <a:ext uri="{FF2B5EF4-FFF2-40B4-BE49-F238E27FC236}">
              <a16:creationId xmlns:a16="http://schemas.microsoft.com/office/drawing/2014/main" id="{61E5D30C-86AD-4442-91EF-A27A24C14D7E}"/>
            </a:ext>
          </a:extLst>
        </xdr:cNvPr>
        <xdr:cNvSpPr/>
      </xdr:nvSpPr>
      <xdr:spPr>
        <a:xfrm>
          <a:off x="7029450" y="1380812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85779</xdr:rowOff>
    </xdr:from>
    <xdr:to>
      <xdr:col>45</xdr:col>
      <xdr:colOff>177800</xdr:colOff>
      <xdr:row>85</xdr:row>
      <xdr:rowOff>85779</xdr:rowOff>
    </xdr:to>
    <xdr:cxnSp macro="">
      <xdr:nvCxnSpPr>
        <xdr:cNvPr id="367" name="直線コネクタ 366">
          <a:extLst>
            <a:ext uri="{FF2B5EF4-FFF2-40B4-BE49-F238E27FC236}">
              <a16:creationId xmlns:a16="http://schemas.microsoft.com/office/drawing/2014/main" id="{7BF8A022-6BE0-4043-A538-65661DEC89BA}"/>
            </a:ext>
          </a:extLst>
        </xdr:cNvPr>
        <xdr:cNvCxnSpPr/>
      </xdr:nvCxnSpPr>
      <xdr:spPr>
        <a:xfrm>
          <a:off x="7077075" y="1385575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31877</xdr:rowOff>
    </xdr:from>
    <xdr:to>
      <xdr:col>36</xdr:col>
      <xdr:colOff>165100</xdr:colOff>
      <xdr:row>85</xdr:row>
      <xdr:rowOff>133477</xdr:rowOff>
    </xdr:to>
    <xdr:sp macro="" textlink="">
      <xdr:nvSpPr>
        <xdr:cNvPr id="368" name="楕円 367">
          <a:extLst>
            <a:ext uri="{FF2B5EF4-FFF2-40B4-BE49-F238E27FC236}">
              <a16:creationId xmlns:a16="http://schemas.microsoft.com/office/drawing/2014/main" id="{5BE134CA-9DC7-45A9-89E6-7261EFAD8A76}"/>
            </a:ext>
          </a:extLst>
        </xdr:cNvPr>
        <xdr:cNvSpPr/>
      </xdr:nvSpPr>
      <xdr:spPr>
        <a:xfrm>
          <a:off x="6238875" y="1380185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82677</xdr:rowOff>
    </xdr:from>
    <xdr:to>
      <xdr:col>41</xdr:col>
      <xdr:colOff>50800</xdr:colOff>
      <xdr:row>85</xdr:row>
      <xdr:rowOff>85779</xdr:rowOff>
    </xdr:to>
    <xdr:cxnSp macro="">
      <xdr:nvCxnSpPr>
        <xdr:cNvPr id="369" name="直線コネクタ 368">
          <a:extLst>
            <a:ext uri="{FF2B5EF4-FFF2-40B4-BE49-F238E27FC236}">
              <a16:creationId xmlns:a16="http://schemas.microsoft.com/office/drawing/2014/main" id="{296821AA-A890-4C96-ACE2-406019D06EB4}"/>
            </a:ext>
          </a:extLst>
        </xdr:cNvPr>
        <xdr:cNvCxnSpPr/>
      </xdr:nvCxnSpPr>
      <xdr:spPr>
        <a:xfrm>
          <a:off x="6286500" y="1385900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161670</xdr:rowOff>
    </xdr:from>
    <xdr:ext cx="469744" cy="259045"/>
    <xdr:sp macro="" textlink="">
      <xdr:nvSpPr>
        <xdr:cNvPr id="370" name="n_1aveValue【公営住宅】&#10;一人当たり面積">
          <a:extLst>
            <a:ext uri="{FF2B5EF4-FFF2-40B4-BE49-F238E27FC236}">
              <a16:creationId xmlns:a16="http://schemas.microsoft.com/office/drawing/2014/main" id="{A61A8165-87EB-4430-89F3-0BE723A6B70D}"/>
            </a:ext>
          </a:extLst>
        </xdr:cNvPr>
        <xdr:cNvSpPr txBox="1"/>
      </xdr:nvSpPr>
      <xdr:spPr>
        <a:xfrm>
          <a:off x="8458277" y="1393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158894</xdr:rowOff>
    </xdr:from>
    <xdr:ext cx="469744" cy="259045"/>
    <xdr:sp macro="" textlink="">
      <xdr:nvSpPr>
        <xdr:cNvPr id="371" name="n_2aveValue【公営住宅】&#10;一人当たり面積">
          <a:extLst>
            <a:ext uri="{FF2B5EF4-FFF2-40B4-BE49-F238E27FC236}">
              <a16:creationId xmlns:a16="http://schemas.microsoft.com/office/drawing/2014/main" id="{07A23E73-320A-4F17-B5C4-726A4B844CDE}"/>
            </a:ext>
          </a:extLst>
        </xdr:cNvPr>
        <xdr:cNvSpPr txBox="1"/>
      </xdr:nvSpPr>
      <xdr:spPr>
        <a:xfrm>
          <a:off x="7677227" y="1393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167059</xdr:rowOff>
    </xdr:from>
    <xdr:ext cx="469744" cy="259045"/>
    <xdr:sp macro="" textlink="">
      <xdr:nvSpPr>
        <xdr:cNvPr id="372" name="n_3aveValue【公営住宅】&#10;一人当たり面積">
          <a:extLst>
            <a:ext uri="{FF2B5EF4-FFF2-40B4-BE49-F238E27FC236}">
              <a16:creationId xmlns:a16="http://schemas.microsoft.com/office/drawing/2014/main" id="{2E6504A9-17EB-4BB6-83DC-3460854C6DF2}"/>
            </a:ext>
          </a:extLst>
        </xdr:cNvPr>
        <xdr:cNvSpPr txBox="1"/>
      </xdr:nvSpPr>
      <xdr:spPr>
        <a:xfrm>
          <a:off x="6867602" y="13937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16508</xdr:rowOff>
    </xdr:from>
    <xdr:ext cx="469744" cy="259045"/>
    <xdr:sp macro="" textlink="">
      <xdr:nvSpPr>
        <xdr:cNvPr id="373" name="n_4aveValue【公営住宅】&#10;一人当たり面積">
          <a:extLst>
            <a:ext uri="{FF2B5EF4-FFF2-40B4-BE49-F238E27FC236}">
              <a16:creationId xmlns:a16="http://schemas.microsoft.com/office/drawing/2014/main" id="{B4CD7A0D-1C23-4E3F-BE14-0D65D9843366}"/>
            </a:ext>
          </a:extLst>
        </xdr:cNvPr>
        <xdr:cNvSpPr txBox="1"/>
      </xdr:nvSpPr>
      <xdr:spPr>
        <a:xfrm>
          <a:off x="6067502" y="1395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157515</xdr:rowOff>
    </xdr:from>
    <xdr:ext cx="469744" cy="259045"/>
    <xdr:sp macro="" textlink="">
      <xdr:nvSpPr>
        <xdr:cNvPr id="374" name="n_1mainValue【公営住宅】&#10;一人当たり面積">
          <a:extLst>
            <a:ext uri="{FF2B5EF4-FFF2-40B4-BE49-F238E27FC236}">
              <a16:creationId xmlns:a16="http://schemas.microsoft.com/office/drawing/2014/main" id="{4F22B092-A380-4F9C-A90A-1FE1756A8077}"/>
            </a:ext>
          </a:extLst>
        </xdr:cNvPr>
        <xdr:cNvSpPr txBox="1"/>
      </xdr:nvSpPr>
      <xdr:spPr>
        <a:xfrm>
          <a:off x="8458277" y="13609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153106</xdr:rowOff>
    </xdr:from>
    <xdr:ext cx="469744" cy="259045"/>
    <xdr:sp macro="" textlink="">
      <xdr:nvSpPr>
        <xdr:cNvPr id="375" name="n_2mainValue【公営住宅】&#10;一人当たり面積">
          <a:extLst>
            <a:ext uri="{FF2B5EF4-FFF2-40B4-BE49-F238E27FC236}">
              <a16:creationId xmlns:a16="http://schemas.microsoft.com/office/drawing/2014/main" id="{A46C91B2-7478-4689-B109-8448FCE9293F}"/>
            </a:ext>
          </a:extLst>
        </xdr:cNvPr>
        <xdr:cNvSpPr txBox="1"/>
      </xdr:nvSpPr>
      <xdr:spPr>
        <a:xfrm>
          <a:off x="7677227" y="13602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153106</xdr:rowOff>
    </xdr:from>
    <xdr:ext cx="469744" cy="259045"/>
    <xdr:sp macro="" textlink="">
      <xdr:nvSpPr>
        <xdr:cNvPr id="376" name="n_3mainValue【公営住宅】&#10;一人当たり面積">
          <a:extLst>
            <a:ext uri="{FF2B5EF4-FFF2-40B4-BE49-F238E27FC236}">
              <a16:creationId xmlns:a16="http://schemas.microsoft.com/office/drawing/2014/main" id="{1C31D51B-C242-40D1-9C5C-96E60EF928C0}"/>
            </a:ext>
          </a:extLst>
        </xdr:cNvPr>
        <xdr:cNvSpPr txBox="1"/>
      </xdr:nvSpPr>
      <xdr:spPr>
        <a:xfrm>
          <a:off x="6867602" y="13602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150004</xdr:rowOff>
    </xdr:from>
    <xdr:ext cx="469744" cy="259045"/>
    <xdr:sp macro="" textlink="">
      <xdr:nvSpPr>
        <xdr:cNvPr id="377" name="n_4mainValue【公営住宅】&#10;一人当たり面積">
          <a:extLst>
            <a:ext uri="{FF2B5EF4-FFF2-40B4-BE49-F238E27FC236}">
              <a16:creationId xmlns:a16="http://schemas.microsoft.com/office/drawing/2014/main" id="{EE5999E6-FB82-4C6C-A468-EA905D728064}"/>
            </a:ext>
          </a:extLst>
        </xdr:cNvPr>
        <xdr:cNvSpPr txBox="1"/>
      </xdr:nvSpPr>
      <xdr:spPr>
        <a:xfrm>
          <a:off x="6067502" y="13599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93AC1F93-E76B-4836-AF4C-42DDEE1CFD89}"/>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4C25083E-B2F3-4203-B74F-D194274EFA4D}"/>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4360CE87-A2C1-4685-BC30-3E1E20607CD3}"/>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C4DD5B41-A39D-458B-8B97-0973D870EED1}"/>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5B888ECB-C1BC-43F8-8E37-2969962EE3AB}"/>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2203344F-7BBC-465F-A44E-9DA529AE2824}"/>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C3A9CE32-FDAF-44E9-9426-BE57602F8D14}"/>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2975361C-75FB-4E18-A3DE-97B6EC096117}"/>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BBE7C0A7-7AF6-4CE7-927C-13639EB902DE}"/>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F5DB428E-9368-4CA2-B21E-6D31D9A72443}"/>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2B6AFD85-6008-445A-87CD-A291DB622B07}"/>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6ECADC6D-6780-4A9B-B886-735DCBF14AEB}"/>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88BABD09-2C57-4480-93A6-9B2668A10751}"/>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25B5FDDC-8A7F-40D8-90B2-9106579ACA83}"/>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CD6423B2-C545-4586-A6CD-F213F6D989B3}"/>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6C091148-E8AC-4C8F-AB79-8AD936C24A18}"/>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8782E848-4760-454B-AD0A-3F954E21EEB0}"/>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A3509FB8-156D-44C9-96BF-2B4ED7B35BC7}"/>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1C1DF3CE-373A-452A-9E2E-75879200B68A}"/>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9369FFF3-6DC1-459A-B007-73043249C1FF}"/>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5D2E3E0B-99B8-423A-BF05-C53ABA9A1A2C}"/>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FB71ADF5-A58C-4ABA-9BB7-CB233B832F86}"/>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A177AC75-3313-40E4-8C7B-26A86D764187}"/>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3C914C30-8C4C-4213-9247-DC06D97A668B}"/>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D23CC13A-695C-4709-8E92-D7FC85872784}"/>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85A755B8-41F3-4943-AB22-3539C2978F65}"/>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198416D3-B588-4817-B481-EB03867FDCE4}"/>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81EB23D8-3046-4EF4-8C25-A7DABD596CD4}"/>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B00A0288-CDBC-414D-8918-0DC2072E19FD}"/>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5F5686BA-7C99-4F9E-8722-BCA97FD35021}"/>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0426ABC9-0FD5-48C8-A46F-A0B60761F7D7}"/>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5A36CF10-C515-4187-8268-771D4817DB66}"/>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C979384E-3A25-4EC4-B651-289EF2645B2E}"/>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F3EE3C8F-3BA7-421F-9F48-2D53DBA7FACF}"/>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4B2142A2-0581-49BF-8F37-A541076EF8C0}"/>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18E59EF4-B4AD-4DBA-8526-A1106C937F7E}"/>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43E24239-D792-4246-825E-EFC9A825E922}"/>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B5D9917E-281E-425F-B30F-5CD433CB81BC}"/>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8996272F-EDB7-468D-8C18-E01BA7C7DB61}"/>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6E0A3849-28CD-4ACB-BD81-BFDA6007B4B9}"/>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A9BC8EC2-1180-4919-B2C2-848E3E7EF9C0}"/>
            </a:ext>
          </a:extLst>
        </xdr:cNvPr>
        <xdr:cNvCxnSpPr/>
      </xdr:nvCxnSpPr>
      <xdr:spPr>
        <a:xfrm flipV="1">
          <a:off x="14696439" y="5351780"/>
          <a:ext cx="0" cy="149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8A84DC65-02E1-4D71-90A6-25818DFCCEA9}"/>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B1D33895-4755-4547-ACE4-1FB37D29F8D4}"/>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0715B8AC-16F9-490A-954E-48C4D31F94B7}"/>
            </a:ext>
          </a:extLst>
        </xdr:cNvPr>
        <xdr:cNvSpPr txBox="1"/>
      </xdr:nvSpPr>
      <xdr:spPr>
        <a:xfrm>
          <a:off x="14735175" y="513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422" name="直線コネクタ 421">
          <a:extLst>
            <a:ext uri="{FF2B5EF4-FFF2-40B4-BE49-F238E27FC236}">
              <a16:creationId xmlns:a16="http://schemas.microsoft.com/office/drawing/2014/main" id="{AE17CDF2-C204-47BD-841D-D4880D3EAC24}"/>
            </a:ext>
          </a:extLst>
        </xdr:cNvPr>
        <xdr:cNvCxnSpPr/>
      </xdr:nvCxnSpPr>
      <xdr:spPr>
        <a:xfrm>
          <a:off x="14611350" y="53517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5732</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D3FEA132-F12E-455F-96B4-06462693F3C7}"/>
            </a:ext>
          </a:extLst>
        </xdr:cNvPr>
        <xdr:cNvSpPr txBox="1"/>
      </xdr:nvSpPr>
      <xdr:spPr>
        <a:xfrm>
          <a:off x="14735175" y="6009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424" name="フローチャート: 判断 423">
          <a:extLst>
            <a:ext uri="{FF2B5EF4-FFF2-40B4-BE49-F238E27FC236}">
              <a16:creationId xmlns:a16="http://schemas.microsoft.com/office/drawing/2014/main" id="{EEF964AF-3057-4928-AA8D-B6DEF1B4C4B6}"/>
            </a:ext>
          </a:extLst>
        </xdr:cNvPr>
        <xdr:cNvSpPr/>
      </xdr:nvSpPr>
      <xdr:spPr>
        <a:xfrm>
          <a:off x="14649450" y="60312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425" name="フローチャート: 判断 424">
          <a:extLst>
            <a:ext uri="{FF2B5EF4-FFF2-40B4-BE49-F238E27FC236}">
              <a16:creationId xmlns:a16="http://schemas.microsoft.com/office/drawing/2014/main" id="{13271EAB-69A3-402B-B149-09E23C47F59B}"/>
            </a:ext>
          </a:extLst>
        </xdr:cNvPr>
        <xdr:cNvSpPr/>
      </xdr:nvSpPr>
      <xdr:spPr>
        <a:xfrm>
          <a:off x="13887450" y="60483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426" name="フローチャート: 判断 425">
          <a:extLst>
            <a:ext uri="{FF2B5EF4-FFF2-40B4-BE49-F238E27FC236}">
              <a16:creationId xmlns:a16="http://schemas.microsoft.com/office/drawing/2014/main" id="{26D0811B-BB20-4834-8DD2-2CAE08645AFF}"/>
            </a:ext>
          </a:extLst>
        </xdr:cNvPr>
        <xdr:cNvSpPr/>
      </xdr:nvSpPr>
      <xdr:spPr>
        <a:xfrm>
          <a:off x="13096875" y="60883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427" name="フローチャート: 判断 426">
          <a:extLst>
            <a:ext uri="{FF2B5EF4-FFF2-40B4-BE49-F238E27FC236}">
              <a16:creationId xmlns:a16="http://schemas.microsoft.com/office/drawing/2014/main" id="{46BAE63C-9B38-4DCD-B8CB-68974B058457}"/>
            </a:ext>
          </a:extLst>
        </xdr:cNvPr>
        <xdr:cNvSpPr/>
      </xdr:nvSpPr>
      <xdr:spPr>
        <a:xfrm>
          <a:off x="12296775" y="610743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428" name="フローチャート: 判断 427">
          <a:extLst>
            <a:ext uri="{FF2B5EF4-FFF2-40B4-BE49-F238E27FC236}">
              <a16:creationId xmlns:a16="http://schemas.microsoft.com/office/drawing/2014/main" id="{15545E12-D206-4595-A6B1-ED3F55EC5E7F}"/>
            </a:ext>
          </a:extLst>
        </xdr:cNvPr>
        <xdr:cNvSpPr/>
      </xdr:nvSpPr>
      <xdr:spPr>
        <a:xfrm>
          <a:off x="11487150" y="6027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B6BBBE3-6838-4E41-B124-6869BB7ECD87}"/>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ADDC834-AE04-427E-907F-43F588E19DA6}"/>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F1D224F1-C93A-4172-AF04-D0F005B1110F}"/>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6429B1E6-5E32-4C95-BAD1-F76A65749F5E}"/>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B7DAD126-878D-4B7C-BC83-9239BD7DFC1F}"/>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149225</xdr:rowOff>
    </xdr:from>
    <xdr:to>
      <xdr:col>85</xdr:col>
      <xdr:colOff>177800</xdr:colOff>
      <xdr:row>37</xdr:row>
      <xdr:rowOff>79375</xdr:rowOff>
    </xdr:to>
    <xdr:sp macro="" textlink="">
      <xdr:nvSpPr>
        <xdr:cNvPr id="434" name="楕円 433">
          <a:extLst>
            <a:ext uri="{FF2B5EF4-FFF2-40B4-BE49-F238E27FC236}">
              <a16:creationId xmlns:a16="http://schemas.microsoft.com/office/drawing/2014/main" id="{88866EBB-A0EB-4D98-A266-79AA825A53FC}"/>
            </a:ext>
          </a:extLst>
        </xdr:cNvPr>
        <xdr:cNvSpPr/>
      </xdr:nvSpPr>
      <xdr:spPr>
        <a:xfrm>
          <a:off x="14649450" y="59880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652</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066E7D6B-F29B-4FF0-8286-A085089EC71A}"/>
            </a:ext>
          </a:extLst>
        </xdr:cNvPr>
        <xdr:cNvSpPr txBox="1"/>
      </xdr:nvSpPr>
      <xdr:spPr>
        <a:xfrm>
          <a:off x="14735175" y="583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90170</xdr:rowOff>
    </xdr:from>
    <xdr:to>
      <xdr:col>81</xdr:col>
      <xdr:colOff>101600</xdr:colOff>
      <xdr:row>37</xdr:row>
      <xdr:rowOff>20320</xdr:rowOff>
    </xdr:to>
    <xdr:sp macro="" textlink="">
      <xdr:nvSpPr>
        <xdr:cNvPr id="436" name="楕円 435">
          <a:extLst>
            <a:ext uri="{FF2B5EF4-FFF2-40B4-BE49-F238E27FC236}">
              <a16:creationId xmlns:a16="http://schemas.microsoft.com/office/drawing/2014/main" id="{038EE8B5-30EE-438D-ADA6-7FA947006247}"/>
            </a:ext>
          </a:extLst>
        </xdr:cNvPr>
        <xdr:cNvSpPr/>
      </xdr:nvSpPr>
      <xdr:spPr>
        <a:xfrm>
          <a:off x="13887450" y="59258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140970</xdr:rowOff>
    </xdr:from>
    <xdr:to>
      <xdr:col>85</xdr:col>
      <xdr:colOff>127000</xdr:colOff>
      <xdr:row>37</xdr:row>
      <xdr:rowOff>28575</xdr:rowOff>
    </xdr:to>
    <xdr:cxnSp macro="">
      <xdr:nvCxnSpPr>
        <xdr:cNvPr id="437" name="直線コネクタ 436">
          <a:extLst>
            <a:ext uri="{FF2B5EF4-FFF2-40B4-BE49-F238E27FC236}">
              <a16:creationId xmlns:a16="http://schemas.microsoft.com/office/drawing/2014/main" id="{49FDCB45-F396-4FCE-B2F8-D94D8782DF77}"/>
            </a:ext>
          </a:extLst>
        </xdr:cNvPr>
        <xdr:cNvCxnSpPr/>
      </xdr:nvCxnSpPr>
      <xdr:spPr>
        <a:xfrm>
          <a:off x="13935075" y="598297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122555</xdr:rowOff>
    </xdr:from>
    <xdr:to>
      <xdr:col>76</xdr:col>
      <xdr:colOff>165100</xdr:colOff>
      <xdr:row>37</xdr:row>
      <xdr:rowOff>52705</xdr:rowOff>
    </xdr:to>
    <xdr:sp macro="" textlink="">
      <xdr:nvSpPr>
        <xdr:cNvPr id="438" name="楕円 437">
          <a:extLst>
            <a:ext uri="{FF2B5EF4-FFF2-40B4-BE49-F238E27FC236}">
              <a16:creationId xmlns:a16="http://schemas.microsoft.com/office/drawing/2014/main" id="{46D693AA-FB05-4E73-BFC1-DC73CFF1C57C}"/>
            </a:ext>
          </a:extLst>
        </xdr:cNvPr>
        <xdr:cNvSpPr/>
      </xdr:nvSpPr>
      <xdr:spPr>
        <a:xfrm>
          <a:off x="13096875" y="59645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140970</xdr:rowOff>
    </xdr:from>
    <xdr:to>
      <xdr:col>81</xdr:col>
      <xdr:colOff>50800</xdr:colOff>
      <xdr:row>37</xdr:row>
      <xdr:rowOff>1905</xdr:rowOff>
    </xdr:to>
    <xdr:cxnSp macro="">
      <xdr:nvCxnSpPr>
        <xdr:cNvPr id="439" name="直線コネクタ 438">
          <a:extLst>
            <a:ext uri="{FF2B5EF4-FFF2-40B4-BE49-F238E27FC236}">
              <a16:creationId xmlns:a16="http://schemas.microsoft.com/office/drawing/2014/main" id="{63028C27-FF61-416B-9F24-C2A9C2871B57}"/>
            </a:ext>
          </a:extLst>
        </xdr:cNvPr>
        <xdr:cNvCxnSpPr/>
      </xdr:nvCxnSpPr>
      <xdr:spPr>
        <a:xfrm flipV="1">
          <a:off x="13144500" y="5982970"/>
          <a:ext cx="790575" cy="1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67310</xdr:rowOff>
    </xdr:from>
    <xdr:to>
      <xdr:col>72</xdr:col>
      <xdr:colOff>38100</xdr:colOff>
      <xdr:row>36</xdr:row>
      <xdr:rowOff>168910</xdr:rowOff>
    </xdr:to>
    <xdr:sp macro="" textlink="">
      <xdr:nvSpPr>
        <xdr:cNvPr id="440" name="楕円 439">
          <a:extLst>
            <a:ext uri="{FF2B5EF4-FFF2-40B4-BE49-F238E27FC236}">
              <a16:creationId xmlns:a16="http://schemas.microsoft.com/office/drawing/2014/main" id="{BCAF6976-CAF1-4396-8AE4-0E729F7DC7B7}"/>
            </a:ext>
          </a:extLst>
        </xdr:cNvPr>
        <xdr:cNvSpPr/>
      </xdr:nvSpPr>
      <xdr:spPr>
        <a:xfrm>
          <a:off x="12296775" y="59029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118110</xdr:rowOff>
    </xdr:from>
    <xdr:to>
      <xdr:col>76</xdr:col>
      <xdr:colOff>114300</xdr:colOff>
      <xdr:row>37</xdr:row>
      <xdr:rowOff>1905</xdr:rowOff>
    </xdr:to>
    <xdr:cxnSp macro="">
      <xdr:nvCxnSpPr>
        <xdr:cNvPr id="441" name="直線コネクタ 440">
          <a:extLst>
            <a:ext uri="{FF2B5EF4-FFF2-40B4-BE49-F238E27FC236}">
              <a16:creationId xmlns:a16="http://schemas.microsoft.com/office/drawing/2014/main" id="{722F0A37-3E1F-4AF6-BF5D-4FB4B33E7F6E}"/>
            </a:ext>
          </a:extLst>
        </xdr:cNvPr>
        <xdr:cNvCxnSpPr/>
      </xdr:nvCxnSpPr>
      <xdr:spPr>
        <a:xfrm>
          <a:off x="12344400" y="5960110"/>
          <a:ext cx="800100"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151130</xdr:rowOff>
    </xdr:from>
    <xdr:to>
      <xdr:col>67</xdr:col>
      <xdr:colOff>101600</xdr:colOff>
      <xdr:row>37</xdr:row>
      <xdr:rowOff>81280</xdr:rowOff>
    </xdr:to>
    <xdr:sp macro="" textlink="">
      <xdr:nvSpPr>
        <xdr:cNvPr id="442" name="楕円 441">
          <a:extLst>
            <a:ext uri="{FF2B5EF4-FFF2-40B4-BE49-F238E27FC236}">
              <a16:creationId xmlns:a16="http://schemas.microsoft.com/office/drawing/2014/main" id="{02E1653D-23F9-47EB-87EC-DE7D36C74321}"/>
            </a:ext>
          </a:extLst>
        </xdr:cNvPr>
        <xdr:cNvSpPr/>
      </xdr:nvSpPr>
      <xdr:spPr>
        <a:xfrm>
          <a:off x="11487150" y="59899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118110</xdr:rowOff>
    </xdr:from>
    <xdr:to>
      <xdr:col>71</xdr:col>
      <xdr:colOff>177800</xdr:colOff>
      <xdr:row>37</xdr:row>
      <xdr:rowOff>30480</xdr:rowOff>
    </xdr:to>
    <xdr:cxnSp macro="">
      <xdr:nvCxnSpPr>
        <xdr:cNvPr id="443" name="直線コネクタ 442">
          <a:extLst>
            <a:ext uri="{FF2B5EF4-FFF2-40B4-BE49-F238E27FC236}">
              <a16:creationId xmlns:a16="http://schemas.microsoft.com/office/drawing/2014/main" id="{4E7B4BE6-BE5A-4371-AD3D-EBD8D1A1F6CB}"/>
            </a:ext>
          </a:extLst>
        </xdr:cNvPr>
        <xdr:cNvCxnSpPr/>
      </xdr:nvCxnSpPr>
      <xdr:spPr>
        <a:xfrm flipV="1">
          <a:off x="11534775" y="5960110"/>
          <a:ext cx="809625" cy="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137177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AAC73784-C503-436E-9BEF-89180E8465D1}"/>
            </a:ext>
          </a:extLst>
        </xdr:cNvPr>
        <xdr:cNvSpPr txBox="1"/>
      </xdr:nvSpPr>
      <xdr:spPr>
        <a:xfrm>
          <a:off x="13745219" y="6141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5732</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C24E4398-4340-444E-BBD0-27CD87920911}"/>
            </a:ext>
          </a:extLst>
        </xdr:cNvPr>
        <xdr:cNvSpPr txBox="1"/>
      </xdr:nvSpPr>
      <xdr:spPr>
        <a:xfrm>
          <a:off x="12964169" y="6171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24782</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004FD145-4760-4800-84E5-27234AB9F725}"/>
            </a:ext>
          </a:extLst>
        </xdr:cNvPr>
        <xdr:cNvSpPr txBox="1"/>
      </xdr:nvSpPr>
      <xdr:spPr>
        <a:xfrm>
          <a:off x="12164069" y="6190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116222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D77F27B7-AB66-4102-8143-AB23C518F628}"/>
            </a:ext>
          </a:extLst>
        </xdr:cNvPr>
        <xdr:cNvSpPr txBox="1"/>
      </xdr:nvSpPr>
      <xdr:spPr>
        <a:xfrm>
          <a:off x="11354444" y="6116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36847</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84F77967-EF6D-4540-8539-B40901B4132A}"/>
            </a:ext>
          </a:extLst>
        </xdr:cNvPr>
        <xdr:cNvSpPr txBox="1"/>
      </xdr:nvSpPr>
      <xdr:spPr>
        <a:xfrm>
          <a:off x="13745219"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69232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41A5DAE2-6743-4616-BEB0-12809465C62F}"/>
            </a:ext>
          </a:extLst>
        </xdr:cNvPr>
        <xdr:cNvSpPr txBox="1"/>
      </xdr:nvSpPr>
      <xdr:spPr>
        <a:xfrm>
          <a:off x="12964169" y="5742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13987</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3E7452CE-14EE-452E-876A-9F086F52A203}"/>
            </a:ext>
          </a:extLst>
        </xdr:cNvPr>
        <xdr:cNvSpPr txBox="1"/>
      </xdr:nvSpPr>
      <xdr:spPr>
        <a:xfrm>
          <a:off x="12164069" y="568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97807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15232AA0-D09E-4AB1-9FA7-69837B53A7BC}"/>
            </a:ext>
          </a:extLst>
        </xdr:cNvPr>
        <xdr:cNvSpPr txBox="1"/>
      </xdr:nvSpPr>
      <xdr:spPr>
        <a:xfrm>
          <a:off x="11354444" y="577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9C327F86-8A49-4F16-AAB5-34377CEDB015}"/>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2518D8D1-C904-45C7-A7AB-EDAA6D8E2F9A}"/>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8EB9141A-63F3-4D01-BF30-47DFD5004433}"/>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851EF96C-7000-4110-9C52-A6A30221F6CB}"/>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70AF79EB-056C-40DF-9179-901C5CCDB80D}"/>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26ADA8C8-3D14-48A7-882B-257210B99FBA}"/>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E5ED0218-7D71-482E-B870-799C97DB8DAE}"/>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2B376E29-7A59-4889-B890-9F47BDD2814B}"/>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5582C631-A3B2-47A4-AFD2-518983BD5D65}"/>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0CD61352-A0BE-4CC2-B048-DCC4A4E9EC81}"/>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E2776BA9-7555-4135-AE1F-124E1D504E74}"/>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951AADEF-42CE-430D-A5A4-BD263B1657AA}"/>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54D80FC8-39F7-4B81-BF18-F6BF23AC2371}"/>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7F8165E4-DDF1-4F1D-833D-717219B8EA9B}"/>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83BA271F-6F70-4022-B581-0A8AB7768B7E}"/>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73FC7305-C014-4AD9-987B-B9D74B0FCB43}"/>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211F7707-0BCF-4D3C-9BA1-29D01CF85A35}"/>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D4DD12FA-19BB-4635-BA80-78C16DED7369}"/>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178854C0-0383-408F-AD94-DDC89297F28C}"/>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4DB5D0A6-E35F-4A69-B656-168037001399}"/>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5ADF8517-F7C2-44CC-B93F-B8F28481DC5F}"/>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473" name="直線コネクタ 472">
          <a:extLst>
            <a:ext uri="{FF2B5EF4-FFF2-40B4-BE49-F238E27FC236}">
              <a16:creationId xmlns:a16="http://schemas.microsoft.com/office/drawing/2014/main" id="{358AD109-2555-4F20-8796-9C6D2720B814}"/>
            </a:ext>
          </a:extLst>
        </xdr:cNvPr>
        <xdr:cNvCxnSpPr/>
      </xdr:nvCxnSpPr>
      <xdr:spPr>
        <a:xfrm flipV="1">
          <a:off x="19954239" y="5617210"/>
          <a:ext cx="0" cy="1117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3759E24B-E673-42E6-870C-DBDDC40577B8}"/>
            </a:ext>
          </a:extLst>
        </xdr:cNvPr>
        <xdr:cNvSpPr txBox="1"/>
      </xdr:nvSpPr>
      <xdr:spPr>
        <a:xfrm>
          <a:off x="19992975" y="673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a:extLst>
            <a:ext uri="{FF2B5EF4-FFF2-40B4-BE49-F238E27FC236}">
              <a16:creationId xmlns:a16="http://schemas.microsoft.com/office/drawing/2014/main" id="{DCD9F160-2277-4223-AAF5-C94899CB1058}"/>
            </a:ext>
          </a:extLst>
        </xdr:cNvPr>
        <xdr:cNvCxnSpPr/>
      </xdr:nvCxnSpPr>
      <xdr:spPr>
        <a:xfrm>
          <a:off x="19878675" y="67346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A81A2E4C-C08E-4AED-9E96-F692AB5D4AFC}"/>
            </a:ext>
          </a:extLst>
        </xdr:cNvPr>
        <xdr:cNvSpPr txBox="1"/>
      </xdr:nvSpPr>
      <xdr:spPr>
        <a:xfrm>
          <a:off x="19992975" y="540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7" name="直線コネクタ 476">
          <a:extLst>
            <a:ext uri="{FF2B5EF4-FFF2-40B4-BE49-F238E27FC236}">
              <a16:creationId xmlns:a16="http://schemas.microsoft.com/office/drawing/2014/main" id="{B5B372C9-4F97-45E0-A63F-F4524E3CDA1E}"/>
            </a:ext>
          </a:extLst>
        </xdr:cNvPr>
        <xdr:cNvCxnSpPr/>
      </xdr:nvCxnSpPr>
      <xdr:spPr>
        <a:xfrm>
          <a:off x="19878675" y="56172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89694F26-343C-4804-BEC2-F0CE563AE09B}"/>
            </a:ext>
          </a:extLst>
        </xdr:cNvPr>
        <xdr:cNvSpPr txBox="1"/>
      </xdr:nvSpPr>
      <xdr:spPr>
        <a:xfrm>
          <a:off x="19992975" y="62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9" name="フローチャート: 判断 478">
          <a:extLst>
            <a:ext uri="{FF2B5EF4-FFF2-40B4-BE49-F238E27FC236}">
              <a16:creationId xmlns:a16="http://schemas.microsoft.com/office/drawing/2014/main" id="{C84E0B53-E408-4C60-88CC-411E44E739FA}"/>
            </a:ext>
          </a:extLst>
        </xdr:cNvPr>
        <xdr:cNvSpPr/>
      </xdr:nvSpPr>
      <xdr:spPr>
        <a:xfrm>
          <a:off x="19897725" y="63536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480" name="フローチャート: 判断 479">
          <a:extLst>
            <a:ext uri="{FF2B5EF4-FFF2-40B4-BE49-F238E27FC236}">
              <a16:creationId xmlns:a16="http://schemas.microsoft.com/office/drawing/2014/main" id="{AC070140-F4AE-45F5-897B-FDC9B2D4D363}"/>
            </a:ext>
          </a:extLst>
        </xdr:cNvPr>
        <xdr:cNvSpPr/>
      </xdr:nvSpPr>
      <xdr:spPr>
        <a:xfrm>
          <a:off x="19154775" y="63696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481" name="フローチャート: 判断 480">
          <a:extLst>
            <a:ext uri="{FF2B5EF4-FFF2-40B4-BE49-F238E27FC236}">
              <a16:creationId xmlns:a16="http://schemas.microsoft.com/office/drawing/2014/main" id="{2955BD84-B744-4BC4-8C38-C28CEABC836B}"/>
            </a:ext>
          </a:extLst>
        </xdr:cNvPr>
        <xdr:cNvSpPr/>
      </xdr:nvSpPr>
      <xdr:spPr>
        <a:xfrm>
          <a:off x="18345150" y="63531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482" name="フローチャート: 判断 481">
          <a:extLst>
            <a:ext uri="{FF2B5EF4-FFF2-40B4-BE49-F238E27FC236}">
              <a16:creationId xmlns:a16="http://schemas.microsoft.com/office/drawing/2014/main" id="{5AFD1AB0-DF4F-46E2-972F-7218BB31905D}"/>
            </a:ext>
          </a:extLst>
        </xdr:cNvPr>
        <xdr:cNvSpPr/>
      </xdr:nvSpPr>
      <xdr:spPr>
        <a:xfrm>
          <a:off x="17554575" y="633717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483" name="フローチャート: 判断 482">
          <a:extLst>
            <a:ext uri="{FF2B5EF4-FFF2-40B4-BE49-F238E27FC236}">
              <a16:creationId xmlns:a16="http://schemas.microsoft.com/office/drawing/2014/main" id="{F9F950B3-8988-4A7E-BD50-49A7E9F1878D}"/>
            </a:ext>
          </a:extLst>
        </xdr:cNvPr>
        <xdr:cNvSpPr/>
      </xdr:nvSpPr>
      <xdr:spPr>
        <a:xfrm>
          <a:off x="16754475" y="632485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813253F6-F04D-46D4-97BD-85DE8903847A}"/>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61D108F2-23DA-4DDB-9AFA-686307B4D3EC}"/>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8A600A5-6C33-428E-A0E2-6D870C923B2F}"/>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3F57A99-09DA-4A47-B846-06D63F78350E}"/>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50F29FA-6F61-4E4B-884E-F33E37623378}"/>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139700</xdr:rowOff>
    </xdr:from>
    <xdr:to>
      <xdr:col>116</xdr:col>
      <xdr:colOff>114300</xdr:colOff>
      <xdr:row>40</xdr:row>
      <xdr:rowOff>69850</xdr:rowOff>
    </xdr:to>
    <xdr:sp macro="" textlink="">
      <xdr:nvSpPr>
        <xdr:cNvPr id="489" name="楕円 488">
          <a:extLst>
            <a:ext uri="{FF2B5EF4-FFF2-40B4-BE49-F238E27FC236}">
              <a16:creationId xmlns:a16="http://schemas.microsoft.com/office/drawing/2014/main" id="{D642488A-881E-46C1-90C6-04EFDFD675D3}"/>
            </a:ext>
          </a:extLst>
        </xdr:cNvPr>
        <xdr:cNvSpPr/>
      </xdr:nvSpPr>
      <xdr:spPr>
        <a:xfrm>
          <a:off x="19897725" y="64674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118127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BC42F115-A3EB-45B0-AB90-50D0A45896EC}"/>
            </a:ext>
          </a:extLst>
        </xdr:cNvPr>
        <xdr:cNvSpPr txBox="1"/>
      </xdr:nvSpPr>
      <xdr:spPr>
        <a:xfrm>
          <a:off x="19992975" y="6445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137414</xdr:rowOff>
    </xdr:from>
    <xdr:to>
      <xdr:col>112</xdr:col>
      <xdr:colOff>38100</xdr:colOff>
      <xdr:row>40</xdr:row>
      <xdr:rowOff>67564</xdr:rowOff>
    </xdr:to>
    <xdr:sp macro="" textlink="">
      <xdr:nvSpPr>
        <xdr:cNvPr id="491" name="楕円 490">
          <a:extLst>
            <a:ext uri="{FF2B5EF4-FFF2-40B4-BE49-F238E27FC236}">
              <a16:creationId xmlns:a16="http://schemas.microsoft.com/office/drawing/2014/main" id="{5C379804-BAA3-4C35-AFA8-FDD097B0A592}"/>
            </a:ext>
          </a:extLst>
        </xdr:cNvPr>
        <xdr:cNvSpPr/>
      </xdr:nvSpPr>
      <xdr:spPr>
        <a:xfrm>
          <a:off x="19154775" y="646518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16764</xdr:rowOff>
    </xdr:from>
    <xdr:to>
      <xdr:col>116</xdr:col>
      <xdr:colOff>63500</xdr:colOff>
      <xdr:row>40</xdr:row>
      <xdr:rowOff>19050</xdr:rowOff>
    </xdr:to>
    <xdr:cxnSp macro="">
      <xdr:nvCxnSpPr>
        <xdr:cNvPr id="492" name="直線コネクタ 491">
          <a:extLst>
            <a:ext uri="{FF2B5EF4-FFF2-40B4-BE49-F238E27FC236}">
              <a16:creationId xmlns:a16="http://schemas.microsoft.com/office/drawing/2014/main" id="{C1356130-216C-436B-AE26-17A7022EA5B4}"/>
            </a:ext>
          </a:extLst>
        </xdr:cNvPr>
        <xdr:cNvCxnSpPr/>
      </xdr:nvCxnSpPr>
      <xdr:spPr>
        <a:xfrm>
          <a:off x="19202400" y="6503289"/>
          <a:ext cx="75247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135128</xdr:rowOff>
    </xdr:from>
    <xdr:to>
      <xdr:col>107</xdr:col>
      <xdr:colOff>101600</xdr:colOff>
      <xdr:row>40</xdr:row>
      <xdr:rowOff>65278</xdr:rowOff>
    </xdr:to>
    <xdr:sp macro="" textlink="">
      <xdr:nvSpPr>
        <xdr:cNvPr id="493" name="楕円 492">
          <a:extLst>
            <a:ext uri="{FF2B5EF4-FFF2-40B4-BE49-F238E27FC236}">
              <a16:creationId xmlns:a16="http://schemas.microsoft.com/office/drawing/2014/main" id="{962F8D7B-B462-4F85-AA49-62739006B39C}"/>
            </a:ext>
          </a:extLst>
        </xdr:cNvPr>
        <xdr:cNvSpPr/>
      </xdr:nvSpPr>
      <xdr:spPr>
        <a:xfrm>
          <a:off x="18345150" y="645972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14478</xdr:rowOff>
    </xdr:from>
    <xdr:to>
      <xdr:col>111</xdr:col>
      <xdr:colOff>177800</xdr:colOff>
      <xdr:row>40</xdr:row>
      <xdr:rowOff>16764</xdr:rowOff>
    </xdr:to>
    <xdr:cxnSp macro="">
      <xdr:nvCxnSpPr>
        <xdr:cNvPr id="494" name="直線コネクタ 493">
          <a:extLst>
            <a:ext uri="{FF2B5EF4-FFF2-40B4-BE49-F238E27FC236}">
              <a16:creationId xmlns:a16="http://schemas.microsoft.com/office/drawing/2014/main" id="{2593F16E-B632-4865-9EA2-21C0E8F03F32}"/>
            </a:ext>
          </a:extLst>
        </xdr:cNvPr>
        <xdr:cNvCxnSpPr/>
      </xdr:nvCxnSpPr>
      <xdr:spPr>
        <a:xfrm>
          <a:off x="18392775" y="6497828"/>
          <a:ext cx="809625"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135128</xdr:rowOff>
    </xdr:from>
    <xdr:to>
      <xdr:col>102</xdr:col>
      <xdr:colOff>165100</xdr:colOff>
      <xdr:row>40</xdr:row>
      <xdr:rowOff>65278</xdr:rowOff>
    </xdr:to>
    <xdr:sp macro="" textlink="">
      <xdr:nvSpPr>
        <xdr:cNvPr id="495" name="楕円 494">
          <a:extLst>
            <a:ext uri="{FF2B5EF4-FFF2-40B4-BE49-F238E27FC236}">
              <a16:creationId xmlns:a16="http://schemas.microsoft.com/office/drawing/2014/main" id="{7F7316EF-93A7-4510-9462-9591F96197FF}"/>
            </a:ext>
          </a:extLst>
        </xdr:cNvPr>
        <xdr:cNvSpPr/>
      </xdr:nvSpPr>
      <xdr:spPr>
        <a:xfrm>
          <a:off x="17554575" y="645972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14478</xdr:rowOff>
    </xdr:from>
    <xdr:to>
      <xdr:col>107</xdr:col>
      <xdr:colOff>50800</xdr:colOff>
      <xdr:row>40</xdr:row>
      <xdr:rowOff>14478</xdr:rowOff>
    </xdr:to>
    <xdr:cxnSp macro="">
      <xdr:nvCxnSpPr>
        <xdr:cNvPr id="496" name="直線コネクタ 495">
          <a:extLst>
            <a:ext uri="{FF2B5EF4-FFF2-40B4-BE49-F238E27FC236}">
              <a16:creationId xmlns:a16="http://schemas.microsoft.com/office/drawing/2014/main" id="{4EC8C6D9-CE6C-4B4E-93C0-175789553919}"/>
            </a:ext>
          </a:extLst>
        </xdr:cNvPr>
        <xdr:cNvCxnSpPr/>
      </xdr:nvCxnSpPr>
      <xdr:spPr>
        <a:xfrm>
          <a:off x="17602200" y="649782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89408</xdr:rowOff>
    </xdr:from>
    <xdr:to>
      <xdr:col>98</xdr:col>
      <xdr:colOff>38100</xdr:colOff>
      <xdr:row>40</xdr:row>
      <xdr:rowOff>19558</xdr:rowOff>
    </xdr:to>
    <xdr:sp macro="" textlink="">
      <xdr:nvSpPr>
        <xdr:cNvPr id="497" name="楕円 496">
          <a:extLst>
            <a:ext uri="{FF2B5EF4-FFF2-40B4-BE49-F238E27FC236}">
              <a16:creationId xmlns:a16="http://schemas.microsoft.com/office/drawing/2014/main" id="{2380608B-CDAA-4E06-83B8-DAD84D47A0B8}"/>
            </a:ext>
          </a:extLst>
        </xdr:cNvPr>
        <xdr:cNvSpPr/>
      </xdr:nvSpPr>
      <xdr:spPr>
        <a:xfrm>
          <a:off x="16754475" y="641083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140208</xdr:rowOff>
    </xdr:from>
    <xdr:to>
      <xdr:col>102</xdr:col>
      <xdr:colOff>114300</xdr:colOff>
      <xdr:row>40</xdr:row>
      <xdr:rowOff>14478</xdr:rowOff>
    </xdr:to>
    <xdr:cxnSp macro="">
      <xdr:nvCxnSpPr>
        <xdr:cNvPr id="498" name="直線コネクタ 497">
          <a:extLst>
            <a:ext uri="{FF2B5EF4-FFF2-40B4-BE49-F238E27FC236}">
              <a16:creationId xmlns:a16="http://schemas.microsoft.com/office/drawing/2014/main" id="{1DEA666B-1414-466C-B875-EA38A55B54B0}"/>
            </a:ext>
          </a:extLst>
        </xdr:cNvPr>
        <xdr:cNvCxnSpPr/>
      </xdr:nvCxnSpPr>
      <xdr:spPr>
        <a:xfrm>
          <a:off x="16802100" y="6467983"/>
          <a:ext cx="8001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166387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DD418FA3-F3FE-4407-B3CD-462F3027D104}"/>
            </a:ext>
          </a:extLst>
        </xdr:cNvPr>
        <xdr:cNvSpPr txBox="1"/>
      </xdr:nvSpPr>
      <xdr:spPr>
        <a:xfrm>
          <a:off x="18983402" y="616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143527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6CF93627-9399-4AA5-A31A-AEA3DE1FA087}"/>
            </a:ext>
          </a:extLst>
        </xdr:cNvPr>
        <xdr:cNvSpPr txBox="1"/>
      </xdr:nvSpPr>
      <xdr:spPr>
        <a:xfrm>
          <a:off x="18183302" y="614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127525</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0F6D08B1-C0EA-45AD-9728-1BB701695499}"/>
            </a:ext>
          </a:extLst>
        </xdr:cNvPr>
        <xdr:cNvSpPr txBox="1"/>
      </xdr:nvSpPr>
      <xdr:spPr>
        <a:xfrm>
          <a:off x="17383202" y="6125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118381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62EAF9A5-977B-4795-A48C-9171520913DD}"/>
            </a:ext>
          </a:extLst>
        </xdr:cNvPr>
        <xdr:cNvSpPr txBox="1"/>
      </xdr:nvSpPr>
      <xdr:spPr>
        <a:xfrm>
          <a:off x="16592627" y="612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58691</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9BBBD79D-5C6B-494B-8B4B-72333C8A833F}"/>
            </a:ext>
          </a:extLst>
        </xdr:cNvPr>
        <xdr:cNvSpPr txBox="1"/>
      </xdr:nvSpPr>
      <xdr:spPr>
        <a:xfrm>
          <a:off x="18983402" y="654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56405</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E42887C9-4BE1-4912-AB4B-4A7DA09D1126}"/>
            </a:ext>
          </a:extLst>
        </xdr:cNvPr>
        <xdr:cNvSpPr txBox="1"/>
      </xdr:nvSpPr>
      <xdr:spPr>
        <a:xfrm>
          <a:off x="18183302" y="6542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56405</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22FF7FFD-277C-4DAD-B3A8-6BC1D71982EC}"/>
            </a:ext>
          </a:extLst>
        </xdr:cNvPr>
        <xdr:cNvSpPr txBox="1"/>
      </xdr:nvSpPr>
      <xdr:spPr>
        <a:xfrm>
          <a:off x="17383202" y="6542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10685</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CFAFF8B3-CE7D-42BD-B322-B22E961103B1}"/>
            </a:ext>
          </a:extLst>
        </xdr:cNvPr>
        <xdr:cNvSpPr txBox="1"/>
      </xdr:nvSpPr>
      <xdr:spPr>
        <a:xfrm>
          <a:off x="16592627" y="649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C34EF1E8-43E4-4309-B22B-F2BC4000CE3B}"/>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777DDC1D-8B7E-4237-BAAA-B9C1EE7678F6}"/>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99E6AB64-71E6-4226-A8EF-49A5AD432B8A}"/>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B0125FC8-AAEA-4B22-9D28-7BFB6F40E87B}"/>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5E17E7E0-9479-4F48-BD5F-B0B2BCB1363A}"/>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790C0A77-B532-4126-8D06-73E9585E283B}"/>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0A914EF3-B3ED-4F5D-874D-62C195D5FC54}"/>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21FA462A-5C44-493E-BCBB-B07A6F5AE45D}"/>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697EFBE0-2110-4C87-9136-FD0091010D8C}"/>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3D232856-96E3-46E8-BA72-268914F4BB29}"/>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C6B77065-76B1-4106-AABD-F193178E48BD}"/>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D29048AC-0FB0-48FB-B010-2AC27BED58C2}"/>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14FBB909-C574-4CDB-BD01-769883446BA8}"/>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E6D54308-231B-496E-9745-D087A3594FDF}"/>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CC822DA9-5EDA-4007-BF14-B1E0D1053596}"/>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59DF6EC7-7271-478E-935F-A502D8B4CE02}"/>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E6185792-6E16-4BFC-9908-48CFA58FC7CD}"/>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FFA4FB8E-002F-4BBF-9521-D7233C07C3A2}"/>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39C28746-A408-4DEB-B5C0-CA10B89AA83A}"/>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55A5E4D3-781B-4BD5-91E1-F379CFC0E268}"/>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EF91C4F3-785D-4663-9C9A-02EBC39C5A14}"/>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10B65168-0F0E-4412-84F0-63098AD765DB}"/>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ED4679B5-37A5-449E-B722-E0FCFABF4132}"/>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2AA257F3-8C16-4348-BDDD-F03BE8046C0A}"/>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743AA3EE-C3DF-496A-BA6F-7117AB6BA8AE}"/>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D3FB6703-187C-4F85-B4A6-241CD95EB5F5}"/>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533" name="直線コネクタ 532">
          <a:extLst>
            <a:ext uri="{FF2B5EF4-FFF2-40B4-BE49-F238E27FC236}">
              <a16:creationId xmlns:a16="http://schemas.microsoft.com/office/drawing/2014/main" id="{1DDAED9B-A018-42BF-B8E5-FD9D6DA0A5B3}"/>
            </a:ext>
          </a:extLst>
        </xdr:cNvPr>
        <xdr:cNvCxnSpPr/>
      </xdr:nvCxnSpPr>
      <xdr:spPr>
        <a:xfrm flipV="1">
          <a:off x="14696439" y="8926921"/>
          <a:ext cx="0" cy="1435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F1521B79-C41B-4AC2-B8AC-01BB4DF2E0F2}"/>
            </a:ext>
          </a:extLst>
        </xdr:cNvPr>
        <xdr:cNvSpPr txBox="1"/>
      </xdr:nvSpPr>
      <xdr:spPr>
        <a:xfrm>
          <a:off x="14735175" y="10369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5" name="直線コネクタ 534">
          <a:extLst>
            <a:ext uri="{FF2B5EF4-FFF2-40B4-BE49-F238E27FC236}">
              <a16:creationId xmlns:a16="http://schemas.microsoft.com/office/drawing/2014/main" id="{D4621B7D-FD89-4DC3-B938-F2A1EE695CE8}"/>
            </a:ext>
          </a:extLst>
        </xdr:cNvPr>
        <xdr:cNvCxnSpPr/>
      </xdr:nvCxnSpPr>
      <xdr:spPr>
        <a:xfrm>
          <a:off x="14611350" y="103626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AC011C35-73C9-4025-9DBF-7BF4EBDDE31E}"/>
            </a:ext>
          </a:extLst>
        </xdr:cNvPr>
        <xdr:cNvSpPr txBox="1"/>
      </xdr:nvSpPr>
      <xdr:spPr>
        <a:xfrm>
          <a:off x="14735175" y="8724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537" name="直線コネクタ 536">
          <a:extLst>
            <a:ext uri="{FF2B5EF4-FFF2-40B4-BE49-F238E27FC236}">
              <a16:creationId xmlns:a16="http://schemas.microsoft.com/office/drawing/2014/main" id="{B167C136-C67E-4EE3-A908-C2C4AA626B3E}"/>
            </a:ext>
          </a:extLst>
        </xdr:cNvPr>
        <xdr:cNvCxnSpPr/>
      </xdr:nvCxnSpPr>
      <xdr:spPr>
        <a:xfrm>
          <a:off x="14611350" y="89269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112140</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66948F09-DC4D-43EE-A484-E6915069B2CB}"/>
            </a:ext>
          </a:extLst>
        </xdr:cNvPr>
        <xdr:cNvSpPr txBox="1"/>
      </xdr:nvSpPr>
      <xdr:spPr>
        <a:xfrm>
          <a:off x="14735175" y="9675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9" name="フローチャート: 判断 538">
          <a:extLst>
            <a:ext uri="{FF2B5EF4-FFF2-40B4-BE49-F238E27FC236}">
              <a16:creationId xmlns:a16="http://schemas.microsoft.com/office/drawing/2014/main" id="{707797BE-603A-48E3-AC51-EA1F793CD08A}"/>
            </a:ext>
          </a:extLst>
        </xdr:cNvPr>
        <xdr:cNvSpPr/>
      </xdr:nvSpPr>
      <xdr:spPr>
        <a:xfrm>
          <a:off x="14649450" y="96968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40" name="フローチャート: 判断 539">
          <a:extLst>
            <a:ext uri="{FF2B5EF4-FFF2-40B4-BE49-F238E27FC236}">
              <a16:creationId xmlns:a16="http://schemas.microsoft.com/office/drawing/2014/main" id="{C3A92504-BBCB-4A7F-B503-DEE174352421}"/>
            </a:ext>
          </a:extLst>
        </xdr:cNvPr>
        <xdr:cNvSpPr/>
      </xdr:nvSpPr>
      <xdr:spPr>
        <a:xfrm>
          <a:off x="13887450" y="967059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1" name="フローチャート: 判断 540">
          <a:extLst>
            <a:ext uri="{FF2B5EF4-FFF2-40B4-BE49-F238E27FC236}">
              <a16:creationId xmlns:a16="http://schemas.microsoft.com/office/drawing/2014/main" id="{A995DAEE-5B43-4799-87A3-946CD1031ECF}"/>
            </a:ext>
          </a:extLst>
        </xdr:cNvPr>
        <xdr:cNvSpPr/>
      </xdr:nvSpPr>
      <xdr:spPr>
        <a:xfrm>
          <a:off x="13096875" y="962832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42" name="フローチャート: 判断 541">
          <a:extLst>
            <a:ext uri="{FF2B5EF4-FFF2-40B4-BE49-F238E27FC236}">
              <a16:creationId xmlns:a16="http://schemas.microsoft.com/office/drawing/2014/main" id="{6605228F-7ECF-4357-9128-6FE90147F7F7}"/>
            </a:ext>
          </a:extLst>
        </xdr:cNvPr>
        <xdr:cNvSpPr/>
      </xdr:nvSpPr>
      <xdr:spPr>
        <a:xfrm>
          <a:off x="12296775" y="95891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543" name="フローチャート: 判断 542">
          <a:extLst>
            <a:ext uri="{FF2B5EF4-FFF2-40B4-BE49-F238E27FC236}">
              <a16:creationId xmlns:a16="http://schemas.microsoft.com/office/drawing/2014/main" id="{BE1072C4-A326-43FA-89DA-00C28AFCC204}"/>
            </a:ext>
          </a:extLst>
        </xdr:cNvPr>
        <xdr:cNvSpPr/>
      </xdr:nvSpPr>
      <xdr:spPr>
        <a:xfrm>
          <a:off x="11487150" y="95825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11AE0A6-7100-400A-9F99-5C895A750B99}"/>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3C6E4EB0-F181-441D-8B87-9E68298B2061}"/>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F80F661-FCA6-4E55-B994-9B92C78AC7FB}"/>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932EF0E5-E56F-45A3-9939-BD48ECA72557}"/>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7A514B86-C671-4BA6-9BBD-E83EEDFF043A}"/>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47172</xdr:rowOff>
    </xdr:from>
    <xdr:to>
      <xdr:col>85</xdr:col>
      <xdr:colOff>177800</xdr:colOff>
      <xdr:row>58</xdr:row>
      <xdr:rowOff>148772</xdr:rowOff>
    </xdr:to>
    <xdr:sp macro="" textlink="">
      <xdr:nvSpPr>
        <xdr:cNvPr id="549" name="楕円 548">
          <a:extLst>
            <a:ext uri="{FF2B5EF4-FFF2-40B4-BE49-F238E27FC236}">
              <a16:creationId xmlns:a16="http://schemas.microsoft.com/office/drawing/2014/main" id="{B37A49B4-5066-4E54-9802-6E4ED1C123E8}"/>
            </a:ext>
          </a:extLst>
        </xdr:cNvPr>
        <xdr:cNvSpPr/>
      </xdr:nvSpPr>
      <xdr:spPr>
        <a:xfrm>
          <a:off x="14649450" y="94515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70049</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9A5D840D-C533-4995-B4A7-89547FE5A9F1}"/>
            </a:ext>
          </a:extLst>
        </xdr:cNvPr>
        <xdr:cNvSpPr txBox="1"/>
      </xdr:nvSpPr>
      <xdr:spPr>
        <a:xfrm>
          <a:off x="14735175" y="9306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163104</xdr:rowOff>
    </xdr:from>
    <xdr:to>
      <xdr:col>81</xdr:col>
      <xdr:colOff>101600</xdr:colOff>
      <xdr:row>58</xdr:row>
      <xdr:rowOff>93254</xdr:rowOff>
    </xdr:to>
    <xdr:sp macro="" textlink="">
      <xdr:nvSpPr>
        <xdr:cNvPr id="551" name="楕円 550">
          <a:extLst>
            <a:ext uri="{FF2B5EF4-FFF2-40B4-BE49-F238E27FC236}">
              <a16:creationId xmlns:a16="http://schemas.microsoft.com/office/drawing/2014/main" id="{42AE9B23-8723-4141-AB75-3399FB3E8E3E}"/>
            </a:ext>
          </a:extLst>
        </xdr:cNvPr>
        <xdr:cNvSpPr/>
      </xdr:nvSpPr>
      <xdr:spPr>
        <a:xfrm>
          <a:off x="13887450" y="939917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42454</xdr:rowOff>
    </xdr:from>
    <xdr:to>
      <xdr:col>85</xdr:col>
      <xdr:colOff>127000</xdr:colOff>
      <xdr:row>58</xdr:row>
      <xdr:rowOff>97972</xdr:rowOff>
    </xdr:to>
    <xdr:cxnSp macro="">
      <xdr:nvCxnSpPr>
        <xdr:cNvPr id="552" name="直線コネクタ 551">
          <a:extLst>
            <a:ext uri="{FF2B5EF4-FFF2-40B4-BE49-F238E27FC236}">
              <a16:creationId xmlns:a16="http://schemas.microsoft.com/office/drawing/2014/main" id="{E01C7F7A-EFA8-4402-88C1-AD14A042BFF8}"/>
            </a:ext>
          </a:extLst>
        </xdr:cNvPr>
        <xdr:cNvCxnSpPr/>
      </xdr:nvCxnSpPr>
      <xdr:spPr>
        <a:xfrm>
          <a:off x="13935075" y="9446804"/>
          <a:ext cx="762000" cy="52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40640</xdr:rowOff>
    </xdr:from>
    <xdr:to>
      <xdr:col>76</xdr:col>
      <xdr:colOff>165100</xdr:colOff>
      <xdr:row>58</xdr:row>
      <xdr:rowOff>142240</xdr:rowOff>
    </xdr:to>
    <xdr:sp macro="" textlink="">
      <xdr:nvSpPr>
        <xdr:cNvPr id="553" name="楕円 552">
          <a:extLst>
            <a:ext uri="{FF2B5EF4-FFF2-40B4-BE49-F238E27FC236}">
              <a16:creationId xmlns:a16="http://schemas.microsoft.com/office/drawing/2014/main" id="{6436508C-0ED0-4E89-96C6-2578AA0265C3}"/>
            </a:ext>
          </a:extLst>
        </xdr:cNvPr>
        <xdr:cNvSpPr/>
      </xdr:nvSpPr>
      <xdr:spPr>
        <a:xfrm>
          <a:off x="13096875" y="94418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42454</xdr:rowOff>
    </xdr:from>
    <xdr:to>
      <xdr:col>81</xdr:col>
      <xdr:colOff>50800</xdr:colOff>
      <xdr:row>58</xdr:row>
      <xdr:rowOff>91440</xdr:rowOff>
    </xdr:to>
    <xdr:cxnSp macro="">
      <xdr:nvCxnSpPr>
        <xdr:cNvPr id="554" name="直線コネクタ 553">
          <a:extLst>
            <a:ext uri="{FF2B5EF4-FFF2-40B4-BE49-F238E27FC236}">
              <a16:creationId xmlns:a16="http://schemas.microsoft.com/office/drawing/2014/main" id="{6B928DC0-307A-4C07-9807-C50A25FF34DA}"/>
            </a:ext>
          </a:extLst>
        </xdr:cNvPr>
        <xdr:cNvCxnSpPr/>
      </xdr:nvCxnSpPr>
      <xdr:spPr>
        <a:xfrm flipV="1">
          <a:off x="13144500" y="9446804"/>
          <a:ext cx="790575" cy="4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34109</xdr:rowOff>
    </xdr:from>
    <xdr:to>
      <xdr:col>72</xdr:col>
      <xdr:colOff>38100</xdr:colOff>
      <xdr:row>58</xdr:row>
      <xdr:rowOff>135709</xdr:rowOff>
    </xdr:to>
    <xdr:sp macro="" textlink="">
      <xdr:nvSpPr>
        <xdr:cNvPr id="555" name="楕円 554">
          <a:extLst>
            <a:ext uri="{FF2B5EF4-FFF2-40B4-BE49-F238E27FC236}">
              <a16:creationId xmlns:a16="http://schemas.microsoft.com/office/drawing/2014/main" id="{5300E763-C73D-45E9-AA35-0717E5C0A90F}"/>
            </a:ext>
          </a:extLst>
        </xdr:cNvPr>
        <xdr:cNvSpPr/>
      </xdr:nvSpPr>
      <xdr:spPr>
        <a:xfrm>
          <a:off x="12296775" y="943210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84909</xdr:rowOff>
    </xdr:from>
    <xdr:to>
      <xdr:col>76</xdr:col>
      <xdr:colOff>114300</xdr:colOff>
      <xdr:row>58</xdr:row>
      <xdr:rowOff>91440</xdr:rowOff>
    </xdr:to>
    <xdr:cxnSp macro="">
      <xdr:nvCxnSpPr>
        <xdr:cNvPr id="556" name="直線コネクタ 555">
          <a:extLst>
            <a:ext uri="{FF2B5EF4-FFF2-40B4-BE49-F238E27FC236}">
              <a16:creationId xmlns:a16="http://schemas.microsoft.com/office/drawing/2014/main" id="{39E9678E-7129-4F4C-95C5-54C1BFB43736}"/>
            </a:ext>
          </a:extLst>
        </xdr:cNvPr>
        <xdr:cNvCxnSpPr/>
      </xdr:nvCxnSpPr>
      <xdr:spPr>
        <a:xfrm>
          <a:off x="12344400" y="9489259"/>
          <a:ext cx="800100"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11249</xdr:rowOff>
    </xdr:from>
    <xdr:to>
      <xdr:col>67</xdr:col>
      <xdr:colOff>101600</xdr:colOff>
      <xdr:row>58</xdr:row>
      <xdr:rowOff>112849</xdr:rowOff>
    </xdr:to>
    <xdr:sp macro="" textlink="">
      <xdr:nvSpPr>
        <xdr:cNvPr id="557" name="楕円 556">
          <a:extLst>
            <a:ext uri="{FF2B5EF4-FFF2-40B4-BE49-F238E27FC236}">
              <a16:creationId xmlns:a16="http://schemas.microsoft.com/office/drawing/2014/main" id="{B60916F4-B668-4205-B73B-494EB16FF414}"/>
            </a:ext>
          </a:extLst>
        </xdr:cNvPr>
        <xdr:cNvSpPr/>
      </xdr:nvSpPr>
      <xdr:spPr>
        <a:xfrm>
          <a:off x="11487150" y="940924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62049</xdr:rowOff>
    </xdr:from>
    <xdr:to>
      <xdr:col>71</xdr:col>
      <xdr:colOff>177800</xdr:colOff>
      <xdr:row>58</xdr:row>
      <xdr:rowOff>84909</xdr:rowOff>
    </xdr:to>
    <xdr:cxnSp macro="">
      <xdr:nvCxnSpPr>
        <xdr:cNvPr id="558" name="直線コネクタ 557">
          <a:extLst>
            <a:ext uri="{FF2B5EF4-FFF2-40B4-BE49-F238E27FC236}">
              <a16:creationId xmlns:a16="http://schemas.microsoft.com/office/drawing/2014/main" id="{7152C0BB-95F4-4485-ADF4-7B4BDC421444}"/>
            </a:ext>
          </a:extLst>
        </xdr:cNvPr>
        <xdr:cNvCxnSpPr/>
      </xdr:nvCxnSpPr>
      <xdr:spPr>
        <a:xfrm>
          <a:off x="11534775" y="9466399"/>
          <a:ext cx="8096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25599</xdr:rowOff>
    </xdr:from>
    <xdr:ext cx="405111" cy="259045"/>
    <xdr:sp macro="" textlink="">
      <xdr:nvSpPr>
        <xdr:cNvPr id="559" name="n_1aveValue【学校施設】&#10;有形固定資産減価償却率">
          <a:extLst>
            <a:ext uri="{FF2B5EF4-FFF2-40B4-BE49-F238E27FC236}">
              <a16:creationId xmlns:a16="http://schemas.microsoft.com/office/drawing/2014/main" id="{2D15FE1E-6BCC-4171-99F7-E352656E2C87}"/>
            </a:ext>
          </a:extLst>
        </xdr:cNvPr>
        <xdr:cNvSpPr txBox="1"/>
      </xdr:nvSpPr>
      <xdr:spPr>
        <a:xfrm>
          <a:off x="13745219" y="9753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161126</xdr:rowOff>
    </xdr:from>
    <xdr:ext cx="405111" cy="259045"/>
    <xdr:sp macro="" textlink="">
      <xdr:nvSpPr>
        <xdr:cNvPr id="560" name="n_2aveValue【学校施設】&#10;有形固定資産減価償却率">
          <a:extLst>
            <a:ext uri="{FF2B5EF4-FFF2-40B4-BE49-F238E27FC236}">
              <a16:creationId xmlns:a16="http://schemas.microsoft.com/office/drawing/2014/main" id="{1CCE9921-377F-4726-AD92-A9A27B6CD7F7}"/>
            </a:ext>
          </a:extLst>
        </xdr:cNvPr>
        <xdr:cNvSpPr txBox="1"/>
      </xdr:nvSpPr>
      <xdr:spPr>
        <a:xfrm>
          <a:off x="12964169" y="9727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121937</xdr:rowOff>
    </xdr:from>
    <xdr:ext cx="405111" cy="259045"/>
    <xdr:sp macro="" textlink="">
      <xdr:nvSpPr>
        <xdr:cNvPr id="561" name="n_3aveValue【学校施設】&#10;有形固定資産減価償却率">
          <a:extLst>
            <a:ext uri="{FF2B5EF4-FFF2-40B4-BE49-F238E27FC236}">
              <a16:creationId xmlns:a16="http://schemas.microsoft.com/office/drawing/2014/main" id="{C303C182-DCB6-44A6-8A59-B9345EE36BEE}"/>
            </a:ext>
          </a:extLst>
        </xdr:cNvPr>
        <xdr:cNvSpPr txBox="1"/>
      </xdr:nvSpPr>
      <xdr:spPr>
        <a:xfrm>
          <a:off x="12164069" y="9688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112140</xdr:rowOff>
    </xdr:from>
    <xdr:ext cx="405111" cy="259045"/>
    <xdr:sp macro="" textlink="">
      <xdr:nvSpPr>
        <xdr:cNvPr id="562" name="n_4aveValue【学校施設】&#10;有形固定資産減価償却率">
          <a:extLst>
            <a:ext uri="{FF2B5EF4-FFF2-40B4-BE49-F238E27FC236}">
              <a16:creationId xmlns:a16="http://schemas.microsoft.com/office/drawing/2014/main" id="{35BADCC5-75BB-4627-B5BA-FC1134797B70}"/>
            </a:ext>
          </a:extLst>
        </xdr:cNvPr>
        <xdr:cNvSpPr txBox="1"/>
      </xdr:nvSpPr>
      <xdr:spPr>
        <a:xfrm>
          <a:off x="11354444" y="967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109781</xdr:rowOff>
    </xdr:from>
    <xdr:ext cx="405111" cy="259045"/>
    <xdr:sp macro="" textlink="">
      <xdr:nvSpPr>
        <xdr:cNvPr id="563" name="n_1mainValue【学校施設】&#10;有形固定資産減価償却率">
          <a:extLst>
            <a:ext uri="{FF2B5EF4-FFF2-40B4-BE49-F238E27FC236}">
              <a16:creationId xmlns:a16="http://schemas.microsoft.com/office/drawing/2014/main" id="{A5924BF6-6671-432D-8888-F50551F300DC}"/>
            </a:ext>
          </a:extLst>
        </xdr:cNvPr>
        <xdr:cNvSpPr txBox="1"/>
      </xdr:nvSpPr>
      <xdr:spPr>
        <a:xfrm>
          <a:off x="13745219" y="9183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158767</xdr:rowOff>
    </xdr:from>
    <xdr:ext cx="405111" cy="259045"/>
    <xdr:sp macro="" textlink="">
      <xdr:nvSpPr>
        <xdr:cNvPr id="564" name="n_2mainValue【学校施設】&#10;有形固定資産減価償却率">
          <a:extLst>
            <a:ext uri="{FF2B5EF4-FFF2-40B4-BE49-F238E27FC236}">
              <a16:creationId xmlns:a16="http://schemas.microsoft.com/office/drawing/2014/main" id="{9A3135FB-A9A4-4FA8-A7C0-35074F1EEB33}"/>
            </a:ext>
          </a:extLst>
        </xdr:cNvPr>
        <xdr:cNvSpPr txBox="1"/>
      </xdr:nvSpPr>
      <xdr:spPr>
        <a:xfrm>
          <a:off x="12964169"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152236</xdr:rowOff>
    </xdr:from>
    <xdr:ext cx="405111" cy="259045"/>
    <xdr:sp macro="" textlink="">
      <xdr:nvSpPr>
        <xdr:cNvPr id="565" name="n_3mainValue【学校施設】&#10;有形固定資産減価償却率">
          <a:extLst>
            <a:ext uri="{FF2B5EF4-FFF2-40B4-BE49-F238E27FC236}">
              <a16:creationId xmlns:a16="http://schemas.microsoft.com/office/drawing/2014/main" id="{7CB8C023-3E69-4C84-AE61-680E6F60CC22}"/>
            </a:ext>
          </a:extLst>
        </xdr:cNvPr>
        <xdr:cNvSpPr txBox="1"/>
      </xdr:nvSpPr>
      <xdr:spPr>
        <a:xfrm>
          <a:off x="12164069" y="922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129376</xdr:rowOff>
    </xdr:from>
    <xdr:ext cx="405111" cy="259045"/>
    <xdr:sp macro="" textlink="">
      <xdr:nvSpPr>
        <xdr:cNvPr id="566" name="n_4mainValue【学校施設】&#10;有形固定資産減価償却率">
          <a:extLst>
            <a:ext uri="{FF2B5EF4-FFF2-40B4-BE49-F238E27FC236}">
              <a16:creationId xmlns:a16="http://schemas.microsoft.com/office/drawing/2014/main" id="{DFDEDCB7-59E4-4635-A2C9-7A94824532DB}"/>
            </a:ext>
          </a:extLst>
        </xdr:cNvPr>
        <xdr:cNvSpPr txBox="1"/>
      </xdr:nvSpPr>
      <xdr:spPr>
        <a:xfrm>
          <a:off x="11354444" y="9203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155EC6B9-80EF-4202-9113-F036F5F6BE67}"/>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42CAB328-A83D-46D9-9EE5-F748C5B81C99}"/>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0439CFF9-F8BA-4156-8B39-E957FA15C3A6}"/>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CC4AC2B8-C3C8-450D-A89D-10DCDF84476E}"/>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979DEE8F-2225-41C9-9BF3-73DE89DF7713}"/>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EA616E61-53F1-459C-B353-06E9313B7648}"/>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184BD256-105F-4786-AF47-52E600821BFE}"/>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F0E8BFF0-D23B-45BC-AF3C-C951B0BB88A4}"/>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B4873179-1D44-434D-AF79-4AB8E3448A31}"/>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98B0DAB4-1B77-4C32-A06A-7DA74D357C9F}"/>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E39ACE7F-F1DA-43EA-81BB-7EDF5878739C}"/>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99D00440-4D3B-438A-904A-95F2937C0D23}"/>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D67BE494-5E77-4759-B010-E34D5FB565A7}"/>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580" name="テキスト ボックス 579">
          <a:extLst>
            <a:ext uri="{FF2B5EF4-FFF2-40B4-BE49-F238E27FC236}">
              <a16:creationId xmlns:a16="http://schemas.microsoft.com/office/drawing/2014/main" id="{08AEF54D-1477-42AD-A642-A0EE056CAF0F}"/>
            </a:ext>
          </a:extLst>
        </xdr:cNvPr>
        <xdr:cNvSpPr txBox="1"/>
      </xdr:nvSpPr>
      <xdr:spPr>
        <a:xfrm>
          <a:off x="15936806" y="980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1EC36873-A3D8-4447-9EF4-5341B4AA66F1}"/>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582" name="テキスト ボックス 581">
          <a:extLst>
            <a:ext uri="{FF2B5EF4-FFF2-40B4-BE49-F238E27FC236}">
              <a16:creationId xmlns:a16="http://schemas.microsoft.com/office/drawing/2014/main" id="{27A288C4-8857-4EEA-867A-0CF5D5197BB2}"/>
            </a:ext>
          </a:extLst>
        </xdr:cNvPr>
        <xdr:cNvSpPr txBox="1"/>
      </xdr:nvSpPr>
      <xdr:spPr>
        <a:xfrm>
          <a:off x="15936806" y="93796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4AAFE54F-201C-4290-93D5-E6AE557D237E}"/>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584" name="テキスト ボックス 583">
          <a:extLst>
            <a:ext uri="{FF2B5EF4-FFF2-40B4-BE49-F238E27FC236}">
              <a16:creationId xmlns:a16="http://schemas.microsoft.com/office/drawing/2014/main" id="{325D8C48-1DB1-4323-BACF-D04566B64957}"/>
            </a:ext>
          </a:extLst>
        </xdr:cNvPr>
        <xdr:cNvSpPr txBox="1"/>
      </xdr:nvSpPr>
      <xdr:spPr>
        <a:xfrm>
          <a:off x="15936806" y="8941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23BD9054-DC9C-40F4-961B-E7E41AA55F1C}"/>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586" name="テキスト ボックス 585">
          <a:extLst>
            <a:ext uri="{FF2B5EF4-FFF2-40B4-BE49-F238E27FC236}">
              <a16:creationId xmlns:a16="http://schemas.microsoft.com/office/drawing/2014/main" id="{78165845-D035-4A70-8CF4-F0B20918DF32}"/>
            </a:ext>
          </a:extLst>
        </xdr:cNvPr>
        <xdr:cNvSpPr txBox="1"/>
      </xdr:nvSpPr>
      <xdr:spPr>
        <a:xfrm>
          <a:off x="159368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0B582F3C-1DBF-46D2-B08E-4A25D46AA930}"/>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588" name="直線コネクタ 587">
          <a:extLst>
            <a:ext uri="{FF2B5EF4-FFF2-40B4-BE49-F238E27FC236}">
              <a16:creationId xmlns:a16="http://schemas.microsoft.com/office/drawing/2014/main" id="{DFB40C81-CBF8-4BAE-AAA2-7D3AC30F831D}"/>
            </a:ext>
          </a:extLst>
        </xdr:cNvPr>
        <xdr:cNvCxnSpPr/>
      </xdr:nvCxnSpPr>
      <xdr:spPr>
        <a:xfrm flipV="1">
          <a:off x="19954239" y="8984252"/>
          <a:ext cx="0" cy="138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589" name="【学校施設】&#10;一人当たり面積最小値テキスト">
          <a:extLst>
            <a:ext uri="{FF2B5EF4-FFF2-40B4-BE49-F238E27FC236}">
              <a16:creationId xmlns:a16="http://schemas.microsoft.com/office/drawing/2014/main" id="{4A3566C9-54A3-420C-AC8B-4F4252A076E3}"/>
            </a:ext>
          </a:extLst>
        </xdr:cNvPr>
        <xdr:cNvSpPr txBox="1"/>
      </xdr:nvSpPr>
      <xdr:spPr>
        <a:xfrm>
          <a:off x="19992975" y="1038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590" name="直線コネクタ 589">
          <a:extLst>
            <a:ext uri="{FF2B5EF4-FFF2-40B4-BE49-F238E27FC236}">
              <a16:creationId xmlns:a16="http://schemas.microsoft.com/office/drawing/2014/main" id="{455AFCF6-8D95-4157-996E-EB8094F652FB}"/>
            </a:ext>
          </a:extLst>
        </xdr:cNvPr>
        <xdr:cNvCxnSpPr/>
      </xdr:nvCxnSpPr>
      <xdr:spPr>
        <a:xfrm>
          <a:off x="19878675" y="10373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591" name="【学校施設】&#10;一人当たり面積最大値テキスト">
          <a:extLst>
            <a:ext uri="{FF2B5EF4-FFF2-40B4-BE49-F238E27FC236}">
              <a16:creationId xmlns:a16="http://schemas.microsoft.com/office/drawing/2014/main" id="{A3C29134-166B-4C0A-ABBB-55F9225F5FC5}"/>
            </a:ext>
          </a:extLst>
        </xdr:cNvPr>
        <xdr:cNvSpPr txBox="1"/>
      </xdr:nvSpPr>
      <xdr:spPr>
        <a:xfrm>
          <a:off x="19992975" y="8772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592" name="直線コネクタ 591">
          <a:extLst>
            <a:ext uri="{FF2B5EF4-FFF2-40B4-BE49-F238E27FC236}">
              <a16:creationId xmlns:a16="http://schemas.microsoft.com/office/drawing/2014/main" id="{5B347BD9-CD4E-4A71-8884-680AAC0C34F6}"/>
            </a:ext>
          </a:extLst>
        </xdr:cNvPr>
        <xdr:cNvCxnSpPr/>
      </xdr:nvCxnSpPr>
      <xdr:spPr>
        <a:xfrm>
          <a:off x="19878675" y="89842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593" name="【学校施設】&#10;一人当たり面積平均値テキスト">
          <a:extLst>
            <a:ext uri="{FF2B5EF4-FFF2-40B4-BE49-F238E27FC236}">
              <a16:creationId xmlns:a16="http://schemas.microsoft.com/office/drawing/2014/main" id="{681A109E-52D4-4F7A-8996-A7B92E9E068F}"/>
            </a:ext>
          </a:extLst>
        </xdr:cNvPr>
        <xdr:cNvSpPr txBox="1"/>
      </xdr:nvSpPr>
      <xdr:spPr>
        <a:xfrm>
          <a:off x="19992975" y="101515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594" name="フローチャート: 判断 593">
          <a:extLst>
            <a:ext uri="{FF2B5EF4-FFF2-40B4-BE49-F238E27FC236}">
              <a16:creationId xmlns:a16="http://schemas.microsoft.com/office/drawing/2014/main" id="{30928586-2B00-4283-AFAF-A783F02CB3F6}"/>
            </a:ext>
          </a:extLst>
        </xdr:cNvPr>
        <xdr:cNvSpPr/>
      </xdr:nvSpPr>
      <xdr:spPr>
        <a:xfrm>
          <a:off x="19897725" y="1029697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595" name="フローチャート: 判断 594">
          <a:extLst>
            <a:ext uri="{FF2B5EF4-FFF2-40B4-BE49-F238E27FC236}">
              <a16:creationId xmlns:a16="http://schemas.microsoft.com/office/drawing/2014/main" id="{179120AB-27CE-4556-9A8F-AA9F01EA4D74}"/>
            </a:ext>
          </a:extLst>
        </xdr:cNvPr>
        <xdr:cNvSpPr/>
      </xdr:nvSpPr>
      <xdr:spPr>
        <a:xfrm>
          <a:off x="19154775" y="103226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596" name="フローチャート: 判断 595">
          <a:extLst>
            <a:ext uri="{FF2B5EF4-FFF2-40B4-BE49-F238E27FC236}">
              <a16:creationId xmlns:a16="http://schemas.microsoft.com/office/drawing/2014/main" id="{95B1254E-F70D-4537-8702-4D1EF62E5D00}"/>
            </a:ext>
          </a:extLst>
        </xdr:cNvPr>
        <xdr:cNvSpPr/>
      </xdr:nvSpPr>
      <xdr:spPr>
        <a:xfrm>
          <a:off x="18345150" y="103226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97" name="フローチャート: 判断 596">
          <a:extLst>
            <a:ext uri="{FF2B5EF4-FFF2-40B4-BE49-F238E27FC236}">
              <a16:creationId xmlns:a16="http://schemas.microsoft.com/office/drawing/2014/main" id="{03A1F595-2E5B-4B65-9414-9715A1E40939}"/>
            </a:ext>
          </a:extLst>
        </xdr:cNvPr>
        <xdr:cNvSpPr/>
      </xdr:nvSpPr>
      <xdr:spPr>
        <a:xfrm>
          <a:off x="17554575" y="103226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98" name="フローチャート: 判断 597">
          <a:extLst>
            <a:ext uri="{FF2B5EF4-FFF2-40B4-BE49-F238E27FC236}">
              <a16:creationId xmlns:a16="http://schemas.microsoft.com/office/drawing/2014/main" id="{DE730941-C946-4BFF-897C-F3740D20B305}"/>
            </a:ext>
          </a:extLst>
        </xdr:cNvPr>
        <xdr:cNvSpPr/>
      </xdr:nvSpPr>
      <xdr:spPr>
        <a:xfrm>
          <a:off x="16754475" y="103225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5819E0E2-B751-4EFF-83A9-78DE2AE6893B}"/>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20FF80B1-DA92-4072-8E87-0E2B41A0AE5F}"/>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133E41F1-2CA5-4390-8A69-271B40AC8714}"/>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E02301BF-A2B9-4951-9C1F-1B528C657690}"/>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FF8A9F29-6EB6-4646-85B4-1644BDC23891}"/>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114304</xdr:rowOff>
    </xdr:from>
    <xdr:to>
      <xdr:col>116</xdr:col>
      <xdr:colOff>114300</xdr:colOff>
      <xdr:row>64</xdr:row>
      <xdr:rowOff>44454</xdr:rowOff>
    </xdr:to>
    <xdr:sp macro="" textlink="">
      <xdr:nvSpPr>
        <xdr:cNvPr id="604" name="楕円 603">
          <a:extLst>
            <a:ext uri="{FF2B5EF4-FFF2-40B4-BE49-F238E27FC236}">
              <a16:creationId xmlns:a16="http://schemas.microsoft.com/office/drawing/2014/main" id="{4113C23C-0CFC-4134-B9CD-FD18A6D3F628}"/>
            </a:ext>
          </a:extLst>
        </xdr:cNvPr>
        <xdr:cNvSpPr/>
      </xdr:nvSpPr>
      <xdr:spPr>
        <a:xfrm>
          <a:off x="19897725" y="1032510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605" name="【学校施設】&#10;一人当たり面積該当値テキスト">
          <a:extLst>
            <a:ext uri="{FF2B5EF4-FFF2-40B4-BE49-F238E27FC236}">
              <a16:creationId xmlns:a16="http://schemas.microsoft.com/office/drawing/2014/main" id="{F146DC26-A3C7-4A1B-B18F-7E040385EA4E}"/>
            </a:ext>
          </a:extLst>
        </xdr:cNvPr>
        <xdr:cNvSpPr txBox="1"/>
      </xdr:nvSpPr>
      <xdr:spPr>
        <a:xfrm>
          <a:off x="19992975" y="10275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114295</xdr:rowOff>
    </xdr:from>
    <xdr:to>
      <xdr:col>112</xdr:col>
      <xdr:colOff>38100</xdr:colOff>
      <xdr:row>64</xdr:row>
      <xdr:rowOff>44445</xdr:rowOff>
    </xdr:to>
    <xdr:sp macro="" textlink="">
      <xdr:nvSpPr>
        <xdr:cNvPr id="606" name="楕円 605">
          <a:extLst>
            <a:ext uri="{FF2B5EF4-FFF2-40B4-BE49-F238E27FC236}">
              <a16:creationId xmlns:a16="http://schemas.microsoft.com/office/drawing/2014/main" id="{61078347-FCD3-4AA3-B1F4-42FFB716C086}"/>
            </a:ext>
          </a:extLst>
        </xdr:cNvPr>
        <xdr:cNvSpPr/>
      </xdr:nvSpPr>
      <xdr:spPr>
        <a:xfrm>
          <a:off x="19154775" y="103250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165095</xdr:rowOff>
    </xdr:from>
    <xdr:to>
      <xdr:col>116</xdr:col>
      <xdr:colOff>63500</xdr:colOff>
      <xdr:row>63</xdr:row>
      <xdr:rowOff>165104</xdr:rowOff>
    </xdr:to>
    <xdr:cxnSp macro="">
      <xdr:nvCxnSpPr>
        <xdr:cNvPr id="607" name="直線コネクタ 606">
          <a:extLst>
            <a:ext uri="{FF2B5EF4-FFF2-40B4-BE49-F238E27FC236}">
              <a16:creationId xmlns:a16="http://schemas.microsoft.com/office/drawing/2014/main" id="{0D0E148F-AED6-4283-82E4-E8C8BAC7C55F}"/>
            </a:ext>
          </a:extLst>
        </xdr:cNvPr>
        <xdr:cNvCxnSpPr/>
      </xdr:nvCxnSpPr>
      <xdr:spPr>
        <a:xfrm>
          <a:off x="19202400" y="10372720"/>
          <a:ext cx="752475" cy="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114267</xdr:rowOff>
    </xdr:from>
    <xdr:to>
      <xdr:col>107</xdr:col>
      <xdr:colOff>101600</xdr:colOff>
      <xdr:row>64</xdr:row>
      <xdr:rowOff>44417</xdr:rowOff>
    </xdr:to>
    <xdr:sp macro="" textlink="">
      <xdr:nvSpPr>
        <xdr:cNvPr id="608" name="楕円 607">
          <a:extLst>
            <a:ext uri="{FF2B5EF4-FFF2-40B4-BE49-F238E27FC236}">
              <a16:creationId xmlns:a16="http://schemas.microsoft.com/office/drawing/2014/main" id="{D42B25A4-6084-4B3F-BF7B-69618E43C203}"/>
            </a:ext>
          </a:extLst>
        </xdr:cNvPr>
        <xdr:cNvSpPr/>
      </xdr:nvSpPr>
      <xdr:spPr>
        <a:xfrm>
          <a:off x="18345150" y="1032506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165067</xdr:rowOff>
    </xdr:from>
    <xdr:to>
      <xdr:col>111</xdr:col>
      <xdr:colOff>177800</xdr:colOff>
      <xdr:row>63</xdr:row>
      <xdr:rowOff>165095</xdr:rowOff>
    </xdr:to>
    <xdr:cxnSp macro="">
      <xdr:nvCxnSpPr>
        <xdr:cNvPr id="609" name="直線コネクタ 608">
          <a:extLst>
            <a:ext uri="{FF2B5EF4-FFF2-40B4-BE49-F238E27FC236}">
              <a16:creationId xmlns:a16="http://schemas.microsoft.com/office/drawing/2014/main" id="{E09A8951-5DCF-4826-A7EF-B90DEBC269C6}"/>
            </a:ext>
          </a:extLst>
        </xdr:cNvPr>
        <xdr:cNvCxnSpPr/>
      </xdr:nvCxnSpPr>
      <xdr:spPr>
        <a:xfrm>
          <a:off x="18392775" y="10372692"/>
          <a:ext cx="809625" cy="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114286</xdr:rowOff>
    </xdr:from>
    <xdr:to>
      <xdr:col>102</xdr:col>
      <xdr:colOff>165100</xdr:colOff>
      <xdr:row>64</xdr:row>
      <xdr:rowOff>44436</xdr:rowOff>
    </xdr:to>
    <xdr:sp macro="" textlink="">
      <xdr:nvSpPr>
        <xdr:cNvPr id="610" name="楕円 609">
          <a:extLst>
            <a:ext uri="{FF2B5EF4-FFF2-40B4-BE49-F238E27FC236}">
              <a16:creationId xmlns:a16="http://schemas.microsoft.com/office/drawing/2014/main" id="{B8E388E1-4B34-475B-8F92-65719AD6BB67}"/>
            </a:ext>
          </a:extLst>
        </xdr:cNvPr>
        <xdr:cNvSpPr/>
      </xdr:nvSpPr>
      <xdr:spPr>
        <a:xfrm>
          <a:off x="17554575" y="103250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165067</xdr:rowOff>
    </xdr:from>
    <xdr:to>
      <xdr:col>107</xdr:col>
      <xdr:colOff>50800</xdr:colOff>
      <xdr:row>63</xdr:row>
      <xdr:rowOff>165086</xdr:rowOff>
    </xdr:to>
    <xdr:cxnSp macro="">
      <xdr:nvCxnSpPr>
        <xdr:cNvPr id="611" name="直線コネクタ 610">
          <a:extLst>
            <a:ext uri="{FF2B5EF4-FFF2-40B4-BE49-F238E27FC236}">
              <a16:creationId xmlns:a16="http://schemas.microsoft.com/office/drawing/2014/main" id="{7305BC28-F728-4424-8A14-7D0B8B59CB41}"/>
            </a:ext>
          </a:extLst>
        </xdr:cNvPr>
        <xdr:cNvCxnSpPr/>
      </xdr:nvCxnSpPr>
      <xdr:spPr>
        <a:xfrm flipV="1">
          <a:off x="17602200" y="10372692"/>
          <a:ext cx="790575"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114258</xdr:rowOff>
    </xdr:from>
    <xdr:to>
      <xdr:col>98</xdr:col>
      <xdr:colOff>38100</xdr:colOff>
      <xdr:row>64</xdr:row>
      <xdr:rowOff>44408</xdr:rowOff>
    </xdr:to>
    <xdr:sp macro="" textlink="">
      <xdr:nvSpPr>
        <xdr:cNvPr id="612" name="楕円 611">
          <a:extLst>
            <a:ext uri="{FF2B5EF4-FFF2-40B4-BE49-F238E27FC236}">
              <a16:creationId xmlns:a16="http://schemas.microsoft.com/office/drawing/2014/main" id="{F333EEC9-E87F-4010-9C65-4E6EF4FF08E6}"/>
            </a:ext>
          </a:extLst>
        </xdr:cNvPr>
        <xdr:cNvSpPr/>
      </xdr:nvSpPr>
      <xdr:spPr>
        <a:xfrm>
          <a:off x="16754475" y="1032505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165058</xdr:rowOff>
    </xdr:from>
    <xdr:to>
      <xdr:col>102</xdr:col>
      <xdr:colOff>114300</xdr:colOff>
      <xdr:row>63</xdr:row>
      <xdr:rowOff>165086</xdr:rowOff>
    </xdr:to>
    <xdr:cxnSp macro="">
      <xdr:nvCxnSpPr>
        <xdr:cNvPr id="613" name="直線コネクタ 612">
          <a:extLst>
            <a:ext uri="{FF2B5EF4-FFF2-40B4-BE49-F238E27FC236}">
              <a16:creationId xmlns:a16="http://schemas.microsoft.com/office/drawing/2014/main" id="{EFB7B0A6-AACD-4404-AB17-EE0BE8172AED}"/>
            </a:ext>
          </a:extLst>
        </xdr:cNvPr>
        <xdr:cNvCxnSpPr/>
      </xdr:nvCxnSpPr>
      <xdr:spPr>
        <a:xfrm>
          <a:off x="16802100" y="10372683"/>
          <a:ext cx="800100" cy="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58494</xdr:rowOff>
    </xdr:from>
    <xdr:ext cx="469744" cy="259045"/>
    <xdr:sp macro="" textlink="">
      <xdr:nvSpPr>
        <xdr:cNvPr id="614" name="n_1aveValue【学校施設】&#10;一人当たり面積">
          <a:extLst>
            <a:ext uri="{FF2B5EF4-FFF2-40B4-BE49-F238E27FC236}">
              <a16:creationId xmlns:a16="http://schemas.microsoft.com/office/drawing/2014/main" id="{4263D701-246D-445F-953A-C6ED76785BDA}"/>
            </a:ext>
          </a:extLst>
        </xdr:cNvPr>
        <xdr:cNvSpPr txBox="1"/>
      </xdr:nvSpPr>
      <xdr:spPr>
        <a:xfrm>
          <a:off x="18983402" y="10107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58507</xdr:rowOff>
    </xdr:from>
    <xdr:ext cx="469744" cy="259045"/>
    <xdr:sp macro="" textlink="">
      <xdr:nvSpPr>
        <xdr:cNvPr id="615" name="n_2aveValue【学校施設】&#10;一人当たり面積">
          <a:extLst>
            <a:ext uri="{FF2B5EF4-FFF2-40B4-BE49-F238E27FC236}">
              <a16:creationId xmlns:a16="http://schemas.microsoft.com/office/drawing/2014/main" id="{663150EB-C39F-450E-8737-33AAAB5AC28B}"/>
            </a:ext>
          </a:extLst>
        </xdr:cNvPr>
        <xdr:cNvSpPr txBox="1"/>
      </xdr:nvSpPr>
      <xdr:spPr>
        <a:xfrm>
          <a:off x="18183302" y="1010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58490</xdr:rowOff>
    </xdr:from>
    <xdr:ext cx="469744" cy="259045"/>
    <xdr:sp macro="" textlink="">
      <xdr:nvSpPr>
        <xdr:cNvPr id="616" name="n_3aveValue【学校施設】&#10;一人当たり面積">
          <a:extLst>
            <a:ext uri="{FF2B5EF4-FFF2-40B4-BE49-F238E27FC236}">
              <a16:creationId xmlns:a16="http://schemas.microsoft.com/office/drawing/2014/main" id="{1DB1BAFB-3F01-4CD9-AD9C-F5A93E7DAE26}"/>
            </a:ext>
          </a:extLst>
        </xdr:cNvPr>
        <xdr:cNvSpPr txBox="1"/>
      </xdr:nvSpPr>
      <xdr:spPr>
        <a:xfrm>
          <a:off x="17383202" y="10107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58444</xdr:rowOff>
    </xdr:from>
    <xdr:ext cx="469744" cy="259045"/>
    <xdr:sp macro="" textlink="">
      <xdr:nvSpPr>
        <xdr:cNvPr id="617" name="n_4aveValue【学校施設】&#10;一人当たり面積">
          <a:extLst>
            <a:ext uri="{FF2B5EF4-FFF2-40B4-BE49-F238E27FC236}">
              <a16:creationId xmlns:a16="http://schemas.microsoft.com/office/drawing/2014/main" id="{B44F1C0C-3D1C-466F-80B7-0E7323391C8C}"/>
            </a:ext>
          </a:extLst>
        </xdr:cNvPr>
        <xdr:cNvSpPr txBox="1"/>
      </xdr:nvSpPr>
      <xdr:spPr>
        <a:xfrm>
          <a:off x="16592627" y="10107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35572</xdr:rowOff>
    </xdr:from>
    <xdr:ext cx="469744" cy="259045"/>
    <xdr:sp macro="" textlink="">
      <xdr:nvSpPr>
        <xdr:cNvPr id="618" name="n_1mainValue【学校施設】&#10;一人当たり面積">
          <a:extLst>
            <a:ext uri="{FF2B5EF4-FFF2-40B4-BE49-F238E27FC236}">
              <a16:creationId xmlns:a16="http://schemas.microsoft.com/office/drawing/2014/main" id="{E94609D5-EB30-42FC-9A11-0431848DCF07}"/>
            </a:ext>
          </a:extLst>
        </xdr:cNvPr>
        <xdr:cNvSpPr txBox="1"/>
      </xdr:nvSpPr>
      <xdr:spPr>
        <a:xfrm>
          <a:off x="18983402" y="10408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35544</xdr:rowOff>
    </xdr:from>
    <xdr:ext cx="469744" cy="259045"/>
    <xdr:sp macro="" textlink="">
      <xdr:nvSpPr>
        <xdr:cNvPr id="619" name="n_2mainValue【学校施設】&#10;一人当たり面積">
          <a:extLst>
            <a:ext uri="{FF2B5EF4-FFF2-40B4-BE49-F238E27FC236}">
              <a16:creationId xmlns:a16="http://schemas.microsoft.com/office/drawing/2014/main" id="{CA40D477-4152-4FD4-BE7C-71BCF9C836C2}"/>
            </a:ext>
          </a:extLst>
        </xdr:cNvPr>
        <xdr:cNvSpPr txBox="1"/>
      </xdr:nvSpPr>
      <xdr:spPr>
        <a:xfrm>
          <a:off x="18183302" y="10408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35563</xdr:rowOff>
    </xdr:from>
    <xdr:ext cx="469744" cy="259045"/>
    <xdr:sp macro="" textlink="">
      <xdr:nvSpPr>
        <xdr:cNvPr id="620" name="n_3mainValue【学校施設】&#10;一人当たり面積">
          <a:extLst>
            <a:ext uri="{FF2B5EF4-FFF2-40B4-BE49-F238E27FC236}">
              <a16:creationId xmlns:a16="http://schemas.microsoft.com/office/drawing/2014/main" id="{D6C664B6-E550-48B2-AA49-86EF733153B4}"/>
            </a:ext>
          </a:extLst>
        </xdr:cNvPr>
        <xdr:cNvSpPr txBox="1"/>
      </xdr:nvSpPr>
      <xdr:spPr>
        <a:xfrm>
          <a:off x="17383202" y="10408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35535</xdr:rowOff>
    </xdr:from>
    <xdr:ext cx="469744" cy="259045"/>
    <xdr:sp macro="" textlink="">
      <xdr:nvSpPr>
        <xdr:cNvPr id="621" name="n_4mainValue【学校施設】&#10;一人当たり面積">
          <a:extLst>
            <a:ext uri="{FF2B5EF4-FFF2-40B4-BE49-F238E27FC236}">
              <a16:creationId xmlns:a16="http://schemas.microsoft.com/office/drawing/2014/main" id="{DB2565AE-C35F-47F9-ACBF-D8C1BA3A041F}"/>
            </a:ext>
          </a:extLst>
        </xdr:cNvPr>
        <xdr:cNvSpPr txBox="1"/>
      </xdr:nvSpPr>
      <xdr:spPr>
        <a:xfrm>
          <a:off x="16592627" y="10408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8CD1FF58-A298-42C7-BCDC-E1C54FEF20A5}"/>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3EA4A71B-4D19-4849-94F7-0F2008DB54BB}"/>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9238CC93-D82E-4BE0-ADDB-67FC71C9959F}"/>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13523234-F1E7-49AF-BAFF-3E205F6FE82B}"/>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0AA96AEC-FC29-4455-B046-94E6B73C441F}"/>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83E8ABD9-BB3D-4E17-BACF-6722CC302F10}"/>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2CFD131A-EBB7-4321-97EB-154F785FF01F}"/>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8298CD11-BF06-4571-BF12-B8FBF4BEE3E4}"/>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E6C8485E-1695-4504-B499-3D322E471628}"/>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8F5B3527-E254-4DE1-938A-D97041E2EE07}"/>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79036B43-AEFB-45A8-976C-5186F4583800}"/>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9313CA22-D252-4591-B341-88046E9E8A71}"/>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E0EAD5C6-E4C9-442D-927F-0587AE8BE06E}"/>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97DC0F35-0253-4029-8153-76FE7EEB7239}"/>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8DBB4ABC-EE28-41C0-8608-411BDB405090}"/>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E511F230-1A49-415D-95C5-E7A559DD5233}"/>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5AC345AB-E17D-4561-B342-CC5CE67106E5}"/>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1AB7F923-F7B7-41A7-85EA-2CF3A7A1BF57}"/>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1E77745E-1049-4717-A4EC-736F53FF43C5}"/>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AB418E0D-E4E2-49FE-975B-7CCC2A5E42BD}"/>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276207AA-353C-43CE-8FCC-61BFC4FE782E}"/>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520C4C81-DDC5-4C64-9E5C-86FCF086406E}"/>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A0D94AAB-2E27-4367-BAE0-0BC70F57733D}"/>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48EC642A-3A42-41BB-956A-5B7CA2F66566}"/>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31C71C8B-BFC3-417F-BE40-FEB7CD3699C6}"/>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5303DC4E-B4D4-4990-BF03-CFDCBCDA2329}"/>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393D6C31-6A89-4579-89AD-C5FF8230F4CF}"/>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9" name="直線コネクタ 648">
          <a:extLst>
            <a:ext uri="{FF2B5EF4-FFF2-40B4-BE49-F238E27FC236}">
              <a16:creationId xmlns:a16="http://schemas.microsoft.com/office/drawing/2014/main" id="{4FFC785A-0C43-4186-87CC-EEEEB405EA09}"/>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0" name="テキスト ボックス 649">
          <a:extLst>
            <a:ext uri="{FF2B5EF4-FFF2-40B4-BE49-F238E27FC236}">
              <a16:creationId xmlns:a16="http://schemas.microsoft.com/office/drawing/2014/main" id="{50F6BA5F-9929-40A5-9E39-03FD2A651DA2}"/>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1" name="直線コネクタ 650">
          <a:extLst>
            <a:ext uri="{FF2B5EF4-FFF2-40B4-BE49-F238E27FC236}">
              <a16:creationId xmlns:a16="http://schemas.microsoft.com/office/drawing/2014/main" id="{FABB9B9F-6D32-460A-907B-E27C8FAC3456}"/>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2" name="テキスト ボックス 651">
          <a:extLst>
            <a:ext uri="{FF2B5EF4-FFF2-40B4-BE49-F238E27FC236}">
              <a16:creationId xmlns:a16="http://schemas.microsoft.com/office/drawing/2014/main" id="{3862C90B-7028-4DC6-9222-C65FC25BA887}"/>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3" name="直線コネクタ 652">
          <a:extLst>
            <a:ext uri="{FF2B5EF4-FFF2-40B4-BE49-F238E27FC236}">
              <a16:creationId xmlns:a16="http://schemas.microsoft.com/office/drawing/2014/main" id="{C4895D57-E1C5-4138-82BC-80BEEA62691D}"/>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4" name="テキスト ボックス 653">
          <a:extLst>
            <a:ext uri="{FF2B5EF4-FFF2-40B4-BE49-F238E27FC236}">
              <a16:creationId xmlns:a16="http://schemas.microsoft.com/office/drawing/2014/main" id="{7767C099-22F8-4914-8FDF-90344D353FA7}"/>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5" name="直線コネクタ 654">
          <a:extLst>
            <a:ext uri="{FF2B5EF4-FFF2-40B4-BE49-F238E27FC236}">
              <a16:creationId xmlns:a16="http://schemas.microsoft.com/office/drawing/2014/main" id="{B4F1F097-BBAE-4765-AAA3-33611D43130F}"/>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6" name="テキスト ボックス 655">
          <a:extLst>
            <a:ext uri="{FF2B5EF4-FFF2-40B4-BE49-F238E27FC236}">
              <a16:creationId xmlns:a16="http://schemas.microsoft.com/office/drawing/2014/main" id="{3E68EFCF-5236-4336-BEE6-7AC9C31F18FD}"/>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7" name="直線コネクタ 656">
          <a:extLst>
            <a:ext uri="{FF2B5EF4-FFF2-40B4-BE49-F238E27FC236}">
              <a16:creationId xmlns:a16="http://schemas.microsoft.com/office/drawing/2014/main" id="{6734AC1E-10B1-45A3-AD9A-6322EE4A9A4F}"/>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8" name="テキスト ボックス 657">
          <a:extLst>
            <a:ext uri="{FF2B5EF4-FFF2-40B4-BE49-F238E27FC236}">
              <a16:creationId xmlns:a16="http://schemas.microsoft.com/office/drawing/2014/main" id="{B6C661BB-0F8A-4827-92D8-F90C214140B7}"/>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D741CE7F-525A-4956-AC23-7D2AD93CFBDB}"/>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0" name="テキスト ボックス 659">
          <a:extLst>
            <a:ext uri="{FF2B5EF4-FFF2-40B4-BE49-F238E27FC236}">
              <a16:creationId xmlns:a16="http://schemas.microsoft.com/office/drawing/2014/main" id="{75ECB504-7DD3-4DB5-A670-516A09DE79F7}"/>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10A2BA4A-3DC3-4E43-9B5A-88B041B82B3C}"/>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662" name="直線コネクタ 661">
          <a:extLst>
            <a:ext uri="{FF2B5EF4-FFF2-40B4-BE49-F238E27FC236}">
              <a16:creationId xmlns:a16="http://schemas.microsoft.com/office/drawing/2014/main" id="{FC54DC09-5E94-42C4-9F81-09DEA897340A}"/>
            </a:ext>
          </a:extLst>
        </xdr:cNvPr>
        <xdr:cNvCxnSpPr/>
      </xdr:nvCxnSpPr>
      <xdr:spPr>
        <a:xfrm flipV="1">
          <a:off x="14696439" y="16356964"/>
          <a:ext cx="0" cy="1454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3" name="【公民館】&#10;有形固定資産減価償却率最小値テキスト">
          <a:extLst>
            <a:ext uri="{FF2B5EF4-FFF2-40B4-BE49-F238E27FC236}">
              <a16:creationId xmlns:a16="http://schemas.microsoft.com/office/drawing/2014/main" id="{AA0CBEFE-FCEC-4AC9-9ABC-A5E8E6221B7D}"/>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4" name="直線コネクタ 663">
          <a:extLst>
            <a:ext uri="{FF2B5EF4-FFF2-40B4-BE49-F238E27FC236}">
              <a16:creationId xmlns:a16="http://schemas.microsoft.com/office/drawing/2014/main" id="{B0BE5C7E-294D-49C8-ADB6-29E9CE73A621}"/>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665" name="【公民館】&#10;有形固定資産減価償却率最大値テキスト">
          <a:extLst>
            <a:ext uri="{FF2B5EF4-FFF2-40B4-BE49-F238E27FC236}">
              <a16:creationId xmlns:a16="http://schemas.microsoft.com/office/drawing/2014/main" id="{5104BA5E-8559-42DA-9430-DC5FB4E34261}"/>
            </a:ext>
          </a:extLst>
        </xdr:cNvPr>
        <xdr:cNvSpPr txBox="1"/>
      </xdr:nvSpPr>
      <xdr:spPr>
        <a:xfrm>
          <a:off x="14735175" y="16135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666" name="直線コネクタ 665">
          <a:extLst>
            <a:ext uri="{FF2B5EF4-FFF2-40B4-BE49-F238E27FC236}">
              <a16:creationId xmlns:a16="http://schemas.microsoft.com/office/drawing/2014/main" id="{987FAE44-6B22-4DF7-A739-792A00FB22F6}"/>
            </a:ext>
          </a:extLst>
        </xdr:cNvPr>
        <xdr:cNvCxnSpPr/>
      </xdr:nvCxnSpPr>
      <xdr:spPr>
        <a:xfrm>
          <a:off x="14611350" y="163569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27322</xdr:rowOff>
    </xdr:from>
    <xdr:ext cx="405111" cy="259045"/>
    <xdr:sp macro="" textlink="">
      <xdr:nvSpPr>
        <xdr:cNvPr id="667" name="【公民館】&#10;有形固定資産減価償却率平均値テキスト">
          <a:extLst>
            <a:ext uri="{FF2B5EF4-FFF2-40B4-BE49-F238E27FC236}">
              <a16:creationId xmlns:a16="http://schemas.microsoft.com/office/drawing/2014/main" id="{B9563226-EB72-499A-8965-AB34BDD0BB2E}"/>
            </a:ext>
          </a:extLst>
        </xdr:cNvPr>
        <xdr:cNvSpPr txBox="1"/>
      </xdr:nvSpPr>
      <xdr:spPr>
        <a:xfrm>
          <a:off x="14735175" y="17004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668" name="フローチャート: 判断 667">
          <a:extLst>
            <a:ext uri="{FF2B5EF4-FFF2-40B4-BE49-F238E27FC236}">
              <a16:creationId xmlns:a16="http://schemas.microsoft.com/office/drawing/2014/main" id="{6576BAEF-13EA-4553-92E5-625CD60E0E82}"/>
            </a:ext>
          </a:extLst>
        </xdr:cNvPr>
        <xdr:cNvSpPr/>
      </xdr:nvSpPr>
      <xdr:spPr>
        <a:xfrm>
          <a:off x="14649450" y="171526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669" name="フローチャート: 判断 668">
          <a:extLst>
            <a:ext uri="{FF2B5EF4-FFF2-40B4-BE49-F238E27FC236}">
              <a16:creationId xmlns:a16="http://schemas.microsoft.com/office/drawing/2014/main" id="{529D2E6B-AC59-474D-ABCF-D37DB6E716DB}"/>
            </a:ext>
          </a:extLst>
        </xdr:cNvPr>
        <xdr:cNvSpPr/>
      </xdr:nvSpPr>
      <xdr:spPr>
        <a:xfrm>
          <a:off x="13887450" y="172116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670" name="フローチャート: 判断 669">
          <a:extLst>
            <a:ext uri="{FF2B5EF4-FFF2-40B4-BE49-F238E27FC236}">
              <a16:creationId xmlns:a16="http://schemas.microsoft.com/office/drawing/2014/main" id="{72B6C27B-4F1F-4B08-9BCA-C45D76CE7807}"/>
            </a:ext>
          </a:extLst>
        </xdr:cNvPr>
        <xdr:cNvSpPr/>
      </xdr:nvSpPr>
      <xdr:spPr>
        <a:xfrm>
          <a:off x="13096875" y="172046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1" name="フローチャート: 判断 670">
          <a:extLst>
            <a:ext uri="{FF2B5EF4-FFF2-40B4-BE49-F238E27FC236}">
              <a16:creationId xmlns:a16="http://schemas.microsoft.com/office/drawing/2014/main" id="{245EA2F5-E515-4789-A0EF-0BF116CD7BCF}"/>
            </a:ext>
          </a:extLst>
        </xdr:cNvPr>
        <xdr:cNvSpPr/>
      </xdr:nvSpPr>
      <xdr:spPr>
        <a:xfrm>
          <a:off x="12296775" y="171938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672" name="フローチャート: 判断 671">
          <a:extLst>
            <a:ext uri="{FF2B5EF4-FFF2-40B4-BE49-F238E27FC236}">
              <a16:creationId xmlns:a16="http://schemas.microsoft.com/office/drawing/2014/main" id="{0B36DD1F-13CA-4DB2-B91E-1A043DBA89FD}"/>
            </a:ext>
          </a:extLst>
        </xdr:cNvPr>
        <xdr:cNvSpPr/>
      </xdr:nvSpPr>
      <xdr:spPr>
        <a:xfrm>
          <a:off x="11487150" y="172027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DD1CC08E-6458-43D0-A8CB-7450C0DF9D0F}"/>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9634BF95-645E-4E65-96C1-BA5131703D72}"/>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74164FE5-B554-4096-A929-A71AF2073287}"/>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58B32F01-53CF-4A08-9D5D-532835BD2D29}"/>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1CC5CEA6-F321-4158-8CF5-68C6AC38B95E}"/>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21589</xdr:rowOff>
    </xdr:from>
    <xdr:to>
      <xdr:col>85</xdr:col>
      <xdr:colOff>177800</xdr:colOff>
      <xdr:row>106</xdr:row>
      <xdr:rowOff>123189</xdr:rowOff>
    </xdr:to>
    <xdr:sp macro="" textlink="">
      <xdr:nvSpPr>
        <xdr:cNvPr id="678" name="楕円 677">
          <a:extLst>
            <a:ext uri="{FF2B5EF4-FFF2-40B4-BE49-F238E27FC236}">
              <a16:creationId xmlns:a16="http://schemas.microsoft.com/office/drawing/2014/main" id="{FC404A27-98B8-4495-9C86-8E9C267C5DBB}"/>
            </a:ext>
          </a:extLst>
        </xdr:cNvPr>
        <xdr:cNvSpPr/>
      </xdr:nvSpPr>
      <xdr:spPr>
        <a:xfrm>
          <a:off x="14649450" y="173380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xdr:rowOff>
    </xdr:from>
    <xdr:ext cx="405111" cy="259045"/>
    <xdr:sp macro="" textlink="">
      <xdr:nvSpPr>
        <xdr:cNvPr id="679" name="【公民館】&#10;有形固定資産減価償却率該当値テキスト">
          <a:extLst>
            <a:ext uri="{FF2B5EF4-FFF2-40B4-BE49-F238E27FC236}">
              <a16:creationId xmlns:a16="http://schemas.microsoft.com/office/drawing/2014/main" id="{52FD22BB-AA82-457C-A0E7-CA3177F309D0}"/>
            </a:ext>
          </a:extLst>
        </xdr:cNvPr>
        <xdr:cNvSpPr txBox="1"/>
      </xdr:nvSpPr>
      <xdr:spPr>
        <a:xfrm>
          <a:off x="14735175" y="17316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166370</xdr:rowOff>
    </xdr:from>
    <xdr:to>
      <xdr:col>81</xdr:col>
      <xdr:colOff>101600</xdr:colOff>
      <xdr:row>106</xdr:row>
      <xdr:rowOff>96520</xdr:rowOff>
    </xdr:to>
    <xdr:sp macro="" textlink="">
      <xdr:nvSpPr>
        <xdr:cNvPr id="680" name="楕円 679">
          <a:extLst>
            <a:ext uri="{FF2B5EF4-FFF2-40B4-BE49-F238E27FC236}">
              <a16:creationId xmlns:a16="http://schemas.microsoft.com/office/drawing/2014/main" id="{98F08BF0-94F0-4669-A9C3-5F0C91BB8118}"/>
            </a:ext>
          </a:extLst>
        </xdr:cNvPr>
        <xdr:cNvSpPr/>
      </xdr:nvSpPr>
      <xdr:spPr>
        <a:xfrm>
          <a:off x="13887450" y="173081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45720</xdr:rowOff>
    </xdr:from>
    <xdr:to>
      <xdr:col>85</xdr:col>
      <xdr:colOff>127000</xdr:colOff>
      <xdr:row>106</xdr:row>
      <xdr:rowOff>72389</xdr:rowOff>
    </xdr:to>
    <xdr:cxnSp macro="">
      <xdr:nvCxnSpPr>
        <xdr:cNvPr id="681" name="直線コネクタ 680">
          <a:extLst>
            <a:ext uri="{FF2B5EF4-FFF2-40B4-BE49-F238E27FC236}">
              <a16:creationId xmlns:a16="http://schemas.microsoft.com/office/drawing/2014/main" id="{AEBB1087-33E5-4735-AFE4-ADD18BAFCCA0}"/>
            </a:ext>
          </a:extLst>
        </xdr:cNvPr>
        <xdr:cNvCxnSpPr/>
      </xdr:nvCxnSpPr>
      <xdr:spPr>
        <a:xfrm>
          <a:off x="13935075" y="17365345"/>
          <a:ext cx="762000"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156845</xdr:rowOff>
    </xdr:from>
    <xdr:to>
      <xdr:col>76</xdr:col>
      <xdr:colOff>165100</xdr:colOff>
      <xdr:row>106</xdr:row>
      <xdr:rowOff>86995</xdr:rowOff>
    </xdr:to>
    <xdr:sp macro="" textlink="">
      <xdr:nvSpPr>
        <xdr:cNvPr id="682" name="楕円 681">
          <a:extLst>
            <a:ext uri="{FF2B5EF4-FFF2-40B4-BE49-F238E27FC236}">
              <a16:creationId xmlns:a16="http://schemas.microsoft.com/office/drawing/2014/main" id="{F85471D8-8A7F-493B-BE9B-7F8059DE370D}"/>
            </a:ext>
          </a:extLst>
        </xdr:cNvPr>
        <xdr:cNvSpPr/>
      </xdr:nvSpPr>
      <xdr:spPr>
        <a:xfrm>
          <a:off x="13096875" y="173050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36195</xdr:rowOff>
    </xdr:from>
    <xdr:to>
      <xdr:col>81</xdr:col>
      <xdr:colOff>50800</xdr:colOff>
      <xdr:row>106</xdr:row>
      <xdr:rowOff>45720</xdr:rowOff>
    </xdr:to>
    <xdr:cxnSp macro="">
      <xdr:nvCxnSpPr>
        <xdr:cNvPr id="683" name="直線コネクタ 682">
          <a:extLst>
            <a:ext uri="{FF2B5EF4-FFF2-40B4-BE49-F238E27FC236}">
              <a16:creationId xmlns:a16="http://schemas.microsoft.com/office/drawing/2014/main" id="{FB6B13D2-8CBC-40ED-A82A-B639DE449BBB}"/>
            </a:ext>
          </a:extLst>
        </xdr:cNvPr>
        <xdr:cNvCxnSpPr/>
      </xdr:nvCxnSpPr>
      <xdr:spPr>
        <a:xfrm>
          <a:off x="13144500" y="17352645"/>
          <a:ext cx="790575"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118745</xdr:rowOff>
    </xdr:from>
    <xdr:to>
      <xdr:col>72</xdr:col>
      <xdr:colOff>38100</xdr:colOff>
      <xdr:row>106</xdr:row>
      <xdr:rowOff>48895</xdr:rowOff>
    </xdr:to>
    <xdr:sp macro="" textlink="">
      <xdr:nvSpPr>
        <xdr:cNvPr id="684" name="楕円 683">
          <a:extLst>
            <a:ext uri="{FF2B5EF4-FFF2-40B4-BE49-F238E27FC236}">
              <a16:creationId xmlns:a16="http://schemas.microsoft.com/office/drawing/2014/main" id="{E89B73AE-E744-41CE-B47E-191C4FB86E5E}"/>
            </a:ext>
          </a:extLst>
        </xdr:cNvPr>
        <xdr:cNvSpPr/>
      </xdr:nvSpPr>
      <xdr:spPr>
        <a:xfrm>
          <a:off x="12296775" y="172669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169545</xdr:rowOff>
    </xdr:from>
    <xdr:to>
      <xdr:col>76</xdr:col>
      <xdr:colOff>114300</xdr:colOff>
      <xdr:row>106</xdr:row>
      <xdr:rowOff>36195</xdr:rowOff>
    </xdr:to>
    <xdr:cxnSp macro="">
      <xdr:nvCxnSpPr>
        <xdr:cNvPr id="685" name="直線コネクタ 684">
          <a:extLst>
            <a:ext uri="{FF2B5EF4-FFF2-40B4-BE49-F238E27FC236}">
              <a16:creationId xmlns:a16="http://schemas.microsoft.com/office/drawing/2014/main" id="{636A2D57-E109-4803-A98C-BAE6C5E02C66}"/>
            </a:ext>
          </a:extLst>
        </xdr:cNvPr>
        <xdr:cNvCxnSpPr/>
      </xdr:nvCxnSpPr>
      <xdr:spPr>
        <a:xfrm>
          <a:off x="12344400" y="1731454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78739</xdr:rowOff>
    </xdr:from>
    <xdr:to>
      <xdr:col>67</xdr:col>
      <xdr:colOff>101600</xdr:colOff>
      <xdr:row>106</xdr:row>
      <xdr:rowOff>8889</xdr:rowOff>
    </xdr:to>
    <xdr:sp macro="" textlink="">
      <xdr:nvSpPr>
        <xdr:cNvPr id="686" name="楕円 685">
          <a:extLst>
            <a:ext uri="{FF2B5EF4-FFF2-40B4-BE49-F238E27FC236}">
              <a16:creationId xmlns:a16="http://schemas.microsoft.com/office/drawing/2014/main" id="{E13EC03E-6B18-4C6C-9119-EEE67C52D996}"/>
            </a:ext>
          </a:extLst>
        </xdr:cNvPr>
        <xdr:cNvSpPr/>
      </xdr:nvSpPr>
      <xdr:spPr>
        <a:xfrm>
          <a:off x="11487150" y="172237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129539</xdr:rowOff>
    </xdr:from>
    <xdr:to>
      <xdr:col>71</xdr:col>
      <xdr:colOff>177800</xdr:colOff>
      <xdr:row>105</xdr:row>
      <xdr:rowOff>169545</xdr:rowOff>
    </xdr:to>
    <xdr:cxnSp macro="">
      <xdr:nvCxnSpPr>
        <xdr:cNvPr id="687" name="直線コネクタ 686">
          <a:extLst>
            <a:ext uri="{FF2B5EF4-FFF2-40B4-BE49-F238E27FC236}">
              <a16:creationId xmlns:a16="http://schemas.microsoft.com/office/drawing/2014/main" id="{01C7388E-D516-412E-9D9D-22F08689CA7E}"/>
            </a:ext>
          </a:extLst>
        </xdr:cNvPr>
        <xdr:cNvCxnSpPr/>
      </xdr:nvCxnSpPr>
      <xdr:spPr>
        <a:xfrm>
          <a:off x="11534775" y="17271364"/>
          <a:ext cx="809625"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10177</xdr:rowOff>
    </xdr:from>
    <xdr:ext cx="405111" cy="259045"/>
    <xdr:sp macro="" textlink="">
      <xdr:nvSpPr>
        <xdr:cNvPr id="688" name="n_1aveValue【公民館】&#10;有形固定資産減価償却率">
          <a:extLst>
            <a:ext uri="{FF2B5EF4-FFF2-40B4-BE49-F238E27FC236}">
              <a16:creationId xmlns:a16="http://schemas.microsoft.com/office/drawing/2014/main" id="{8218CB04-5CA2-4B89-A826-96B406D8CE58}"/>
            </a:ext>
          </a:extLst>
        </xdr:cNvPr>
        <xdr:cNvSpPr txBox="1"/>
      </xdr:nvSpPr>
      <xdr:spPr>
        <a:xfrm>
          <a:off x="13745219" y="1698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6366</xdr:rowOff>
    </xdr:from>
    <xdr:ext cx="405111" cy="259045"/>
    <xdr:sp macro="" textlink="">
      <xdr:nvSpPr>
        <xdr:cNvPr id="689" name="n_2aveValue【公民館】&#10;有形固定資産減価償却率">
          <a:extLst>
            <a:ext uri="{FF2B5EF4-FFF2-40B4-BE49-F238E27FC236}">
              <a16:creationId xmlns:a16="http://schemas.microsoft.com/office/drawing/2014/main" id="{C21FFDB7-5A97-48B4-8E5D-87EBBCD0FAE9}"/>
            </a:ext>
          </a:extLst>
        </xdr:cNvPr>
        <xdr:cNvSpPr txBox="1"/>
      </xdr:nvSpPr>
      <xdr:spPr>
        <a:xfrm>
          <a:off x="12964169" y="16983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690" name="n_3aveValue【公民館】&#10;有形固定資産減価償却率">
          <a:extLst>
            <a:ext uri="{FF2B5EF4-FFF2-40B4-BE49-F238E27FC236}">
              <a16:creationId xmlns:a16="http://schemas.microsoft.com/office/drawing/2014/main" id="{1A8010E7-D4E6-42AA-8D69-45BE35313428}"/>
            </a:ext>
          </a:extLst>
        </xdr:cNvPr>
        <xdr:cNvSpPr txBox="1"/>
      </xdr:nvSpPr>
      <xdr:spPr>
        <a:xfrm>
          <a:off x="12164069" y="1697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691" name="n_4aveValue【公民館】&#10;有形固定資産減価償却率">
          <a:extLst>
            <a:ext uri="{FF2B5EF4-FFF2-40B4-BE49-F238E27FC236}">
              <a16:creationId xmlns:a16="http://schemas.microsoft.com/office/drawing/2014/main" id="{195D9BB3-3BDF-4BDE-AA38-441C78941F95}"/>
            </a:ext>
          </a:extLst>
        </xdr:cNvPr>
        <xdr:cNvSpPr txBox="1"/>
      </xdr:nvSpPr>
      <xdr:spPr>
        <a:xfrm>
          <a:off x="11354444" y="16981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87647</xdr:rowOff>
    </xdr:from>
    <xdr:ext cx="405111" cy="259045"/>
    <xdr:sp macro="" textlink="">
      <xdr:nvSpPr>
        <xdr:cNvPr id="692" name="n_1mainValue【公民館】&#10;有形固定資産減価償却率">
          <a:extLst>
            <a:ext uri="{FF2B5EF4-FFF2-40B4-BE49-F238E27FC236}">
              <a16:creationId xmlns:a16="http://schemas.microsoft.com/office/drawing/2014/main" id="{055DDCA9-01CF-4A41-A340-3671A03C4A40}"/>
            </a:ext>
          </a:extLst>
        </xdr:cNvPr>
        <xdr:cNvSpPr txBox="1"/>
      </xdr:nvSpPr>
      <xdr:spPr>
        <a:xfrm>
          <a:off x="13745219" y="1740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78122</xdr:rowOff>
    </xdr:from>
    <xdr:ext cx="405111" cy="259045"/>
    <xdr:sp macro="" textlink="">
      <xdr:nvSpPr>
        <xdr:cNvPr id="693" name="n_2mainValue【公民館】&#10;有形固定資産減価償却率">
          <a:extLst>
            <a:ext uri="{FF2B5EF4-FFF2-40B4-BE49-F238E27FC236}">
              <a16:creationId xmlns:a16="http://schemas.microsoft.com/office/drawing/2014/main" id="{21920429-A9DB-483B-86C7-0BDEEA035AED}"/>
            </a:ext>
          </a:extLst>
        </xdr:cNvPr>
        <xdr:cNvSpPr txBox="1"/>
      </xdr:nvSpPr>
      <xdr:spPr>
        <a:xfrm>
          <a:off x="12964169" y="17394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40022</xdr:rowOff>
    </xdr:from>
    <xdr:ext cx="405111" cy="259045"/>
    <xdr:sp macro="" textlink="">
      <xdr:nvSpPr>
        <xdr:cNvPr id="694" name="n_3mainValue【公民館】&#10;有形固定資産減価償却率">
          <a:extLst>
            <a:ext uri="{FF2B5EF4-FFF2-40B4-BE49-F238E27FC236}">
              <a16:creationId xmlns:a16="http://schemas.microsoft.com/office/drawing/2014/main" id="{396C3BBA-2EF1-4287-8E98-18F402A5974C}"/>
            </a:ext>
          </a:extLst>
        </xdr:cNvPr>
        <xdr:cNvSpPr txBox="1"/>
      </xdr:nvSpPr>
      <xdr:spPr>
        <a:xfrm>
          <a:off x="12164069" y="1735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xdr:rowOff>
    </xdr:from>
    <xdr:ext cx="405111" cy="259045"/>
    <xdr:sp macro="" textlink="">
      <xdr:nvSpPr>
        <xdr:cNvPr id="695" name="n_4mainValue【公民館】&#10;有形固定資産減価償却率">
          <a:extLst>
            <a:ext uri="{FF2B5EF4-FFF2-40B4-BE49-F238E27FC236}">
              <a16:creationId xmlns:a16="http://schemas.microsoft.com/office/drawing/2014/main" id="{A01FECC4-76BF-43A8-A224-70584E4F2D5E}"/>
            </a:ext>
          </a:extLst>
        </xdr:cNvPr>
        <xdr:cNvSpPr txBox="1"/>
      </xdr:nvSpPr>
      <xdr:spPr>
        <a:xfrm>
          <a:off x="11354444" y="17316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97123100-5A67-4FF1-BD1C-EFC5CF376730}"/>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65F41716-DBAE-4E10-89C2-9C3684F59DA2}"/>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7B75BFB1-6B7F-45CA-8BE8-886F6C5DB893}"/>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03C7CE6F-781D-4054-B78C-17031CC1AEA9}"/>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AD6FA218-7F79-4D01-83AE-323C493CD40E}"/>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32529C57-5FBE-4ED3-AC8C-FD6FB778C18C}"/>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C190F205-4A2B-4EC9-98A1-0BD0F8C19224}"/>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2DB7814A-30B7-4E04-9AA2-28C5D4BFEBFB}"/>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4F207CBD-3B0D-4921-969F-D4919ABAE60D}"/>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2DD1AC66-931C-42E9-98D0-9604401121AA}"/>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6" name="直線コネクタ 705">
          <a:extLst>
            <a:ext uri="{FF2B5EF4-FFF2-40B4-BE49-F238E27FC236}">
              <a16:creationId xmlns:a16="http://schemas.microsoft.com/office/drawing/2014/main" id="{F7A77D35-EBFF-4424-89AD-4930458BB80A}"/>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7" name="テキスト ボックス 706">
          <a:extLst>
            <a:ext uri="{FF2B5EF4-FFF2-40B4-BE49-F238E27FC236}">
              <a16:creationId xmlns:a16="http://schemas.microsoft.com/office/drawing/2014/main" id="{EEB7623F-B07A-44A1-9661-F6FFA3A80634}"/>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8" name="直線コネクタ 707">
          <a:extLst>
            <a:ext uri="{FF2B5EF4-FFF2-40B4-BE49-F238E27FC236}">
              <a16:creationId xmlns:a16="http://schemas.microsoft.com/office/drawing/2014/main" id="{52F32698-80AC-439C-BD99-2E01391E1D64}"/>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9" name="テキスト ボックス 708">
          <a:extLst>
            <a:ext uri="{FF2B5EF4-FFF2-40B4-BE49-F238E27FC236}">
              <a16:creationId xmlns:a16="http://schemas.microsoft.com/office/drawing/2014/main" id="{A58455F0-8AE9-421D-85BA-2446B58C2F93}"/>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0" name="直線コネクタ 709">
          <a:extLst>
            <a:ext uri="{FF2B5EF4-FFF2-40B4-BE49-F238E27FC236}">
              <a16:creationId xmlns:a16="http://schemas.microsoft.com/office/drawing/2014/main" id="{26E5E0BF-F8D3-439A-8E94-E3D8F6D9B1FD}"/>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1" name="テキスト ボックス 710">
          <a:extLst>
            <a:ext uri="{FF2B5EF4-FFF2-40B4-BE49-F238E27FC236}">
              <a16:creationId xmlns:a16="http://schemas.microsoft.com/office/drawing/2014/main" id="{CFCEF573-4A81-48D0-835E-E626F08FAC31}"/>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2" name="直線コネクタ 711">
          <a:extLst>
            <a:ext uri="{FF2B5EF4-FFF2-40B4-BE49-F238E27FC236}">
              <a16:creationId xmlns:a16="http://schemas.microsoft.com/office/drawing/2014/main" id="{C40EB565-5920-4370-B487-6D433B836F3C}"/>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3" name="テキスト ボックス 712">
          <a:extLst>
            <a:ext uri="{FF2B5EF4-FFF2-40B4-BE49-F238E27FC236}">
              <a16:creationId xmlns:a16="http://schemas.microsoft.com/office/drawing/2014/main" id="{EFED985E-310B-4D15-920B-E7E5490F358D}"/>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4" name="直線コネクタ 713">
          <a:extLst>
            <a:ext uri="{FF2B5EF4-FFF2-40B4-BE49-F238E27FC236}">
              <a16:creationId xmlns:a16="http://schemas.microsoft.com/office/drawing/2014/main" id="{37CE3AC2-4148-4426-A441-46D448423255}"/>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5" name="テキスト ボックス 714">
          <a:extLst>
            <a:ext uri="{FF2B5EF4-FFF2-40B4-BE49-F238E27FC236}">
              <a16:creationId xmlns:a16="http://schemas.microsoft.com/office/drawing/2014/main" id="{057EB9E0-FB09-476E-BB94-3041ABEB23E5}"/>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CB13BED3-0BB3-4C0A-87EB-1AE28D59455A}"/>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CE37B7B1-21F1-4310-BA92-A865D6DF67FC}"/>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A7A64941-E84C-462D-9767-23E7209C29C3}"/>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719" name="直線コネクタ 718">
          <a:extLst>
            <a:ext uri="{FF2B5EF4-FFF2-40B4-BE49-F238E27FC236}">
              <a16:creationId xmlns:a16="http://schemas.microsoft.com/office/drawing/2014/main" id="{F7C78ACA-DE05-4D2E-8CB4-6CE33BD74995}"/>
            </a:ext>
          </a:extLst>
        </xdr:cNvPr>
        <xdr:cNvCxnSpPr/>
      </xdr:nvCxnSpPr>
      <xdr:spPr>
        <a:xfrm flipV="1">
          <a:off x="19954239" y="16532861"/>
          <a:ext cx="0" cy="1268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720" name="【公民館】&#10;一人当たり面積最小値テキスト">
          <a:extLst>
            <a:ext uri="{FF2B5EF4-FFF2-40B4-BE49-F238E27FC236}">
              <a16:creationId xmlns:a16="http://schemas.microsoft.com/office/drawing/2014/main" id="{D462390B-3324-47ED-995E-BBD96C67052A}"/>
            </a:ext>
          </a:extLst>
        </xdr:cNvPr>
        <xdr:cNvSpPr txBox="1"/>
      </xdr:nvSpPr>
      <xdr:spPr>
        <a:xfrm>
          <a:off x="19992975" y="1780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721" name="直線コネクタ 720">
          <a:extLst>
            <a:ext uri="{FF2B5EF4-FFF2-40B4-BE49-F238E27FC236}">
              <a16:creationId xmlns:a16="http://schemas.microsoft.com/office/drawing/2014/main" id="{5F6AA2A7-E858-4816-A75B-A6768E01C34B}"/>
            </a:ext>
          </a:extLst>
        </xdr:cNvPr>
        <xdr:cNvCxnSpPr/>
      </xdr:nvCxnSpPr>
      <xdr:spPr>
        <a:xfrm>
          <a:off x="19878675" y="17800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722" name="【公民館】&#10;一人当たり面積最大値テキスト">
          <a:extLst>
            <a:ext uri="{FF2B5EF4-FFF2-40B4-BE49-F238E27FC236}">
              <a16:creationId xmlns:a16="http://schemas.microsoft.com/office/drawing/2014/main" id="{F6D6A6ED-9462-432A-98CE-5672BDDAE4EA}"/>
            </a:ext>
          </a:extLst>
        </xdr:cNvPr>
        <xdr:cNvSpPr txBox="1"/>
      </xdr:nvSpPr>
      <xdr:spPr>
        <a:xfrm>
          <a:off x="19992975" y="1630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723" name="直線コネクタ 722">
          <a:extLst>
            <a:ext uri="{FF2B5EF4-FFF2-40B4-BE49-F238E27FC236}">
              <a16:creationId xmlns:a16="http://schemas.microsoft.com/office/drawing/2014/main" id="{1CA2043D-7E85-4D4D-84E6-2F2B36D170C2}"/>
            </a:ext>
          </a:extLst>
        </xdr:cNvPr>
        <xdr:cNvCxnSpPr/>
      </xdr:nvCxnSpPr>
      <xdr:spPr>
        <a:xfrm>
          <a:off x="19878675" y="165328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724" name="【公民館】&#10;一人当たり面積平均値テキスト">
          <a:extLst>
            <a:ext uri="{FF2B5EF4-FFF2-40B4-BE49-F238E27FC236}">
              <a16:creationId xmlns:a16="http://schemas.microsoft.com/office/drawing/2014/main" id="{3E6A3DDC-D933-4576-9158-8ABD0CC4111C}"/>
            </a:ext>
          </a:extLst>
        </xdr:cNvPr>
        <xdr:cNvSpPr txBox="1"/>
      </xdr:nvSpPr>
      <xdr:spPr>
        <a:xfrm>
          <a:off x="19992975" y="17324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725" name="フローチャート: 判断 724">
          <a:extLst>
            <a:ext uri="{FF2B5EF4-FFF2-40B4-BE49-F238E27FC236}">
              <a16:creationId xmlns:a16="http://schemas.microsoft.com/office/drawing/2014/main" id="{3FA51B77-297B-4358-8D69-E6E38E26C57B}"/>
            </a:ext>
          </a:extLst>
        </xdr:cNvPr>
        <xdr:cNvSpPr/>
      </xdr:nvSpPr>
      <xdr:spPr>
        <a:xfrm>
          <a:off x="19897725" y="1747012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726" name="フローチャート: 判断 725">
          <a:extLst>
            <a:ext uri="{FF2B5EF4-FFF2-40B4-BE49-F238E27FC236}">
              <a16:creationId xmlns:a16="http://schemas.microsoft.com/office/drawing/2014/main" id="{406FC1E7-E5F7-4BB9-994B-8BC3DAF77538}"/>
            </a:ext>
          </a:extLst>
        </xdr:cNvPr>
        <xdr:cNvSpPr/>
      </xdr:nvSpPr>
      <xdr:spPr>
        <a:xfrm>
          <a:off x="19154775" y="174771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727" name="フローチャート: 判断 726">
          <a:extLst>
            <a:ext uri="{FF2B5EF4-FFF2-40B4-BE49-F238E27FC236}">
              <a16:creationId xmlns:a16="http://schemas.microsoft.com/office/drawing/2014/main" id="{72F0EF96-75A4-4561-A5F8-EB4BE87A8528}"/>
            </a:ext>
          </a:extLst>
        </xdr:cNvPr>
        <xdr:cNvSpPr/>
      </xdr:nvSpPr>
      <xdr:spPr>
        <a:xfrm>
          <a:off x="18345150" y="174961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728" name="フローチャート: 判断 727">
          <a:extLst>
            <a:ext uri="{FF2B5EF4-FFF2-40B4-BE49-F238E27FC236}">
              <a16:creationId xmlns:a16="http://schemas.microsoft.com/office/drawing/2014/main" id="{EFC719CD-4008-4081-A354-168308B94B0F}"/>
            </a:ext>
          </a:extLst>
        </xdr:cNvPr>
        <xdr:cNvSpPr/>
      </xdr:nvSpPr>
      <xdr:spPr>
        <a:xfrm>
          <a:off x="17554575" y="174948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729" name="フローチャート: 判断 728">
          <a:extLst>
            <a:ext uri="{FF2B5EF4-FFF2-40B4-BE49-F238E27FC236}">
              <a16:creationId xmlns:a16="http://schemas.microsoft.com/office/drawing/2014/main" id="{91D7B292-34EC-489A-8E22-5DCE887D9813}"/>
            </a:ext>
          </a:extLst>
        </xdr:cNvPr>
        <xdr:cNvSpPr/>
      </xdr:nvSpPr>
      <xdr:spPr>
        <a:xfrm>
          <a:off x="16754475" y="174879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10465E5-758E-44CC-A796-4CCC02112EEE}"/>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581AECD8-2CE4-4DA2-9734-577CB916E850}"/>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B6A358D5-F457-463E-9A97-BB81D19DB864}"/>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F565A83C-387C-44FF-9992-340A29204E06}"/>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94A61A85-F369-4910-8A4D-C7EB7A492504}"/>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166370</xdr:rowOff>
    </xdr:from>
    <xdr:to>
      <xdr:col>116</xdr:col>
      <xdr:colOff>114300</xdr:colOff>
      <xdr:row>108</xdr:row>
      <xdr:rowOff>96520</xdr:rowOff>
    </xdr:to>
    <xdr:sp macro="" textlink="">
      <xdr:nvSpPr>
        <xdr:cNvPr id="735" name="楕円 734">
          <a:extLst>
            <a:ext uri="{FF2B5EF4-FFF2-40B4-BE49-F238E27FC236}">
              <a16:creationId xmlns:a16="http://schemas.microsoft.com/office/drawing/2014/main" id="{1E8E0E2C-49C4-42AF-8F26-5032808FE04E}"/>
            </a:ext>
          </a:extLst>
        </xdr:cNvPr>
        <xdr:cNvSpPr/>
      </xdr:nvSpPr>
      <xdr:spPr>
        <a:xfrm>
          <a:off x="19897725" y="176510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81297</xdr:rowOff>
    </xdr:from>
    <xdr:ext cx="469744" cy="259045"/>
    <xdr:sp macro="" textlink="">
      <xdr:nvSpPr>
        <xdr:cNvPr id="736" name="【公民館】&#10;一人当たり面積該当値テキスト">
          <a:extLst>
            <a:ext uri="{FF2B5EF4-FFF2-40B4-BE49-F238E27FC236}">
              <a16:creationId xmlns:a16="http://schemas.microsoft.com/office/drawing/2014/main" id="{4A98EC84-8B33-4070-AB37-B2880F077E1A}"/>
            </a:ext>
          </a:extLst>
        </xdr:cNvPr>
        <xdr:cNvSpPr txBox="1"/>
      </xdr:nvSpPr>
      <xdr:spPr>
        <a:xfrm>
          <a:off x="19992975" y="1757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166370</xdr:rowOff>
    </xdr:from>
    <xdr:to>
      <xdr:col>112</xdr:col>
      <xdr:colOff>38100</xdr:colOff>
      <xdr:row>108</xdr:row>
      <xdr:rowOff>96520</xdr:rowOff>
    </xdr:to>
    <xdr:sp macro="" textlink="">
      <xdr:nvSpPr>
        <xdr:cNvPr id="737" name="楕円 736">
          <a:extLst>
            <a:ext uri="{FF2B5EF4-FFF2-40B4-BE49-F238E27FC236}">
              <a16:creationId xmlns:a16="http://schemas.microsoft.com/office/drawing/2014/main" id="{BD0DEC9D-C166-49CF-A488-490A0A433C9A}"/>
            </a:ext>
          </a:extLst>
        </xdr:cNvPr>
        <xdr:cNvSpPr/>
      </xdr:nvSpPr>
      <xdr:spPr>
        <a:xfrm>
          <a:off x="19154775" y="176510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45720</xdr:rowOff>
    </xdr:from>
    <xdr:to>
      <xdr:col>116</xdr:col>
      <xdr:colOff>63500</xdr:colOff>
      <xdr:row>108</xdr:row>
      <xdr:rowOff>45720</xdr:rowOff>
    </xdr:to>
    <xdr:cxnSp macro="">
      <xdr:nvCxnSpPr>
        <xdr:cNvPr id="738" name="直線コネクタ 737">
          <a:extLst>
            <a:ext uri="{FF2B5EF4-FFF2-40B4-BE49-F238E27FC236}">
              <a16:creationId xmlns:a16="http://schemas.microsoft.com/office/drawing/2014/main" id="{9FE38F39-FE33-47F5-8D54-DE115BF204EA}"/>
            </a:ext>
          </a:extLst>
        </xdr:cNvPr>
        <xdr:cNvCxnSpPr/>
      </xdr:nvCxnSpPr>
      <xdr:spPr>
        <a:xfrm>
          <a:off x="19202400" y="1770824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165100</xdr:rowOff>
    </xdr:from>
    <xdr:to>
      <xdr:col>107</xdr:col>
      <xdr:colOff>101600</xdr:colOff>
      <xdr:row>108</xdr:row>
      <xdr:rowOff>95250</xdr:rowOff>
    </xdr:to>
    <xdr:sp macro="" textlink="">
      <xdr:nvSpPr>
        <xdr:cNvPr id="739" name="楕円 738">
          <a:extLst>
            <a:ext uri="{FF2B5EF4-FFF2-40B4-BE49-F238E27FC236}">
              <a16:creationId xmlns:a16="http://schemas.microsoft.com/office/drawing/2014/main" id="{3761C190-D024-4AE6-8A08-5B2D788FA4E2}"/>
            </a:ext>
          </a:extLst>
        </xdr:cNvPr>
        <xdr:cNvSpPr/>
      </xdr:nvSpPr>
      <xdr:spPr>
        <a:xfrm>
          <a:off x="18345150" y="176498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44450</xdr:rowOff>
    </xdr:from>
    <xdr:to>
      <xdr:col>111</xdr:col>
      <xdr:colOff>177800</xdr:colOff>
      <xdr:row>108</xdr:row>
      <xdr:rowOff>45720</xdr:rowOff>
    </xdr:to>
    <xdr:cxnSp macro="">
      <xdr:nvCxnSpPr>
        <xdr:cNvPr id="740" name="直線コネクタ 739">
          <a:extLst>
            <a:ext uri="{FF2B5EF4-FFF2-40B4-BE49-F238E27FC236}">
              <a16:creationId xmlns:a16="http://schemas.microsoft.com/office/drawing/2014/main" id="{5B3CF98F-9472-4E76-956B-20C8B83F84B7}"/>
            </a:ext>
          </a:extLst>
        </xdr:cNvPr>
        <xdr:cNvCxnSpPr/>
      </xdr:nvCxnSpPr>
      <xdr:spPr>
        <a:xfrm>
          <a:off x="18392775" y="17706975"/>
          <a:ext cx="80962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165100</xdr:rowOff>
    </xdr:from>
    <xdr:to>
      <xdr:col>102</xdr:col>
      <xdr:colOff>165100</xdr:colOff>
      <xdr:row>108</xdr:row>
      <xdr:rowOff>95250</xdr:rowOff>
    </xdr:to>
    <xdr:sp macro="" textlink="">
      <xdr:nvSpPr>
        <xdr:cNvPr id="741" name="楕円 740">
          <a:extLst>
            <a:ext uri="{FF2B5EF4-FFF2-40B4-BE49-F238E27FC236}">
              <a16:creationId xmlns:a16="http://schemas.microsoft.com/office/drawing/2014/main" id="{08DE1B1E-F2C6-4D40-A6B3-671F9F84AB2E}"/>
            </a:ext>
          </a:extLst>
        </xdr:cNvPr>
        <xdr:cNvSpPr/>
      </xdr:nvSpPr>
      <xdr:spPr>
        <a:xfrm>
          <a:off x="17554575" y="176498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44450</xdr:rowOff>
    </xdr:from>
    <xdr:to>
      <xdr:col>107</xdr:col>
      <xdr:colOff>50800</xdr:colOff>
      <xdr:row>108</xdr:row>
      <xdr:rowOff>44450</xdr:rowOff>
    </xdr:to>
    <xdr:cxnSp macro="">
      <xdr:nvCxnSpPr>
        <xdr:cNvPr id="742" name="直線コネクタ 741">
          <a:extLst>
            <a:ext uri="{FF2B5EF4-FFF2-40B4-BE49-F238E27FC236}">
              <a16:creationId xmlns:a16="http://schemas.microsoft.com/office/drawing/2014/main" id="{B30C6135-541F-4F1D-96BC-A2914E4FB4B2}"/>
            </a:ext>
          </a:extLst>
        </xdr:cNvPr>
        <xdr:cNvCxnSpPr/>
      </xdr:nvCxnSpPr>
      <xdr:spPr>
        <a:xfrm>
          <a:off x="17602200" y="177069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163830</xdr:rowOff>
    </xdr:from>
    <xdr:to>
      <xdr:col>98</xdr:col>
      <xdr:colOff>38100</xdr:colOff>
      <xdr:row>108</xdr:row>
      <xdr:rowOff>93980</xdr:rowOff>
    </xdr:to>
    <xdr:sp macro="" textlink="">
      <xdr:nvSpPr>
        <xdr:cNvPr id="743" name="楕円 742">
          <a:extLst>
            <a:ext uri="{FF2B5EF4-FFF2-40B4-BE49-F238E27FC236}">
              <a16:creationId xmlns:a16="http://schemas.microsoft.com/office/drawing/2014/main" id="{503DFF0C-9120-451B-A079-52366F9C96A8}"/>
            </a:ext>
          </a:extLst>
        </xdr:cNvPr>
        <xdr:cNvSpPr/>
      </xdr:nvSpPr>
      <xdr:spPr>
        <a:xfrm>
          <a:off x="16754475" y="176485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43180</xdr:rowOff>
    </xdr:from>
    <xdr:to>
      <xdr:col>102</xdr:col>
      <xdr:colOff>114300</xdr:colOff>
      <xdr:row>108</xdr:row>
      <xdr:rowOff>44450</xdr:rowOff>
    </xdr:to>
    <xdr:cxnSp macro="">
      <xdr:nvCxnSpPr>
        <xdr:cNvPr id="744" name="直線コネクタ 743">
          <a:extLst>
            <a:ext uri="{FF2B5EF4-FFF2-40B4-BE49-F238E27FC236}">
              <a16:creationId xmlns:a16="http://schemas.microsoft.com/office/drawing/2014/main" id="{55522769-88B0-4455-BB1A-A1CB92FED7C1}"/>
            </a:ext>
          </a:extLst>
        </xdr:cNvPr>
        <xdr:cNvCxnSpPr/>
      </xdr:nvCxnSpPr>
      <xdr:spPr>
        <a:xfrm>
          <a:off x="16802100" y="17705705"/>
          <a:ext cx="8001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745" name="n_1aveValue【公民館】&#10;一人当たり面積">
          <a:extLst>
            <a:ext uri="{FF2B5EF4-FFF2-40B4-BE49-F238E27FC236}">
              <a16:creationId xmlns:a16="http://schemas.microsoft.com/office/drawing/2014/main" id="{51ED7628-04B6-48C6-91A6-E79683C68A03}"/>
            </a:ext>
          </a:extLst>
        </xdr:cNvPr>
        <xdr:cNvSpPr txBox="1"/>
      </xdr:nvSpPr>
      <xdr:spPr>
        <a:xfrm>
          <a:off x="18983402" y="1725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746" name="n_2aveValue【公民館】&#10;一人当たり面積">
          <a:extLst>
            <a:ext uri="{FF2B5EF4-FFF2-40B4-BE49-F238E27FC236}">
              <a16:creationId xmlns:a16="http://schemas.microsoft.com/office/drawing/2014/main" id="{A21C3F76-336D-423D-97F2-5980B1D4DCC7}"/>
            </a:ext>
          </a:extLst>
        </xdr:cNvPr>
        <xdr:cNvSpPr txBox="1"/>
      </xdr:nvSpPr>
      <xdr:spPr>
        <a:xfrm>
          <a:off x="18183302" y="1727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747" name="n_3aveValue【公民館】&#10;一人当たり面積">
          <a:extLst>
            <a:ext uri="{FF2B5EF4-FFF2-40B4-BE49-F238E27FC236}">
              <a16:creationId xmlns:a16="http://schemas.microsoft.com/office/drawing/2014/main" id="{A34A99E5-6A89-49FE-B80F-60604C339FE0}"/>
            </a:ext>
          </a:extLst>
        </xdr:cNvPr>
        <xdr:cNvSpPr txBox="1"/>
      </xdr:nvSpPr>
      <xdr:spPr>
        <a:xfrm>
          <a:off x="17383202" y="172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748" name="n_4aveValue【公民館】&#10;一人当たり面積">
          <a:extLst>
            <a:ext uri="{FF2B5EF4-FFF2-40B4-BE49-F238E27FC236}">
              <a16:creationId xmlns:a16="http://schemas.microsoft.com/office/drawing/2014/main" id="{4EED5A0A-EA22-4875-A6D9-3AA9A62225C9}"/>
            </a:ext>
          </a:extLst>
        </xdr:cNvPr>
        <xdr:cNvSpPr txBox="1"/>
      </xdr:nvSpPr>
      <xdr:spPr>
        <a:xfrm>
          <a:off x="16592627" y="1726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87647</xdr:rowOff>
    </xdr:from>
    <xdr:ext cx="469744" cy="259045"/>
    <xdr:sp macro="" textlink="">
      <xdr:nvSpPr>
        <xdr:cNvPr id="749" name="n_1mainValue【公民館】&#10;一人当たり面積">
          <a:extLst>
            <a:ext uri="{FF2B5EF4-FFF2-40B4-BE49-F238E27FC236}">
              <a16:creationId xmlns:a16="http://schemas.microsoft.com/office/drawing/2014/main" id="{3673F146-CD6E-4F3B-8986-C65DFBB709AC}"/>
            </a:ext>
          </a:extLst>
        </xdr:cNvPr>
        <xdr:cNvSpPr txBox="1"/>
      </xdr:nvSpPr>
      <xdr:spPr>
        <a:xfrm>
          <a:off x="18983402" y="1774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86377</xdr:rowOff>
    </xdr:from>
    <xdr:ext cx="469744" cy="259045"/>
    <xdr:sp macro="" textlink="">
      <xdr:nvSpPr>
        <xdr:cNvPr id="750" name="n_2mainValue【公民館】&#10;一人当たり面積">
          <a:extLst>
            <a:ext uri="{FF2B5EF4-FFF2-40B4-BE49-F238E27FC236}">
              <a16:creationId xmlns:a16="http://schemas.microsoft.com/office/drawing/2014/main" id="{CB908971-733E-4C53-A1C4-275760C322BA}"/>
            </a:ext>
          </a:extLst>
        </xdr:cNvPr>
        <xdr:cNvSpPr txBox="1"/>
      </xdr:nvSpPr>
      <xdr:spPr>
        <a:xfrm>
          <a:off x="18183302" y="17742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86377</xdr:rowOff>
    </xdr:from>
    <xdr:ext cx="469744" cy="259045"/>
    <xdr:sp macro="" textlink="">
      <xdr:nvSpPr>
        <xdr:cNvPr id="751" name="n_3mainValue【公民館】&#10;一人当たり面積">
          <a:extLst>
            <a:ext uri="{FF2B5EF4-FFF2-40B4-BE49-F238E27FC236}">
              <a16:creationId xmlns:a16="http://schemas.microsoft.com/office/drawing/2014/main" id="{A63BC9F7-5CA1-4CE8-ADAF-BEE15D8A04F7}"/>
            </a:ext>
          </a:extLst>
        </xdr:cNvPr>
        <xdr:cNvSpPr txBox="1"/>
      </xdr:nvSpPr>
      <xdr:spPr>
        <a:xfrm>
          <a:off x="17383202" y="17742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85107</xdr:rowOff>
    </xdr:from>
    <xdr:ext cx="469744" cy="259045"/>
    <xdr:sp macro="" textlink="">
      <xdr:nvSpPr>
        <xdr:cNvPr id="752" name="n_4mainValue【公民館】&#10;一人当たり面積">
          <a:extLst>
            <a:ext uri="{FF2B5EF4-FFF2-40B4-BE49-F238E27FC236}">
              <a16:creationId xmlns:a16="http://schemas.microsoft.com/office/drawing/2014/main" id="{B7B7C804-849A-4E66-AB86-300A192F7162}"/>
            </a:ext>
          </a:extLst>
        </xdr:cNvPr>
        <xdr:cNvSpPr txBox="1"/>
      </xdr:nvSpPr>
      <xdr:spPr>
        <a:xfrm>
          <a:off x="16592627" y="1774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D0E0459F-A1AC-4566-B6EF-83692E4DCED0}"/>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E0E61C9F-F43C-4B4A-BFA1-B56504C95E90}"/>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28A3594F-C657-4087-BC8A-05ACDB0DFABF}"/>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ほとんどの類型において、有形固定資産減価償却率は類似団体平均を下回っているものの、本町の施設全体の有形固定資産減価償却率は高い水準となっている。</a:t>
          </a:r>
          <a:endParaRPr lang="ja-JP" altLang="ja-JP" sz="1400">
            <a:effectLst/>
          </a:endParaRPr>
        </a:p>
        <a:p>
          <a:r>
            <a:rPr kumimoji="1" lang="ja-JP" altLang="ja-JP" sz="1100">
              <a:solidFill>
                <a:schemeClr val="dk1"/>
              </a:solidFill>
              <a:effectLst/>
              <a:latin typeface="+mn-lt"/>
              <a:ea typeface="+mn-ea"/>
              <a:cs typeface="+mn-cs"/>
            </a:rPr>
            <a:t>これは、昭和</a:t>
          </a:r>
          <a:r>
            <a:rPr kumimoji="1" lang="en-US" altLang="ja-JP" sz="1100">
              <a:solidFill>
                <a:schemeClr val="dk1"/>
              </a:solidFill>
              <a:effectLst/>
              <a:latin typeface="+mn-lt"/>
              <a:ea typeface="+mn-ea"/>
              <a:cs typeface="+mn-cs"/>
            </a:rPr>
            <a:t>57</a:t>
          </a:r>
          <a:r>
            <a:rPr kumimoji="1" lang="ja-JP" altLang="ja-JP" sz="1100">
              <a:solidFill>
                <a:schemeClr val="dk1"/>
              </a:solidFill>
              <a:effectLst/>
              <a:latin typeface="+mn-lt"/>
              <a:ea typeface="+mn-ea"/>
              <a:cs typeface="+mn-cs"/>
            </a:rPr>
            <a:t>年から平成</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年にかけて学校教育系施設及び公営住宅を中心に公共施設を整備しており、施設の老朽化が進んでいるためである。</a:t>
          </a:r>
          <a:endParaRPr lang="ja-JP" altLang="ja-JP" sz="1400">
            <a:effectLst/>
          </a:endParaRPr>
        </a:p>
        <a:p>
          <a:r>
            <a:rPr kumimoji="1" lang="ja-JP" altLang="ja-JP" sz="1100">
              <a:solidFill>
                <a:schemeClr val="dk1"/>
              </a:solidFill>
              <a:effectLst/>
              <a:latin typeface="+mn-lt"/>
              <a:ea typeface="+mn-ea"/>
              <a:cs typeface="+mn-cs"/>
            </a:rPr>
            <a:t>今後は、個別施設計画等に基づきながら施設の長寿命化・集約・除却などを行い、減価償却率の回復を図る必要がある。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ED6E102-24E9-4A51-ADAB-B514EF54107F}"/>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14BA0C1-98BF-41D3-82AA-EEA6E1384381}"/>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A56E0E8-A08F-46E1-9BC6-C8188FB911FB}"/>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6EDEE2B-A3C3-425E-91AC-1CE9F72FB1F9}"/>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熊本県御船町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A41B3EB-0F4E-4C82-A107-58F0E14BD4F2}"/>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60DA9EC-C1C0-4D90-9ED2-12C7A672D906}"/>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D594768-7A12-4B83-83E5-13E6E52132F3}"/>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8932D86-2509-4B59-9C03-36B8541345D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18308FD-EFE2-4C71-94F3-616C23902917}"/>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1475C0D-3DE2-454B-BA70-FA61FEA86D4E}"/>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17,270
17,093
99.03
16,495,771
15,820,463
510,187
5,857,500
12,526,200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925FDF3-425D-461E-B76F-06DC3C7FA305}"/>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04BC5BC-9270-4B1C-8CA9-EC534E46BFAB}"/>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696E40F-C9A0-4636-99B3-732655519A70}"/>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1160555-3BA8-4BE6-B3A3-B1C83077E56B}"/>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8C85844-986F-456E-A120-E47C8FBBE003}"/>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F46C8A6-3C00-473A-974E-9157BE8E5141}"/>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515DE6E-A453-4F78-82EB-B957D88ED25E}"/>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9E4092E-54F4-439F-A065-0EC66AED0F37}"/>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AE9A0EF-E9E9-4543-B63F-534623CA8BCD}"/>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23633FF-1C23-45B5-B298-9C3F33A79B91}"/>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AC5BDE0-7739-4A19-9E8A-0B25390A8794}"/>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202417A-6C16-42F2-9781-FB1C2EF7F343}"/>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0AE829F-3397-4BB0-94B7-D263D98C20CE}"/>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3E9B2C8-F35A-44F6-9590-14F496E97AF2}"/>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B2737FC-BBDE-420B-B5FE-908ED6AF0A51}"/>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3198744-DFB2-4A6A-890E-3E4D69AC16FA}"/>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9E3A5B6-0B5B-4B0F-A5CF-0DC1B3E5866F}"/>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FC6763C-BA95-4EC2-8FBB-06764241A6D3}"/>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F2F1536-4E6E-4D7D-9AD7-AEB9D6F53DF9}"/>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A41895B-6AE7-4680-89DC-137CBF3CC279}"/>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F6EAFF1-1D1A-42AF-AD9E-05777FD1E56E}"/>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74AF125-8256-4BD9-BD39-C73D2EB79256}"/>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4C3BCF8-7FB6-490A-8B4D-E0289197CD4D}"/>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7BF4C0B-DD10-499D-9738-0DC8D35FB675}"/>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84CA112-965E-461E-8541-BC750242ACBF}"/>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38C5191-6B3A-4A09-8F4C-A8907E8CF645}"/>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F60FAFF-8EBB-4D17-BD98-EA5E5025535D}"/>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718215F-8E20-4BFB-AE78-DDB0503CC54E}"/>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D5E7563-6667-455A-B797-7567C96F66DE}"/>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2C0E003-9A28-4144-916A-3D68650C549E}"/>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9293D948-7406-4FB9-A3F4-1ED5F052E88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428E5763-EF42-49FF-9CAB-15DFF35B9BEA}"/>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ED7D5565-3018-475F-8B1A-6C3012C532F0}"/>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4BF30BC8-3EC5-4272-80D4-D834C4C25AC4}"/>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C5E8CF0-ED31-4599-87BD-65DEBFB5A47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DB96A739-4D4C-4FB1-97EF-7DF70A500244}"/>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ADFCE24D-2CF9-4700-98DF-D6EA7BB5348D}"/>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7D03B608-EA55-4F53-B4FC-39B9330875D7}"/>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A2FB63A7-B9C2-439E-A566-42CE18EDF816}"/>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7A285637-50AA-45F3-B23D-9A19F10E1E3D}"/>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FD2B9732-5E91-4057-8643-8A32ADF0A55C}"/>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31D9AA76-D302-4CFE-AADC-071DF66FDF81}"/>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7C3342B2-5C73-4469-9D1E-F0864AB58145}"/>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945AA67C-4C66-4A9D-B934-159273686CAC}"/>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4F48E481-6C9A-4B9D-9454-80C500217464}"/>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BCCDD128-5C57-411C-AF0E-C1A83FE7B3A2}"/>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FCB23109-A7B2-4DF1-BA9C-F43D1036B513}"/>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EE928F2E-FBFF-4134-9B80-216EC57A7BDE}"/>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53AEA8FA-71BF-4EE5-B9A3-EEECFB04C90F}"/>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2215C5FF-2C9C-4981-A159-FB43BE2526EF}"/>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C50DCCBB-9CC1-42A6-B437-5184A258E11D}"/>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3DC1B344-FE94-4DDB-8771-FA645FA8DEDF}"/>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7F7B0457-35FE-44B2-95C8-A994DB6A17B6}"/>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A05D0743-CD42-436D-8B3A-ED94A6D42510}"/>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92FD9333-A4E9-4228-A9F5-6775BE7D0052}"/>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362BCE23-AAE8-457A-B826-BBB35054E3AD}"/>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2A67F386-E805-421D-A48B-B6EF4C046BFB}"/>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2984A9D7-FFEC-48EA-9A2B-B4A8B3F233B1}"/>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C3CF5D95-B356-421F-A388-A8EE4A17A8E7}"/>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1EF9A98B-1EDA-4BCF-AB08-C520FD527F86}"/>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96E314D6-B70F-4970-ABE7-206E5C5AC0B6}"/>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1FB19145-70AC-47F7-82A0-463FBBCC80B6}"/>
            </a:ext>
          </a:extLst>
        </xdr:cNvPr>
        <xdr:cNvCxnSpPr/>
      </xdr:nvCxnSpPr>
      <xdr:spPr>
        <a:xfrm flipV="1">
          <a:off x="4180840" y="904875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B7548454-8603-4DF1-9FD9-B8CDB9040016}"/>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549960EF-D449-44D8-AD96-6148B8BE12F1}"/>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80738D0-C32E-40A8-8A45-862F56B6E4F3}"/>
            </a:ext>
          </a:extLst>
        </xdr:cNvPr>
        <xdr:cNvSpPr txBox="1"/>
      </xdr:nvSpPr>
      <xdr:spPr>
        <a:xfrm>
          <a:off x="4219575" y="883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7C14B48C-D905-48F8-B387-196CA8897CAE}"/>
            </a:ext>
          </a:extLst>
        </xdr:cNvPr>
        <xdr:cNvCxnSpPr/>
      </xdr:nvCxnSpPr>
      <xdr:spPr>
        <a:xfrm>
          <a:off x="4105275" y="9048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74312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D1710E89-8BF5-4F3C-BBBA-90C323F0C878}"/>
            </a:ext>
          </a:extLst>
        </xdr:cNvPr>
        <xdr:cNvSpPr txBox="1"/>
      </xdr:nvSpPr>
      <xdr:spPr>
        <a:xfrm>
          <a:off x="4219575" y="97993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79" name="フローチャート: 判断 78">
          <a:extLst>
            <a:ext uri="{FF2B5EF4-FFF2-40B4-BE49-F238E27FC236}">
              <a16:creationId xmlns:a16="http://schemas.microsoft.com/office/drawing/2014/main" id="{DB2A5652-FCF6-4FF1-8776-09432F0858E2}"/>
            </a:ext>
          </a:extLst>
        </xdr:cNvPr>
        <xdr:cNvSpPr/>
      </xdr:nvSpPr>
      <xdr:spPr>
        <a:xfrm>
          <a:off x="4124325" y="98209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80" name="フローチャート: 判断 79">
          <a:extLst>
            <a:ext uri="{FF2B5EF4-FFF2-40B4-BE49-F238E27FC236}">
              <a16:creationId xmlns:a16="http://schemas.microsoft.com/office/drawing/2014/main" id="{84AB451E-2881-4841-A99A-A4E47AA00729}"/>
            </a:ext>
          </a:extLst>
        </xdr:cNvPr>
        <xdr:cNvSpPr/>
      </xdr:nvSpPr>
      <xdr:spPr>
        <a:xfrm>
          <a:off x="3381375" y="97891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81" name="フローチャート: 判断 80">
          <a:extLst>
            <a:ext uri="{FF2B5EF4-FFF2-40B4-BE49-F238E27FC236}">
              <a16:creationId xmlns:a16="http://schemas.microsoft.com/office/drawing/2014/main" id="{C06BDF75-F7DE-41D1-ACBD-CC256751ADA0}"/>
            </a:ext>
          </a:extLst>
        </xdr:cNvPr>
        <xdr:cNvSpPr/>
      </xdr:nvSpPr>
      <xdr:spPr>
        <a:xfrm>
          <a:off x="2571750" y="97980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82" name="フローチャート: 判断 81">
          <a:extLst>
            <a:ext uri="{FF2B5EF4-FFF2-40B4-BE49-F238E27FC236}">
              <a16:creationId xmlns:a16="http://schemas.microsoft.com/office/drawing/2014/main" id="{F8F2627F-8FF1-4C50-9252-95A63C901564}"/>
            </a:ext>
          </a:extLst>
        </xdr:cNvPr>
        <xdr:cNvSpPr/>
      </xdr:nvSpPr>
      <xdr:spPr>
        <a:xfrm>
          <a:off x="1781175" y="97548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83" name="フローチャート: 判断 82">
          <a:extLst>
            <a:ext uri="{FF2B5EF4-FFF2-40B4-BE49-F238E27FC236}">
              <a16:creationId xmlns:a16="http://schemas.microsoft.com/office/drawing/2014/main" id="{8CF8188C-081A-47A4-ABDB-BDE2F4E730EF}"/>
            </a:ext>
          </a:extLst>
        </xdr:cNvPr>
        <xdr:cNvSpPr/>
      </xdr:nvSpPr>
      <xdr:spPr>
        <a:xfrm>
          <a:off x="981075" y="97345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8116C352-8770-4E6C-8C94-FDFBBAB24E3D}"/>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DB445A2-7807-4B22-87B6-B9C3C31A4B07}"/>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19BBECF0-09A6-48E3-958A-864C545749ED}"/>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8AF26344-E674-40BB-A3B4-76C2E0A9197C}"/>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ECDC91D1-46FE-4C79-8C72-CE859D52973A}"/>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133985</xdr:rowOff>
    </xdr:from>
    <xdr:to>
      <xdr:col>24</xdr:col>
      <xdr:colOff>114300</xdr:colOff>
      <xdr:row>60</xdr:row>
      <xdr:rowOff>64135</xdr:rowOff>
    </xdr:to>
    <xdr:sp macro="" textlink="">
      <xdr:nvSpPr>
        <xdr:cNvPr id="89" name="楕円 88">
          <a:extLst>
            <a:ext uri="{FF2B5EF4-FFF2-40B4-BE49-F238E27FC236}">
              <a16:creationId xmlns:a16="http://schemas.microsoft.com/office/drawing/2014/main" id="{CD62BF3F-AEEC-45F3-BCFB-ACC33A9ABF2D}"/>
            </a:ext>
          </a:extLst>
        </xdr:cNvPr>
        <xdr:cNvSpPr/>
      </xdr:nvSpPr>
      <xdr:spPr>
        <a:xfrm>
          <a:off x="4124325" y="96970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156862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AB3046AE-8C16-49E5-B2BA-5CD2D7C87ACA}"/>
            </a:ext>
          </a:extLst>
        </xdr:cNvPr>
        <xdr:cNvSpPr txBox="1"/>
      </xdr:nvSpPr>
      <xdr:spPr>
        <a:xfrm>
          <a:off x="4219575" y="9561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93980</xdr:rowOff>
    </xdr:from>
    <xdr:to>
      <xdr:col>20</xdr:col>
      <xdr:colOff>38100</xdr:colOff>
      <xdr:row>60</xdr:row>
      <xdr:rowOff>24130</xdr:rowOff>
    </xdr:to>
    <xdr:sp macro="" textlink="">
      <xdr:nvSpPr>
        <xdr:cNvPr id="91" name="楕円 90">
          <a:extLst>
            <a:ext uri="{FF2B5EF4-FFF2-40B4-BE49-F238E27FC236}">
              <a16:creationId xmlns:a16="http://schemas.microsoft.com/office/drawing/2014/main" id="{616D4DD6-8441-44FB-ABDD-8B9348820C47}"/>
            </a:ext>
          </a:extLst>
        </xdr:cNvPr>
        <xdr:cNvSpPr/>
      </xdr:nvSpPr>
      <xdr:spPr>
        <a:xfrm>
          <a:off x="3381375" y="96570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144780</xdr:rowOff>
    </xdr:from>
    <xdr:to>
      <xdr:col>24</xdr:col>
      <xdr:colOff>63500</xdr:colOff>
      <xdr:row>60</xdr:row>
      <xdr:rowOff>13335</xdr:rowOff>
    </xdr:to>
    <xdr:cxnSp macro="">
      <xdr:nvCxnSpPr>
        <xdr:cNvPr id="92" name="直線コネクタ 91">
          <a:extLst>
            <a:ext uri="{FF2B5EF4-FFF2-40B4-BE49-F238E27FC236}">
              <a16:creationId xmlns:a16="http://schemas.microsoft.com/office/drawing/2014/main" id="{F2DBE9A3-DDBF-4579-AFA0-ECDE82D05E63}"/>
            </a:ext>
          </a:extLst>
        </xdr:cNvPr>
        <xdr:cNvCxnSpPr/>
      </xdr:nvCxnSpPr>
      <xdr:spPr>
        <a:xfrm>
          <a:off x="3429000" y="9704705"/>
          <a:ext cx="75247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57785</xdr:rowOff>
    </xdr:from>
    <xdr:to>
      <xdr:col>15</xdr:col>
      <xdr:colOff>101600</xdr:colOff>
      <xdr:row>59</xdr:row>
      <xdr:rowOff>159385</xdr:rowOff>
    </xdr:to>
    <xdr:sp macro="" textlink="">
      <xdr:nvSpPr>
        <xdr:cNvPr id="93" name="楕円 92">
          <a:extLst>
            <a:ext uri="{FF2B5EF4-FFF2-40B4-BE49-F238E27FC236}">
              <a16:creationId xmlns:a16="http://schemas.microsoft.com/office/drawing/2014/main" id="{8BBE0B09-385B-49CD-9239-EBCCC24F56C2}"/>
            </a:ext>
          </a:extLst>
        </xdr:cNvPr>
        <xdr:cNvSpPr/>
      </xdr:nvSpPr>
      <xdr:spPr>
        <a:xfrm>
          <a:off x="2571750" y="96208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108585</xdr:rowOff>
    </xdr:from>
    <xdr:to>
      <xdr:col>19</xdr:col>
      <xdr:colOff>177800</xdr:colOff>
      <xdr:row>59</xdr:row>
      <xdr:rowOff>144780</xdr:rowOff>
    </xdr:to>
    <xdr:cxnSp macro="">
      <xdr:nvCxnSpPr>
        <xdr:cNvPr id="94" name="直線コネクタ 93">
          <a:extLst>
            <a:ext uri="{FF2B5EF4-FFF2-40B4-BE49-F238E27FC236}">
              <a16:creationId xmlns:a16="http://schemas.microsoft.com/office/drawing/2014/main" id="{98FBA3AB-66DF-478A-94E8-D8DE958B6FA9}"/>
            </a:ext>
          </a:extLst>
        </xdr:cNvPr>
        <xdr:cNvCxnSpPr/>
      </xdr:nvCxnSpPr>
      <xdr:spPr>
        <a:xfrm>
          <a:off x="2619375" y="9668510"/>
          <a:ext cx="80962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17780</xdr:rowOff>
    </xdr:from>
    <xdr:to>
      <xdr:col>10</xdr:col>
      <xdr:colOff>165100</xdr:colOff>
      <xdr:row>59</xdr:row>
      <xdr:rowOff>119380</xdr:rowOff>
    </xdr:to>
    <xdr:sp macro="" textlink="">
      <xdr:nvSpPr>
        <xdr:cNvPr id="95" name="楕円 94">
          <a:extLst>
            <a:ext uri="{FF2B5EF4-FFF2-40B4-BE49-F238E27FC236}">
              <a16:creationId xmlns:a16="http://schemas.microsoft.com/office/drawing/2014/main" id="{A8AB733B-38C4-4D39-A4E5-E33C2684290E}"/>
            </a:ext>
          </a:extLst>
        </xdr:cNvPr>
        <xdr:cNvSpPr/>
      </xdr:nvSpPr>
      <xdr:spPr>
        <a:xfrm>
          <a:off x="1781175" y="95808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68580</xdr:rowOff>
    </xdr:from>
    <xdr:to>
      <xdr:col>15</xdr:col>
      <xdr:colOff>50800</xdr:colOff>
      <xdr:row>59</xdr:row>
      <xdr:rowOff>108585</xdr:rowOff>
    </xdr:to>
    <xdr:cxnSp macro="">
      <xdr:nvCxnSpPr>
        <xdr:cNvPr id="96" name="直線コネクタ 95">
          <a:extLst>
            <a:ext uri="{FF2B5EF4-FFF2-40B4-BE49-F238E27FC236}">
              <a16:creationId xmlns:a16="http://schemas.microsoft.com/office/drawing/2014/main" id="{B8456794-310D-40AF-B09C-BDD27929402E}"/>
            </a:ext>
          </a:extLst>
        </xdr:cNvPr>
        <xdr:cNvCxnSpPr/>
      </xdr:nvCxnSpPr>
      <xdr:spPr>
        <a:xfrm>
          <a:off x="1828800" y="9628505"/>
          <a:ext cx="79057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149225</xdr:rowOff>
    </xdr:from>
    <xdr:to>
      <xdr:col>6</xdr:col>
      <xdr:colOff>38100</xdr:colOff>
      <xdr:row>59</xdr:row>
      <xdr:rowOff>79375</xdr:rowOff>
    </xdr:to>
    <xdr:sp macro="" textlink="">
      <xdr:nvSpPr>
        <xdr:cNvPr id="97" name="楕円 96">
          <a:extLst>
            <a:ext uri="{FF2B5EF4-FFF2-40B4-BE49-F238E27FC236}">
              <a16:creationId xmlns:a16="http://schemas.microsoft.com/office/drawing/2014/main" id="{810A0E75-412A-4A65-991C-976B2ED807E3}"/>
            </a:ext>
          </a:extLst>
        </xdr:cNvPr>
        <xdr:cNvSpPr/>
      </xdr:nvSpPr>
      <xdr:spPr>
        <a:xfrm>
          <a:off x="981075" y="95504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28575</xdr:rowOff>
    </xdr:from>
    <xdr:to>
      <xdr:col>10</xdr:col>
      <xdr:colOff>114300</xdr:colOff>
      <xdr:row>59</xdr:row>
      <xdr:rowOff>68580</xdr:rowOff>
    </xdr:to>
    <xdr:cxnSp macro="">
      <xdr:nvCxnSpPr>
        <xdr:cNvPr id="98" name="直線コネクタ 97">
          <a:extLst>
            <a:ext uri="{FF2B5EF4-FFF2-40B4-BE49-F238E27FC236}">
              <a16:creationId xmlns:a16="http://schemas.microsoft.com/office/drawing/2014/main" id="{927A5113-73A3-4989-9970-B1296E5B7012}"/>
            </a:ext>
          </a:extLst>
        </xdr:cNvPr>
        <xdr:cNvCxnSpPr/>
      </xdr:nvCxnSpPr>
      <xdr:spPr>
        <a:xfrm>
          <a:off x="1028700" y="9588500"/>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99" name="n_1aveValue【体育館・プール】&#10;有形固定資産減価償却率">
          <a:extLst>
            <a:ext uri="{FF2B5EF4-FFF2-40B4-BE49-F238E27FC236}">
              <a16:creationId xmlns:a16="http://schemas.microsoft.com/office/drawing/2014/main" id="{1BBCFCC5-BD88-4B2D-9B3C-44BF259BF146}"/>
            </a:ext>
          </a:extLst>
        </xdr:cNvPr>
        <xdr:cNvSpPr txBox="1"/>
      </xdr:nvSpPr>
      <xdr:spPr>
        <a:xfrm>
          <a:off x="3239144" y="9888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165752</xdr:rowOff>
    </xdr:from>
    <xdr:ext cx="405111" cy="259045"/>
    <xdr:sp macro="" textlink="">
      <xdr:nvSpPr>
        <xdr:cNvPr id="100" name="n_2aveValue【体育館・プール】&#10;有形固定資産減価償却率">
          <a:extLst>
            <a:ext uri="{FF2B5EF4-FFF2-40B4-BE49-F238E27FC236}">
              <a16:creationId xmlns:a16="http://schemas.microsoft.com/office/drawing/2014/main" id="{7E7E3AE8-F9FE-475E-89F3-52A626049F63}"/>
            </a:ext>
          </a:extLst>
        </xdr:cNvPr>
        <xdr:cNvSpPr txBox="1"/>
      </xdr:nvSpPr>
      <xdr:spPr>
        <a:xfrm>
          <a:off x="2439044" y="988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125747</xdr:rowOff>
    </xdr:from>
    <xdr:ext cx="405111" cy="259045"/>
    <xdr:sp macro="" textlink="">
      <xdr:nvSpPr>
        <xdr:cNvPr id="101" name="n_3aveValue【体育館・プール】&#10;有形固定資産減価償却率">
          <a:extLst>
            <a:ext uri="{FF2B5EF4-FFF2-40B4-BE49-F238E27FC236}">
              <a16:creationId xmlns:a16="http://schemas.microsoft.com/office/drawing/2014/main" id="{F32479E6-045B-4519-BA35-0E5D27C6489F}"/>
            </a:ext>
          </a:extLst>
        </xdr:cNvPr>
        <xdr:cNvSpPr txBox="1"/>
      </xdr:nvSpPr>
      <xdr:spPr>
        <a:xfrm>
          <a:off x="1648469"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99077</xdr:rowOff>
    </xdr:from>
    <xdr:ext cx="405111" cy="259045"/>
    <xdr:sp macro="" textlink="">
      <xdr:nvSpPr>
        <xdr:cNvPr id="102" name="n_4aveValue【体育館・プール】&#10;有形固定資産減価償却率">
          <a:extLst>
            <a:ext uri="{FF2B5EF4-FFF2-40B4-BE49-F238E27FC236}">
              <a16:creationId xmlns:a16="http://schemas.microsoft.com/office/drawing/2014/main" id="{58515A8F-C67A-4EEC-97F2-75FB55923327}"/>
            </a:ext>
          </a:extLst>
        </xdr:cNvPr>
        <xdr:cNvSpPr txBox="1"/>
      </xdr:nvSpPr>
      <xdr:spPr>
        <a:xfrm>
          <a:off x="848369" y="982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40657</xdr:rowOff>
    </xdr:from>
    <xdr:ext cx="405111" cy="259045"/>
    <xdr:sp macro="" textlink="">
      <xdr:nvSpPr>
        <xdr:cNvPr id="103" name="n_1mainValue【体育館・プール】&#10;有形固定資産減価償却率">
          <a:extLst>
            <a:ext uri="{FF2B5EF4-FFF2-40B4-BE49-F238E27FC236}">
              <a16:creationId xmlns:a16="http://schemas.microsoft.com/office/drawing/2014/main" id="{3E319273-33EC-4510-AF10-3FE7A27038D4}"/>
            </a:ext>
          </a:extLst>
        </xdr:cNvPr>
        <xdr:cNvSpPr txBox="1"/>
      </xdr:nvSpPr>
      <xdr:spPr>
        <a:xfrm>
          <a:off x="3239144" y="944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4462</xdr:rowOff>
    </xdr:from>
    <xdr:ext cx="405111" cy="259045"/>
    <xdr:sp macro="" textlink="">
      <xdr:nvSpPr>
        <xdr:cNvPr id="104" name="n_2mainValue【体育館・プール】&#10;有形固定資産減価償却率">
          <a:extLst>
            <a:ext uri="{FF2B5EF4-FFF2-40B4-BE49-F238E27FC236}">
              <a16:creationId xmlns:a16="http://schemas.microsoft.com/office/drawing/2014/main" id="{F38E02EC-1042-486A-AC4E-EE674332278A}"/>
            </a:ext>
          </a:extLst>
        </xdr:cNvPr>
        <xdr:cNvSpPr txBox="1"/>
      </xdr:nvSpPr>
      <xdr:spPr>
        <a:xfrm>
          <a:off x="2439044"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135907</xdr:rowOff>
    </xdr:from>
    <xdr:ext cx="405111" cy="259045"/>
    <xdr:sp macro="" textlink="">
      <xdr:nvSpPr>
        <xdr:cNvPr id="105" name="n_3mainValue【体育館・プール】&#10;有形固定資産減価償却率">
          <a:extLst>
            <a:ext uri="{FF2B5EF4-FFF2-40B4-BE49-F238E27FC236}">
              <a16:creationId xmlns:a16="http://schemas.microsoft.com/office/drawing/2014/main" id="{A9839557-F22D-496C-87AB-76148FF5897D}"/>
            </a:ext>
          </a:extLst>
        </xdr:cNvPr>
        <xdr:cNvSpPr txBox="1"/>
      </xdr:nvSpPr>
      <xdr:spPr>
        <a:xfrm>
          <a:off x="1648469" y="937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95902</xdr:rowOff>
    </xdr:from>
    <xdr:ext cx="405111" cy="259045"/>
    <xdr:sp macro="" textlink="">
      <xdr:nvSpPr>
        <xdr:cNvPr id="106" name="n_4mainValue【体育館・プール】&#10;有形固定資産減価償却率">
          <a:extLst>
            <a:ext uri="{FF2B5EF4-FFF2-40B4-BE49-F238E27FC236}">
              <a16:creationId xmlns:a16="http://schemas.microsoft.com/office/drawing/2014/main" id="{91A0D7F1-1689-45DF-BF15-8C08418ECEAD}"/>
            </a:ext>
          </a:extLst>
        </xdr:cNvPr>
        <xdr:cNvSpPr txBox="1"/>
      </xdr:nvSpPr>
      <xdr:spPr>
        <a:xfrm>
          <a:off x="848369" y="933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511C2B0A-0F50-4B8B-8FA7-7466B9C85D3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A666135E-AAD0-459B-ACEE-A0A47189F229}"/>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D9DEFD36-A8A5-4426-BE41-96B3634F9545}"/>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564DF947-327A-43EE-B72B-0D6E1F2FAE0B}"/>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2C16FB3C-24A5-48C5-9A61-7A4EB430A7BD}"/>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1D57B61C-2FB3-466B-96C6-2E8E8AE8215E}"/>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E682B3BE-5A5B-454E-A595-0D88E0B7ED7E}"/>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44934A51-4E5D-4945-9751-62D3D625421B}"/>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863E193-21EB-4975-A9F0-77B783228B87}"/>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E24EE678-36FC-413E-9871-A7DF245E7EFB}"/>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4DABAEDB-F910-4F6B-A4BB-683A6952FC8F}"/>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577B18F4-65E4-4BA4-B49B-F179C4975044}"/>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3A9FD293-10E2-4DA0-AC0C-57057FEFC5EB}"/>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657E32A5-A607-4D8C-AE2E-4975E9CEA5C9}"/>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7A113E13-7537-42DB-A87F-46C8E2F2DC0F}"/>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F8D721A4-A183-4491-92BB-D0E8E927559E}"/>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4B640697-DC14-461F-A3FB-9DE1905D3061}"/>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8AEBD311-D651-4A41-A2AF-60DB18451BCC}"/>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B2B50243-4035-4BAC-9407-83C08A458A23}"/>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7B496FDE-E7FD-4667-A198-EA3C68A11129}"/>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E88CDD95-3A61-4E92-8397-E509218F39EB}"/>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128" name="直線コネクタ 127">
          <a:extLst>
            <a:ext uri="{FF2B5EF4-FFF2-40B4-BE49-F238E27FC236}">
              <a16:creationId xmlns:a16="http://schemas.microsoft.com/office/drawing/2014/main" id="{7CAAF125-FB0C-46B0-9C9E-6138605C92CF}"/>
            </a:ext>
          </a:extLst>
        </xdr:cNvPr>
        <xdr:cNvCxnSpPr/>
      </xdr:nvCxnSpPr>
      <xdr:spPr>
        <a:xfrm flipV="1">
          <a:off x="9429115" y="9047531"/>
          <a:ext cx="0" cy="1315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129" name="【体育館・プール】&#10;一人当たり面積最小値テキスト">
          <a:extLst>
            <a:ext uri="{FF2B5EF4-FFF2-40B4-BE49-F238E27FC236}">
              <a16:creationId xmlns:a16="http://schemas.microsoft.com/office/drawing/2014/main" id="{A9E841CD-0C8C-4DB5-A1B0-73490ECB53F5}"/>
            </a:ext>
          </a:extLst>
        </xdr:cNvPr>
        <xdr:cNvSpPr txBox="1"/>
      </xdr:nvSpPr>
      <xdr:spPr>
        <a:xfrm>
          <a:off x="9467850" y="10370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130" name="直線コネクタ 129">
          <a:extLst>
            <a:ext uri="{FF2B5EF4-FFF2-40B4-BE49-F238E27FC236}">
              <a16:creationId xmlns:a16="http://schemas.microsoft.com/office/drawing/2014/main" id="{509D109D-3720-4D8C-BB2E-635A4F0C41D6}"/>
            </a:ext>
          </a:extLst>
        </xdr:cNvPr>
        <xdr:cNvCxnSpPr/>
      </xdr:nvCxnSpPr>
      <xdr:spPr>
        <a:xfrm>
          <a:off x="9363075" y="1036304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131" name="【体育館・プール】&#10;一人当たり面積最大値テキスト">
          <a:extLst>
            <a:ext uri="{FF2B5EF4-FFF2-40B4-BE49-F238E27FC236}">
              <a16:creationId xmlns:a16="http://schemas.microsoft.com/office/drawing/2014/main" id="{079BDAAB-4572-4B0A-A890-BF5CE126272F}"/>
            </a:ext>
          </a:extLst>
        </xdr:cNvPr>
        <xdr:cNvSpPr txBox="1"/>
      </xdr:nvSpPr>
      <xdr:spPr>
        <a:xfrm>
          <a:off x="9467850" y="883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132" name="直線コネクタ 131">
          <a:extLst>
            <a:ext uri="{FF2B5EF4-FFF2-40B4-BE49-F238E27FC236}">
              <a16:creationId xmlns:a16="http://schemas.microsoft.com/office/drawing/2014/main" id="{2300BFA3-CAEF-482F-BA71-FAA5D5A7C89C}"/>
            </a:ext>
          </a:extLst>
        </xdr:cNvPr>
        <xdr:cNvCxnSpPr/>
      </xdr:nvCxnSpPr>
      <xdr:spPr>
        <a:xfrm>
          <a:off x="9363075" y="904753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81704</xdr:rowOff>
    </xdr:from>
    <xdr:ext cx="469744" cy="259045"/>
    <xdr:sp macro="" textlink="">
      <xdr:nvSpPr>
        <xdr:cNvPr id="133" name="【体育館・プール】&#10;一人当たり面積平均値テキスト">
          <a:extLst>
            <a:ext uri="{FF2B5EF4-FFF2-40B4-BE49-F238E27FC236}">
              <a16:creationId xmlns:a16="http://schemas.microsoft.com/office/drawing/2014/main" id="{33930795-AECB-4E05-BC6C-B4D4A0241A4C}"/>
            </a:ext>
          </a:extLst>
        </xdr:cNvPr>
        <xdr:cNvSpPr txBox="1"/>
      </xdr:nvSpPr>
      <xdr:spPr>
        <a:xfrm>
          <a:off x="9467850" y="99718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134" name="フローチャート: 判断 133">
          <a:extLst>
            <a:ext uri="{FF2B5EF4-FFF2-40B4-BE49-F238E27FC236}">
              <a16:creationId xmlns:a16="http://schemas.microsoft.com/office/drawing/2014/main" id="{5A8BCF9E-446A-4295-B78F-C0F8B3E3074F}"/>
            </a:ext>
          </a:extLst>
        </xdr:cNvPr>
        <xdr:cNvSpPr/>
      </xdr:nvSpPr>
      <xdr:spPr>
        <a:xfrm>
          <a:off x="9401175" y="9993402"/>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135" name="フローチャート: 判断 134">
          <a:extLst>
            <a:ext uri="{FF2B5EF4-FFF2-40B4-BE49-F238E27FC236}">
              <a16:creationId xmlns:a16="http://schemas.microsoft.com/office/drawing/2014/main" id="{BAD51D4C-F37A-43A4-B093-B2411EAC2C66}"/>
            </a:ext>
          </a:extLst>
        </xdr:cNvPr>
        <xdr:cNvSpPr/>
      </xdr:nvSpPr>
      <xdr:spPr>
        <a:xfrm>
          <a:off x="8639175" y="1000894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136" name="フローチャート: 判断 135">
          <a:extLst>
            <a:ext uri="{FF2B5EF4-FFF2-40B4-BE49-F238E27FC236}">
              <a16:creationId xmlns:a16="http://schemas.microsoft.com/office/drawing/2014/main" id="{94201AF2-61F5-4A4E-9C4C-B4124A1EE121}"/>
            </a:ext>
          </a:extLst>
        </xdr:cNvPr>
        <xdr:cNvSpPr/>
      </xdr:nvSpPr>
      <xdr:spPr>
        <a:xfrm>
          <a:off x="7839075" y="100002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137" name="フローチャート: 判断 136">
          <a:extLst>
            <a:ext uri="{FF2B5EF4-FFF2-40B4-BE49-F238E27FC236}">
              <a16:creationId xmlns:a16="http://schemas.microsoft.com/office/drawing/2014/main" id="{9E3B78C2-65CA-4A48-B99E-F015F15BDA31}"/>
            </a:ext>
          </a:extLst>
        </xdr:cNvPr>
        <xdr:cNvSpPr/>
      </xdr:nvSpPr>
      <xdr:spPr>
        <a:xfrm>
          <a:off x="7029450" y="100002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138" name="フローチャート: 判断 137">
          <a:extLst>
            <a:ext uri="{FF2B5EF4-FFF2-40B4-BE49-F238E27FC236}">
              <a16:creationId xmlns:a16="http://schemas.microsoft.com/office/drawing/2014/main" id="{DD027D78-EDDB-4822-B7BD-9AFBD32A57FB}"/>
            </a:ext>
          </a:extLst>
        </xdr:cNvPr>
        <xdr:cNvSpPr/>
      </xdr:nvSpPr>
      <xdr:spPr>
        <a:xfrm>
          <a:off x="6238875" y="998974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60A4B365-B0AF-43BF-A8F2-7CF5934DA081}"/>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9A70E117-190A-48DA-BDEE-0F39A6187D09}"/>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88274247-7CF4-4F1B-B693-EC5A5E409F73}"/>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4B29C5F1-8209-4831-94C9-DE39E4D23E28}"/>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E1AC00C3-E14C-4C67-A974-80E5A8FD8113}"/>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46584</xdr:rowOff>
    </xdr:from>
    <xdr:to>
      <xdr:col>55</xdr:col>
      <xdr:colOff>50800</xdr:colOff>
      <xdr:row>61</xdr:row>
      <xdr:rowOff>148184</xdr:rowOff>
    </xdr:to>
    <xdr:sp macro="" textlink="">
      <xdr:nvSpPr>
        <xdr:cNvPr id="144" name="楕円 143">
          <a:extLst>
            <a:ext uri="{FF2B5EF4-FFF2-40B4-BE49-F238E27FC236}">
              <a16:creationId xmlns:a16="http://schemas.microsoft.com/office/drawing/2014/main" id="{F355F8FC-94B8-4521-B92F-F7D5AFAE4E88}"/>
            </a:ext>
          </a:extLst>
        </xdr:cNvPr>
        <xdr:cNvSpPr/>
      </xdr:nvSpPr>
      <xdr:spPr>
        <a:xfrm>
          <a:off x="9401175" y="993670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69461</xdr:rowOff>
    </xdr:from>
    <xdr:ext cx="469744" cy="259045"/>
    <xdr:sp macro="" textlink="">
      <xdr:nvSpPr>
        <xdr:cNvPr id="145" name="【体育館・プール】&#10;一人当たり面積該当値テキスト">
          <a:extLst>
            <a:ext uri="{FF2B5EF4-FFF2-40B4-BE49-F238E27FC236}">
              <a16:creationId xmlns:a16="http://schemas.microsoft.com/office/drawing/2014/main" id="{050A21E4-4B06-4C91-83FF-C32726DD57D0}"/>
            </a:ext>
          </a:extLst>
        </xdr:cNvPr>
        <xdr:cNvSpPr txBox="1"/>
      </xdr:nvSpPr>
      <xdr:spPr>
        <a:xfrm>
          <a:off x="9467850" y="9791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45669</xdr:rowOff>
    </xdr:from>
    <xdr:to>
      <xdr:col>50</xdr:col>
      <xdr:colOff>165100</xdr:colOff>
      <xdr:row>61</xdr:row>
      <xdr:rowOff>147269</xdr:rowOff>
    </xdr:to>
    <xdr:sp macro="" textlink="">
      <xdr:nvSpPr>
        <xdr:cNvPr id="146" name="楕円 145">
          <a:extLst>
            <a:ext uri="{FF2B5EF4-FFF2-40B4-BE49-F238E27FC236}">
              <a16:creationId xmlns:a16="http://schemas.microsoft.com/office/drawing/2014/main" id="{43E9E44E-445C-49D2-9CCD-EC359C2A0718}"/>
            </a:ext>
          </a:extLst>
        </xdr:cNvPr>
        <xdr:cNvSpPr/>
      </xdr:nvSpPr>
      <xdr:spPr>
        <a:xfrm>
          <a:off x="8639175" y="993579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96469</xdr:rowOff>
    </xdr:from>
    <xdr:to>
      <xdr:col>55</xdr:col>
      <xdr:colOff>0</xdr:colOff>
      <xdr:row>61</xdr:row>
      <xdr:rowOff>97384</xdr:rowOff>
    </xdr:to>
    <xdr:cxnSp macro="">
      <xdr:nvCxnSpPr>
        <xdr:cNvPr id="147" name="直線コネクタ 146">
          <a:extLst>
            <a:ext uri="{FF2B5EF4-FFF2-40B4-BE49-F238E27FC236}">
              <a16:creationId xmlns:a16="http://schemas.microsoft.com/office/drawing/2014/main" id="{DE052132-01F9-431B-B185-5AFC1EE7D4FB}"/>
            </a:ext>
          </a:extLst>
        </xdr:cNvPr>
        <xdr:cNvCxnSpPr/>
      </xdr:nvCxnSpPr>
      <xdr:spPr>
        <a:xfrm>
          <a:off x="8686800" y="9983419"/>
          <a:ext cx="74295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41097</xdr:rowOff>
    </xdr:from>
    <xdr:to>
      <xdr:col>46</xdr:col>
      <xdr:colOff>38100</xdr:colOff>
      <xdr:row>61</xdr:row>
      <xdr:rowOff>142697</xdr:rowOff>
    </xdr:to>
    <xdr:sp macro="" textlink="">
      <xdr:nvSpPr>
        <xdr:cNvPr id="148" name="楕円 147">
          <a:extLst>
            <a:ext uri="{FF2B5EF4-FFF2-40B4-BE49-F238E27FC236}">
              <a16:creationId xmlns:a16="http://schemas.microsoft.com/office/drawing/2014/main" id="{15791662-27A3-408B-B79B-EBFE01E70994}"/>
            </a:ext>
          </a:extLst>
        </xdr:cNvPr>
        <xdr:cNvSpPr/>
      </xdr:nvSpPr>
      <xdr:spPr>
        <a:xfrm>
          <a:off x="7839075" y="992804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91897</xdr:rowOff>
    </xdr:from>
    <xdr:to>
      <xdr:col>50</xdr:col>
      <xdr:colOff>114300</xdr:colOff>
      <xdr:row>61</xdr:row>
      <xdr:rowOff>96469</xdr:rowOff>
    </xdr:to>
    <xdr:cxnSp macro="">
      <xdr:nvCxnSpPr>
        <xdr:cNvPr id="149" name="直線コネクタ 148">
          <a:extLst>
            <a:ext uri="{FF2B5EF4-FFF2-40B4-BE49-F238E27FC236}">
              <a16:creationId xmlns:a16="http://schemas.microsoft.com/office/drawing/2014/main" id="{36934212-C951-40F5-ABF3-E72398F6A09B}"/>
            </a:ext>
          </a:extLst>
        </xdr:cNvPr>
        <xdr:cNvCxnSpPr/>
      </xdr:nvCxnSpPr>
      <xdr:spPr>
        <a:xfrm>
          <a:off x="7886700" y="9975672"/>
          <a:ext cx="8001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41097</xdr:rowOff>
    </xdr:from>
    <xdr:to>
      <xdr:col>41</xdr:col>
      <xdr:colOff>101600</xdr:colOff>
      <xdr:row>61</xdr:row>
      <xdr:rowOff>142697</xdr:rowOff>
    </xdr:to>
    <xdr:sp macro="" textlink="">
      <xdr:nvSpPr>
        <xdr:cNvPr id="150" name="楕円 149">
          <a:extLst>
            <a:ext uri="{FF2B5EF4-FFF2-40B4-BE49-F238E27FC236}">
              <a16:creationId xmlns:a16="http://schemas.microsoft.com/office/drawing/2014/main" id="{46DD4DCA-4BF9-467E-BB08-3B59F0933C04}"/>
            </a:ext>
          </a:extLst>
        </xdr:cNvPr>
        <xdr:cNvSpPr/>
      </xdr:nvSpPr>
      <xdr:spPr>
        <a:xfrm>
          <a:off x="7029450" y="992804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91897</xdr:rowOff>
    </xdr:from>
    <xdr:to>
      <xdr:col>45</xdr:col>
      <xdr:colOff>177800</xdr:colOff>
      <xdr:row>61</xdr:row>
      <xdr:rowOff>91897</xdr:rowOff>
    </xdr:to>
    <xdr:cxnSp macro="">
      <xdr:nvCxnSpPr>
        <xdr:cNvPr id="151" name="直線コネクタ 150">
          <a:extLst>
            <a:ext uri="{FF2B5EF4-FFF2-40B4-BE49-F238E27FC236}">
              <a16:creationId xmlns:a16="http://schemas.microsoft.com/office/drawing/2014/main" id="{B8BA5D10-01D7-495B-85B1-DBAD85513AB2}"/>
            </a:ext>
          </a:extLst>
        </xdr:cNvPr>
        <xdr:cNvCxnSpPr/>
      </xdr:nvCxnSpPr>
      <xdr:spPr>
        <a:xfrm>
          <a:off x="7077075" y="997567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39268</xdr:rowOff>
    </xdr:from>
    <xdr:to>
      <xdr:col>36</xdr:col>
      <xdr:colOff>165100</xdr:colOff>
      <xdr:row>61</xdr:row>
      <xdr:rowOff>140868</xdr:rowOff>
    </xdr:to>
    <xdr:sp macro="" textlink="">
      <xdr:nvSpPr>
        <xdr:cNvPr id="152" name="楕円 151">
          <a:extLst>
            <a:ext uri="{FF2B5EF4-FFF2-40B4-BE49-F238E27FC236}">
              <a16:creationId xmlns:a16="http://schemas.microsoft.com/office/drawing/2014/main" id="{0014F183-8A6F-47E5-9D89-C99159D61CCC}"/>
            </a:ext>
          </a:extLst>
        </xdr:cNvPr>
        <xdr:cNvSpPr/>
      </xdr:nvSpPr>
      <xdr:spPr>
        <a:xfrm>
          <a:off x="6238875" y="992621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90068</xdr:rowOff>
    </xdr:from>
    <xdr:to>
      <xdr:col>41</xdr:col>
      <xdr:colOff>50800</xdr:colOff>
      <xdr:row>61</xdr:row>
      <xdr:rowOff>91897</xdr:rowOff>
    </xdr:to>
    <xdr:cxnSp macro="">
      <xdr:nvCxnSpPr>
        <xdr:cNvPr id="153" name="直線コネクタ 152">
          <a:extLst>
            <a:ext uri="{FF2B5EF4-FFF2-40B4-BE49-F238E27FC236}">
              <a16:creationId xmlns:a16="http://schemas.microsoft.com/office/drawing/2014/main" id="{83F86664-84E6-485C-A55D-9C59B3373B97}"/>
            </a:ext>
          </a:extLst>
        </xdr:cNvPr>
        <xdr:cNvCxnSpPr/>
      </xdr:nvCxnSpPr>
      <xdr:spPr>
        <a:xfrm>
          <a:off x="6286500" y="9973843"/>
          <a:ext cx="790575"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40098</xdr:rowOff>
    </xdr:from>
    <xdr:ext cx="469744" cy="259045"/>
    <xdr:sp macro="" textlink="">
      <xdr:nvSpPr>
        <xdr:cNvPr id="154" name="n_1aveValue【体育館・プール】&#10;一人当たり面積">
          <a:extLst>
            <a:ext uri="{FF2B5EF4-FFF2-40B4-BE49-F238E27FC236}">
              <a16:creationId xmlns:a16="http://schemas.microsoft.com/office/drawing/2014/main" id="{EEA4E7AC-DB1E-446A-A918-FB13E7CE2D0F}"/>
            </a:ext>
          </a:extLst>
        </xdr:cNvPr>
        <xdr:cNvSpPr txBox="1"/>
      </xdr:nvSpPr>
      <xdr:spPr>
        <a:xfrm>
          <a:off x="8458277" y="1008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34612</xdr:rowOff>
    </xdr:from>
    <xdr:ext cx="469744" cy="259045"/>
    <xdr:sp macro="" textlink="">
      <xdr:nvSpPr>
        <xdr:cNvPr id="155" name="n_2aveValue【体育館・プール】&#10;一人当たり面積">
          <a:extLst>
            <a:ext uri="{FF2B5EF4-FFF2-40B4-BE49-F238E27FC236}">
              <a16:creationId xmlns:a16="http://schemas.microsoft.com/office/drawing/2014/main" id="{682942EC-A286-4BA5-8A97-E890FACC9E84}"/>
            </a:ext>
          </a:extLst>
        </xdr:cNvPr>
        <xdr:cNvSpPr txBox="1"/>
      </xdr:nvSpPr>
      <xdr:spPr>
        <a:xfrm>
          <a:off x="7677227" y="10080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34612</xdr:rowOff>
    </xdr:from>
    <xdr:ext cx="469744" cy="259045"/>
    <xdr:sp macro="" textlink="">
      <xdr:nvSpPr>
        <xdr:cNvPr id="156" name="n_3aveValue【体育館・プール】&#10;一人当たり面積">
          <a:extLst>
            <a:ext uri="{FF2B5EF4-FFF2-40B4-BE49-F238E27FC236}">
              <a16:creationId xmlns:a16="http://schemas.microsoft.com/office/drawing/2014/main" id="{51CABFDC-6F83-4B34-8D0C-EDE9E448D0ED}"/>
            </a:ext>
          </a:extLst>
        </xdr:cNvPr>
        <xdr:cNvSpPr txBox="1"/>
      </xdr:nvSpPr>
      <xdr:spPr>
        <a:xfrm>
          <a:off x="6867602" y="10080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20896</xdr:rowOff>
    </xdr:from>
    <xdr:ext cx="469744" cy="259045"/>
    <xdr:sp macro="" textlink="">
      <xdr:nvSpPr>
        <xdr:cNvPr id="157" name="n_4aveValue【体育館・プール】&#10;一人当たり面積">
          <a:extLst>
            <a:ext uri="{FF2B5EF4-FFF2-40B4-BE49-F238E27FC236}">
              <a16:creationId xmlns:a16="http://schemas.microsoft.com/office/drawing/2014/main" id="{393816C2-85E8-411E-A5A7-9930E4DEBB50}"/>
            </a:ext>
          </a:extLst>
        </xdr:cNvPr>
        <xdr:cNvSpPr txBox="1"/>
      </xdr:nvSpPr>
      <xdr:spPr>
        <a:xfrm>
          <a:off x="6067502" y="1006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163796</xdr:rowOff>
    </xdr:from>
    <xdr:ext cx="469744" cy="259045"/>
    <xdr:sp macro="" textlink="">
      <xdr:nvSpPr>
        <xdr:cNvPr id="158" name="n_1mainValue【体育館・プール】&#10;一人当たり面積">
          <a:extLst>
            <a:ext uri="{FF2B5EF4-FFF2-40B4-BE49-F238E27FC236}">
              <a16:creationId xmlns:a16="http://schemas.microsoft.com/office/drawing/2014/main" id="{141C5E85-0533-4ECE-AB3E-22F1D1A5C255}"/>
            </a:ext>
          </a:extLst>
        </xdr:cNvPr>
        <xdr:cNvSpPr txBox="1"/>
      </xdr:nvSpPr>
      <xdr:spPr>
        <a:xfrm>
          <a:off x="8458277" y="9723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159224</xdr:rowOff>
    </xdr:from>
    <xdr:ext cx="469744" cy="259045"/>
    <xdr:sp macro="" textlink="">
      <xdr:nvSpPr>
        <xdr:cNvPr id="159" name="n_2mainValue【体育館・プール】&#10;一人当たり面積">
          <a:extLst>
            <a:ext uri="{FF2B5EF4-FFF2-40B4-BE49-F238E27FC236}">
              <a16:creationId xmlns:a16="http://schemas.microsoft.com/office/drawing/2014/main" id="{2CE2B1D7-0E0E-4189-B4A3-7D2C1FA9265D}"/>
            </a:ext>
          </a:extLst>
        </xdr:cNvPr>
        <xdr:cNvSpPr txBox="1"/>
      </xdr:nvSpPr>
      <xdr:spPr>
        <a:xfrm>
          <a:off x="7677227" y="9725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159224</xdr:rowOff>
    </xdr:from>
    <xdr:ext cx="469744" cy="259045"/>
    <xdr:sp macro="" textlink="">
      <xdr:nvSpPr>
        <xdr:cNvPr id="160" name="n_3mainValue【体育館・プール】&#10;一人当たり面積">
          <a:extLst>
            <a:ext uri="{FF2B5EF4-FFF2-40B4-BE49-F238E27FC236}">
              <a16:creationId xmlns:a16="http://schemas.microsoft.com/office/drawing/2014/main" id="{FD87730F-BCC3-47F1-AC69-1258B045C492}"/>
            </a:ext>
          </a:extLst>
        </xdr:cNvPr>
        <xdr:cNvSpPr txBox="1"/>
      </xdr:nvSpPr>
      <xdr:spPr>
        <a:xfrm>
          <a:off x="6867602" y="9725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157395</xdr:rowOff>
    </xdr:from>
    <xdr:ext cx="469744" cy="259045"/>
    <xdr:sp macro="" textlink="">
      <xdr:nvSpPr>
        <xdr:cNvPr id="161" name="n_4mainValue【体育館・プール】&#10;一人当たり面積">
          <a:extLst>
            <a:ext uri="{FF2B5EF4-FFF2-40B4-BE49-F238E27FC236}">
              <a16:creationId xmlns:a16="http://schemas.microsoft.com/office/drawing/2014/main" id="{11A4EB1D-A1A0-44C5-9839-E711564A6A30}"/>
            </a:ext>
          </a:extLst>
        </xdr:cNvPr>
        <xdr:cNvSpPr txBox="1"/>
      </xdr:nvSpPr>
      <xdr:spPr>
        <a:xfrm>
          <a:off x="6067502" y="9723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2F9232C7-95A0-48C9-B28F-62A3B4B43C8B}"/>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14459696-BE20-48D0-ABF7-D5941FC5F10D}"/>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428E9279-CBFC-40DB-B34E-881F4B683AF7}"/>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16A20B9A-6E91-4154-959B-213201DDD713}"/>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4A5ECBA3-4C6C-41DD-842B-C6A02B916B8A}"/>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07E1A1FE-BCE8-4ED9-BF01-007B01F926B6}"/>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7724277F-7483-453E-8250-E8DBAF432012}"/>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6FE8EC9A-2C4E-4965-BDFB-5D11CAEA3DF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6ED88DEA-7579-45AB-A448-2DD9C9F02FCD}"/>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46EF017A-DC1B-4FD0-8417-AF08CADF182F}"/>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B0AAA342-8474-4871-B326-FD702CFDF8C7}"/>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66148C98-671B-43C3-B882-319856D92964}"/>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DF402326-6ABE-4EE3-A9F6-D3E5C5FB7A10}"/>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FBA4C602-57E2-4B58-9835-59F55E3DB7D3}"/>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92B41F71-0465-4FF4-91C6-7F206CE1B9ED}"/>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9CFACA15-970F-4D14-9D72-2B336D4CE8C7}"/>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2FE13DE7-2720-41CC-9CAD-DD3351A374F1}"/>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CC1076E7-29E6-4697-B08B-AF94B3846DD9}"/>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9E176564-7A0B-4AA2-9C26-93EDF0E6418F}"/>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F065FC8D-D91C-44AB-8866-A6CDCA07B57A}"/>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0E9F0EFE-7E1B-48D3-82D6-3E658C5936BF}"/>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6BE64111-6440-4C84-BC20-7481E7591E0E}"/>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379BD83F-65A2-4D50-97E7-DCB90EC0DD79}"/>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7FC349AD-8359-4629-9FE8-51B68F40124B}"/>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D2554E38-6147-4D32-960A-63EF5D86419C}"/>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F071CCD8-F563-4735-9201-984E3F357494}"/>
            </a:ext>
          </a:extLst>
        </xdr:cNvPr>
        <xdr:cNvCxnSpPr/>
      </xdr:nvCxnSpPr>
      <xdr:spPr>
        <a:xfrm flipV="1">
          <a:off x="4180840" y="12708708"/>
          <a:ext cx="0" cy="1385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15472320-0B28-4410-A2C6-467446305D0A}"/>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7822039D-93F3-4A07-AB38-27A77F437902}"/>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43A2FC3F-AF84-4B78-928C-28350F73B6D1}"/>
            </a:ext>
          </a:extLst>
        </xdr:cNvPr>
        <xdr:cNvSpPr txBox="1"/>
      </xdr:nvSpPr>
      <xdr:spPr>
        <a:xfrm>
          <a:off x="4219575" y="124871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191" name="直線コネクタ 190">
          <a:extLst>
            <a:ext uri="{FF2B5EF4-FFF2-40B4-BE49-F238E27FC236}">
              <a16:creationId xmlns:a16="http://schemas.microsoft.com/office/drawing/2014/main" id="{F3A9E942-D1A4-4426-8AFB-AD9A059985E5}"/>
            </a:ext>
          </a:extLst>
        </xdr:cNvPr>
        <xdr:cNvCxnSpPr/>
      </xdr:nvCxnSpPr>
      <xdr:spPr>
        <a:xfrm>
          <a:off x="4105275" y="127087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148970</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2824A8ED-DBE1-4908-A73A-4890A30EFA46}"/>
            </a:ext>
          </a:extLst>
        </xdr:cNvPr>
        <xdr:cNvSpPr txBox="1"/>
      </xdr:nvSpPr>
      <xdr:spPr>
        <a:xfrm>
          <a:off x="4219575" y="132712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193" name="フローチャート: 判断 192">
          <a:extLst>
            <a:ext uri="{FF2B5EF4-FFF2-40B4-BE49-F238E27FC236}">
              <a16:creationId xmlns:a16="http://schemas.microsoft.com/office/drawing/2014/main" id="{B9C4FBD5-EE57-409E-A8AC-73509D6A11B8}"/>
            </a:ext>
          </a:extLst>
        </xdr:cNvPr>
        <xdr:cNvSpPr/>
      </xdr:nvSpPr>
      <xdr:spPr>
        <a:xfrm>
          <a:off x="4124325" y="134102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194" name="フローチャート: 判断 193">
          <a:extLst>
            <a:ext uri="{FF2B5EF4-FFF2-40B4-BE49-F238E27FC236}">
              <a16:creationId xmlns:a16="http://schemas.microsoft.com/office/drawing/2014/main" id="{AEAFFFB4-8FA2-4781-BB80-85CC222A9227}"/>
            </a:ext>
          </a:extLst>
        </xdr:cNvPr>
        <xdr:cNvSpPr/>
      </xdr:nvSpPr>
      <xdr:spPr>
        <a:xfrm>
          <a:off x="3381375" y="1340847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195" name="フローチャート: 判断 194">
          <a:extLst>
            <a:ext uri="{FF2B5EF4-FFF2-40B4-BE49-F238E27FC236}">
              <a16:creationId xmlns:a16="http://schemas.microsoft.com/office/drawing/2014/main" id="{F0B69EC7-8117-4801-BA1D-95DA44AA7479}"/>
            </a:ext>
          </a:extLst>
        </xdr:cNvPr>
        <xdr:cNvSpPr/>
      </xdr:nvSpPr>
      <xdr:spPr>
        <a:xfrm>
          <a:off x="2571750" y="1343959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196" name="フローチャート: 判断 195">
          <a:extLst>
            <a:ext uri="{FF2B5EF4-FFF2-40B4-BE49-F238E27FC236}">
              <a16:creationId xmlns:a16="http://schemas.microsoft.com/office/drawing/2014/main" id="{B2730BC2-395A-492C-9EE1-FD82B5D2B36C}"/>
            </a:ext>
          </a:extLst>
        </xdr:cNvPr>
        <xdr:cNvSpPr/>
      </xdr:nvSpPr>
      <xdr:spPr>
        <a:xfrm>
          <a:off x="1781175" y="133906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28121</xdr:rowOff>
    </xdr:from>
    <xdr:to>
      <xdr:col>6</xdr:col>
      <xdr:colOff>38100</xdr:colOff>
      <xdr:row>82</xdr:row>
      <xdr:rowOff>129721</xdr:rowOff>
    </xdr:to>
    <xdr:sp macro="" textlink="">
      <xdr:nvSpPr>
        <xdr:cNvPr id="197" name="フローチャート: 判断 196">
          <a:extLst>
            <a:ext uri="{FF2B5EF4-FFF2-40B4-BE49-F238E27FC236}">
              <a16:creationId xmlns:a16="http://schemas.microsoft.com/office/drawing/2014/main" id="{5D629021-1A86-4C39-A56E-1CAF6ED2B397}"/>
            </a:ext>
          </a:extLst>
        </xdr:cNvPr>
        <xdr:cNvSpPr/>
      </xdr:nvSpPr>
      <xdr:spPr>
        <a:xfrm>
          <a:off x="981075" y="133186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2409F56A-9D77-4F7E-8E06-2D9D7BDF18CA}"/>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E83ED5EF-C4AA-4E2E-A2A5-804BA5C8C0A2}"/>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F4A6B70-7BE2-47F7-9D53-0F4F04BC7780}"/>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F2FFD6B3-3775-4F9A-89FC-D7396A38668F}"/>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DED89122-937D-4A45-83E7-875266EF20B2}"/>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113030</xdr:rowOff>
    </xdr:from>
    <xdr:to>
      <xdr:col>24</xdr:col>
      <xdr:colOff>114300</xdr:colOff>
      <xdr:row>87</xdr:row>
      <xdr:rowOff>43180</xdr:rowOff>
    </xdr:to>
    <xdr:sp macro="" textlink="">
      <xdr:nvSpPr>
        <xdr:cNvPr id="203" name="楕円 202">
          <a:extLst>
            <a:ext uri="{FF2B5EF4-FFF2-40B4-BE49-F238E27FC236}">
              <a16:creationId xmlns:a16="http://schemas.microsoft.com/office/drawing/2014/main" id="{CF02E736-C83E-4FDD-BB03-0C11B79CD1D1}"/>
            </a:ext>
          </a:extLst>
        </xdr:cNvPr>
        <xdr:cNvSpPr/>
      </xdr:nvSpPr>
      <xdr:spPr>
        <a:xfrm>
          <a:off x="4124325" y="140481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27957</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ED32EEFB-4100-41B9-B8EE-5796374EA090}"/>
            </a:ext>
          </a:extLst>
        </xdr:cNvPr>
        <xdr:cNvSpPr txBox="1"/>
      </xdr:nvSpPr>
      <xdr:spPr>
        <a:xfrm>
          <a:off x="4219575"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113030</xdr:rowOff>
    </xdr:from>
    <xdr:to>
      <xdr:col>20</xdr:col>
      <xdr:colOff>38100</xdr:colOff>
      <xdr:row>87</xdr:row>
      <xdr:rowOff>43180</xdr:rowOff>
    </xdr:to>
    <xdr:sp macro="" textlink="">
      <xdr:nvSpPr>
        <xdr:cNvPr id="205" name="楕円 204">
          <a:extLst>
            <a:ext uri="{FF2B5EF4-FFF2-40B4-BE49-F238E27FC236}">
              <a16:creationId xmlns:a16="http://schemas.microsoft.com/office/drawing/2014/main" id="{282BF3A7-5850-4A1C-895D-793332E36ABB}"/>
            </a:ext>
          </a:extLst>
        </xdr:cNvPr>
        <xdr:cNvSpPr/>
      </xdr:nvSpPr>
      <xdr:spPr>
        <a:xfrm>
          <a:off x="3381375" y="140481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163830</xdr:rowOff>
    </xdr:from>
    <xdr:to>
      <xdr:col>24</xdr:col>
      <xdr:colOff>63500</xdr:colOff>
      <xdr:row>86</xdr:row>
      <xdr:rowOff>163830</xdr:rowOff>
    </xdr:to>
    <xdr:cxnSp macro="">
      <xdr:nvCxnSpPr>
        <xdr:cNvPr id="206" name="直線コネクタ 205">
          <a:extLst>
            <a:ext uri="{FF2B5EF4-FFF2-40B4-BE49-F238E27FC236}">
              <a16:creationId xmlns:a16="http://schemas.microsoft.com/office/drawing/2014/main" id="{A8D4FE9C-A6E3-4D51-B3D8-906D5EC6B18D}"/>
            </a:ext>
          </a:extLst>
        </xdr:cNvPr>
        <xdr:cNvCxnSpPr/>
      </xdr:nvCxnSpPr>
      <xdr:spPr>
        <a:xfrm>
          <a:off x="3429000" y="1409573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111398</xdr:rowOff>
    </xdr:from>
    <xdr:to>
      <xdr:col>15</xdr:col>
      <xdr:colOff>101600</xdr:colOff>
      <xdr:row>87</xdr:row>
      <xdr:rowOff>41548</xdr:rowOff>
    </xdr:to>
    <xdr:sp macro="" textlink="">
      <xdr:nvSpPr>
        <xdr:cNvPr id="207" name="楕円 206">
          <a:extLst>
            <a:ext uri="{FF2B5EF4-FFF2-40B4-BE49-F238E27FC236}">
              <a16:creationId xmlns:a16="http://schemas.microsoft.com/office/drawing/2014/main" id="{34588FAC-A7EB-4A1C-8F6E-37CABF7F6B3B}"/>
            </a:ext>
          </a:extLst>
        </xdr:cNvPr>
        <xdr:cNvSpPr/>
      </xdr:nvSpPr>
      <xdr:spPr>
        <a:xfrm>
          <a:off x="2571750" y="1404647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162198</xdr:rowOff>
    </xdr:from>
    <xdr:to>
      <xdr:col>19</xdr:col>
      <xdr:colOff>177800</xdr:colOff>
      <xdr:row>86</xdr:row>
      <xdr:rowOff>163830</xdr:rowOff>
    </xdr:to>
    <xdr:cxnSp macro="">
      <xdr:nvCxnSpPr>
        <xdr:cNvPr id="208" name="直線コネクタ 207">
          <a:extLst>
            <a:ext uri="{FF2B5EF4-FFF2-40B4-BE49-F238E27FC236}">
              <a16:creationId xmlns:a16="http://schemas.microsoft.com/office/drawing/2014/main" id="{1DD31282-BDEA-4C2E-8322-9624AD2175B8}"/>
            </a:ext>
          </a:extLst>
        </xdr:cNvPr>
        <xdr:cNvCxnSpPr/>
      </xdr:nvCxnSpPr>
      <xdr:spPr>
        <a:xfrm>
          <a:off x="2619375" y="14094098"/>
          <a:ext cx="809625"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111398</xdr:rowOff>
    </xdr:from>
    <xdr:to>
      <xdr:col>10</xdr:col>
      <xdr:colOff>165100</xdr:colOff>
      <xdr:row>87</xdr:row>
      <xdr:rowOff>41548</xdr:rowOff>
    </xdr:to>
    <xdr:sp macro="" textlink="">
      <xdr:nvSpPr>
        <xdr:cNvPr id="209" name="楕円 208">
          <a:extLst>
            <a:ext uri="{FF2B5EF4-FFF2-40B4-BE49-F238E27FC236}">
              <a16:creationId xmlns:a16="http://schemas.microsoft.com/office/drawing/2014/main" id="{E7020661-D5E3-4219-8C17-AA1218FC887C}"/>
            </a:ext>
          </a:extLst>
        </xdr:cNvPr>
        <xdr:cNvSpPr/>
      </xdr:nvSpPr>
      <xdr:spPr>
        <a:xfrm>
          <a:off x="1781175" y="1404647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162198</xdr:rowOff>
    </xdr:from>
    <xdr:to>
      <xdr:col>15</xdr:col>
      <xdr:colOff>50800</xdr:colOff>
      <xdr:row>86</xdr:row>
      <xdr:rowOff>162198</xdr:rowOff>
    </xdr:to>
    <xdr:cxnSp macro="">
      <xdr:nvCxnSpPr>
        <xdr:cNvPr id="210" name="直線コネクタ 209">
          <a:extLst>
            <a:ext uri="{FF2B5EF4-FFF2-40B4-BE49-F238E27FC236}">
              <a16:creationId xmlns:a16="http://schemas.microsoft.com/office/drawing/2014/main" id="{B90FE6E4-69EB-4009-AB17-CAFFD6B3D8A6}"/>
            </a:ext>
          </a:extLst>
        </xdr:cNvPr>
        <xdr:cNvCxnSpPr/>
      </xdr:nvCxnSpPr>
      <xdr:spPr>
        <a:xfrm>
          <a:off x="1828800" y="1409409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117929</xdr:rowOff>
    </xdr:from>
    <xdr:to>
      <xdr:col>6</xdr:col>
      <xdr:colOff>38100</xdr:colOff>
      <xdr:row>87</xdr:row>
      <xdr:rowOff>48079</xdr:rowOff>
    </xdr:to>
    <xdr:sp macro="" textlink="">
      <xdr:nvSpPr>
        <xdr:cNvPr id="211" name="楕円 210">
          <a:extLst>
            <a:ext uri="{FF2B5EF4-FFF2-40B4-BE49-F238E27FC236}">
              <a16:creationId xmlns:a16="http://schemas.microsoft.com/office/drawing/2014/main" id="{9B8859EF-04DA-40ED-8C04-9FD6FD4DA4CA}"/>
            </a:ext>
          </a:extLst>
        </xdr:cNvPr>
        <xdr:cNvSpPr/>
      </xdr:nvSpPr>
      <xdr:spPr>
        <a:xfrm>
          <a:off x="981075" y="1405617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162198</xdr:rowOff>
    </xdr:from>
    <xdr:to>
      <xdr:col>10</xdr:col>
      <xdr:colOff>114300</xdr:colOff>
      <xdr:row>86</xdr:row>
      <xdr:rowOff>168729</xdr:rowOff>
    </xdr:to>
    <xdr:cxnSp macro="">
      <xdr:nvCxnSpPr>
        <xdr:cNvPr id="212" name="直線コネクタ 211">
          <a:extLst>
            <a:ext uri="{FF2B5EF4-FFF2-40B4-BE49-F238E27FC236}">
              <a16:creationId xmlns:a16="http://schemas.microsoft.com/office/drawing/2014/main" id="{D6AA6CA7-98D2-4F72-B873-51EE88B44178}"/>
            </a:ext>
          </a:extLst>
        </xdr:cNvPr>
        <xdr:cNvCxnSpPr/>
      </xdr:nvCxnSpPr>
      <xdr:spPr>
        <a:xfrm flipV="1">
          <a:off x="1028700" y="14094098"/>
          <a:ext cx="800100"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64606</xdr:rowOff>
    </xdr:from>
    <xdr:ext cx="405111" cy="259045"/>
    <xdr:sp macro="" textlink="">
      <xdr:nvSpPr>
        <xdr:cNvPr id="213" name="n_1aveValue【福祉施設】&#10;有形固定資産減価償却率">
          <a:extLst>
            <a:ext uri="{FF2B5EF4-FFF2-40B4-BE49-F238E27FC236}">
              <a16:creationId xmlns:a16="http://schemas.microsoft.com/office/drawing/2014/main" id="{602BAC88-761A-44C6-A828-DEF17FFE769C}"/>
            </a:ext>
          </a:extLst>
        </xdr:cNvPr>
        <xdr:cNvSpPr txBox="1"/>
      </xdr:nvSpPr>
      <xdr:spPr>
        <a:xfrm>
          <a:off x="3239144" y="13193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98896</xdr:rowOff>
    </xdr:from>
    <xdr:ext cx="405111" cy="259045"/>
    <xdr:sp macro="" textlink="">
      <xdr:nvSpPr>
        <xdr:cNvPr id="214" name="n_2aveValue【福祉施設】&#10;有形固定資産減価償却率">
          <a:extLst>
            <a:ext uri="{FF2B5EF4-FFF2-40B4-BE49-F238E27FC236}">
              <a16:creationId xmlns:a16="http://schemas.microsoft.com/office/drawing/2014/main" id="{79ADB196-3B87-4D84-AED2-04C721D7D7F0}"/>
            </a:ext>
          </a:extLst>
        </xdr:cNvPr>
        <xdr:cNvSpPr txBox="1"/>
      </xdr:nvSpPr>
      <xdr:spPr>
        <a:xfrm>
          <a:off x="2439044" y="13227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53176</xdr:rowOff>
    </xdr:from>
    <xdr:ext cx="405111" cy="259045"/>
    <xdr:sp macro="" textlink="">
      <xdr:nvSpPr>
        <xdr:cNvPr id="215" name="n_3aveValue【福祉施設】&#10;有形固定資産減価償却率">
          <a:extLst>
            <a:ext uri="{FF2B5EF4-FFF2-40B4-BE49-F238E27FC236}">
              <a16:creationId xmlns:a16="http://schemas.microsoft.com/office/drawing/2014/main" id="{8ED3649A-2F35-4B78-8BF8-25911B692965}"/>
            </a:ext>
          </a:extLst>
        </xdr:cNvPr>
        <xdr:cNvSpPr txBox="1"/>
      </xdr:nvSpPr>
      <xdr:spPr>
        <a:xfrm>
          <a:off x="1648469" y="13175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146248</xdr:rowOff>
    </xdr:from>
    <xdr:ext cx="405111" cy="259045"/>
    <xdr:sp macro="" textlink="">
      <xdr:nvSpPr>
        <xdr:cNvPr id="216" name="n_4aveValue【福祉施設】&#10;有形固定資産減価償却率">
          <a:extLst>
            <a:ext uri="{FF2B5EF4-FFF2-40B4-BE49-F238E27FC236}">
              <a16:creationId xmlns:a16="http://schemas.microsoft.com/office/drawing/2014/main" id="{87FA0376-563C-4BA6-8F2E-2A4E4CD78F66}"/>
            </a:ext>
          </a:extLst>
        </xdr:cNvPr>
        <xdr:cNvSpPr txBox="1"/>
      </xdr:nvSpPr>
      <xdr:spPr>
        <a:xfrm>
          <a:off x="848369" y="13106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87</xdr:row>
      <xdr:rowOff>34307</xdr:rowOff>
    </xdr:from>
    <xdr:ext cx="405111" cy="259045"/>
    <xdr:sp macro="" textlink="">
      <xdr:nvSpPr>
        <xdr:cNvPr id="217" name="n_1mainValue【福祉施設】&#10;有形固定資産減価償却率">
          <a:extLst>
            <a:ext uri="{FF2B5EF4-FFF2-40B4-BE49-F238E27FC236}">
              <a16:creationId xmlns:a16="http://schemas.microsoft.com/office/drawing/2014/main" id="{F86939B1-9BB5-430A-80FB-49B845ABF3D8}"/>
            </a:ext>
          </a:extLst>
        </xdr:cNvPr>
        <xdr:cNvSpPr txBox="1"/>
      </xdr:nvSpPr>
      <xdr:spPr>
        <a:xfrm>
          <a:off x="3239144" y="14128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87</xdr:row>
      <xdr:rowOff>32675</xdr:rowOff>
    </xdr:from>
    <xdr:ext cx="405111" cy="259045"/>
    <xdr:sp macro="" textlink="">
      <xdr:nvSpPr>
        <xdr:cNvPr id="218" name="n_2mainValue【福祉施設】&#10;有形固定資産減価償却率">
          <a:extLst>
            <a:ext uri="{FF2B5EF4-FFF2-40B4-BE49-F238E27FC236}">
              <a16:creationId xmlns:a16="http://schemas.microsoft.com/office/drawing/2014/main" id="{8D1FE1E0-56FF-40C1-8FFB-12FF6A086479}"/>
            </a:ext>
          </a:extLst>
        </xdr:cNvPr>
        <xdr:cNvSpPr txBox="1"/>
      </xdr:nvSpPr>
      <xdr:spPr>
        <a:xfrm>
          <a:off x="2439044" y="14126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87</xdr:row>
      <xdr:rowOff>32675</xdr:rowOff>
    </xdr:from>
    <xdr:ext cx="405111" cy="259045"/>
    <xdr:sp macro="" textlink="">
      <xdr:nvSpPr>
        <xdr:cNvPr id="219" name="n_3mainValue【福祉施設】&#10;有形固定資産減価償却率">
          <a:extLst>
            <a:ext uri="{FF2B5EF4-FFF2-40B4-BE49-F238E27FC236}">
              <a16:creationId xmlns:a16="http://schemas.microsoft.com/office/drawing/2014/main" id="{AA5857CF-4426-4E0C-9AE9-13CE8958ACD4}"/>
            </a:ext>
          </a:extLst>
        </xdr:cNvPr>
        <xdr:cNvSpPr txBox="1"/>
      </xdr:nvSpPr>
      <xdr:spPr>
        <a:xfrm>
          <a:off x="1648469" y="14126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87</xdr:row>
      <xdr:rowOff>39206</xdr:rowOff>
    </xdr:from>
    <xdr:ext cx="469744" cy="259045"/>
    <xdr:sp macro="" textlink="">
      <xdr:nvSpPr>
        <xdr:cNvPr id="220" name="n_4mainValue【福祉施設】&#10;有形固定資産減価償却率">
          <a:extLst>
            <a:ext uri="{FF2B5EF4-FFF2-40B4-BE49-F238E27FC236}">
              <a16:creationId xmlns:a16="http://schemas.microsoft.com/office/drawing/2014/main" id="{0252380A-D725-4D8A-BC5D-38207520F35A}"/>
            </a:ext>
          </a:extLst>
        </xdr:cNvPr>
        <xdr:cNvSpPr txBox="1"/>
      </xdr:nvSpPr>
      <xdr:spPr>
        <a:xfrm>
          <a:off x="819227" y="1413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DBE2CD74-D76C-4187-A747-D32FD4E675BF}"/>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9C4B45EE-1E5F-4E11-A463-1C2085E11EB5}"/>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F6A3843E-B5E4-45AE-BA49-4F08534A27EF}"/>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837B0AFE-0785-47C0-A5D6-B987D41A3D19}"/>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994780CF-F278-4EE9-9DFC-4D1A47DA0AA0}"/>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835962BC-1A4F-46AC-B7A0-015329CC9CC7}"/>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B645D3C7-6E55-411C-BF23-FC83A2299F26}"/>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D7F69334-508C-4637-969A-DC0E80EC1BEA}"/>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927B6A05-57FD-402E-B9A3-3DCB7E9E9540}"/>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21F4BA7F-25A3-403F-B1A7-5DF6510863A7}"/>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1" name="直線コネクタ 230">
          <a:extLst>
            <a:ext uri="{FF2B5EF4-FFF2-40B4-BE49-F238E27FC236}">
              <a16:creationId xmlns:a16="http://schemas.microsoft.com/office/drawing/2014/main" id="{B983107D-0694-4A22-9510-9B106BB89900}"/>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2" name="テキスト ボックス 231">
          <a:extLst>
            <a:ext uri="{FF2B5EF4-FFF2-40B4-BE49-F238E27FC236}">
              <a16:creationId xmlns:a16="http://schemas.microsoft.com/office/drawing/2014/main" id="{C81B35FA-E180-40EA-8CD3-C3DE37D8AB0B}"/>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3" name="直線コネクタ 232">
          <a:extLst>
            <a:ext uri="{FF2B5EF4-FFF2-40B4-BE49-F238E27FC236}">
              <a16:creationId xmlns:a16="http://schemas.microsoft.com/office/drawing/2014/main" id="{D7DA55BB-4B4A-4271-986C-EA6A1C7D91A1}"/>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4" name="テキスト ボックス 233">
          <a:extLst>
            <a:ext uri="{FF2B5EF4-FFF2-40B4-BE49-F238E27FC236}">
              <a16:creationId xmlns:a16="http://schemas.microsoft.com/office/drawing/2014/main" id="{842A9E28-2E49-48C1-A50C-EF6239A1EA7B}"/>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5" name="直線コネクタ 234">
          <a:extLst>
            <a:ext uri="{FF2B5EF4-FFF2-40B4-BE49-F238E27FC236}">
              <a16:creationId xmlns:a16="http://schemas.microsoft.com/office/drawing/2014/main" id="{B2A0459C-AB58-4944-8881-1383BF032F80}"/>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6" name="テキスト ボックス 235">
          <a:extLst>
            <a:ext uri="{FF2B5EF4-FFF2-40B4-BE49-F238E27FC236}">
              <a16:creationId xmlns:a16="http://schemas.microsoft.com/office/drawing/2014/main" id="{371C9BDF-FF7F-40EA-9D4C-A8A753C70A79}"/>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7" name="直線コネクタ 236">
          <a:extLst>
            <a:ext uri="{FF2B5EF4-FFF2-40B4-BE49-F238E27FC236}">
              <a16:creationId xmlns:a16="http://schemas.microsoft.com/office/drawing/2014/main" id="{CD90642C-AA31-47C1-A806-12346743F5BE}"/>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8" name="テキスト ボックス 237">
          <a:extLst>
            <a:ext uri="{FF2B5EF4-FFF2-40B4-BE49-F238E27FC236}">
              <a16:creationId xmlns:a16="http://schemas.microsoft.com/office/drawing/2014/main" id="{2A4ECA49-6B00-404D-8403-655591D8FADC}"/>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7BDFE799-13D9-4A77-B3AB-05E80E1F908D}"/>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a:extLst>
            <a:ext uri="{FF2B5EF4-FFF2-40B4-BE49-F238E27FC236}">
              <a16:creationId xmlns:a16="http://schemas.microsoft.com/office/drawing/2014/main" id="{4B9D4415-381A-49A2-A79A-79E9AD0EF78A}"/>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福祉施設】&#10;一人当たり面積グラフ枠">
          <a:extLst>
            <a:ext uri="{FF2B5EF4-FFF2-40B4-BE49-F238E27FC236}">
              <a16:creationId xmlns:a16="http://schemas.microsoft.com/office/drawing/2014/main" id="{B5927580-52E8-491B-83D8-960F642B6DB5}"/>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242" name="直線コネクタ 241">
          <a:extLst>
            <a:ext uri="{FF2B5EF4-FFF2-40B4-BE49-F238E27FC236}">
              <a16:creationId xmlns:a16="http://schemas.microsoft.com/office/drawing/2014/main" id="{E2C3616F-62FB-4344-AE77-D7E16E4E0961}"/>
            </a:ext>
          </a:extLst>
        </xdr:cNvPr>
        <xdr:cNvCxnSpPr/>
      </xdr:nvCxnSpPr>
      <xdr:spPr>
        <a:xfrm flipV="1">
          <a:off x="9429115" y="12693777"/>
          <a:ext cx="0" cy="1242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243" name="【福祉施設】&#10;一人当たり面積最小値テキスト">
          <a:extLst>
            <a:ext uri="{FF2B5EF4-FFF2-40B4-BE49-F238E27FC236}">
              <a16:creationId xmlns:a16="http://schemas.microsoft.com/office/drawing/2014/main" id="{99647650-5E0D-431A-8A29-FC98FD3ECDE5}"/>
            </a:ext>
          </a:extLst>
        </xdr:cNvPr>
        <xdr:cNvSpPr txBox="1"/>
      </xdr:nvSpPr>
      <xdr:spPr>
        <a:xfrm>
          <a:off x="9467850" y="13943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244" name="直線コネクタ 243">
          <a:extLst>
            <a:ext uri="{FF2B5EF4-FFF2-40B4-BE49-F238E27FC236}">
              <a16:creationId xmlns:a16="http://schemas.microsoft.com/office/drawing/2014/main" id="{B0123858-0AC6-45A9-A69A-32B15F2F2DF7}"/>
            </a:ext>
          </a:extLst>
        </xdr:cNvPr>
        <xdr:cNvCxnSpPr/>
      </xdr:nvCxnSpPr>
      <xdr:spPr>
        <a:xfrm>
          <a:off x="9363075" y="139365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245" name="【福祉施設】&#10;一人当たり面積最大値テキスト">
          <a:extLst>
            <a:ext uri="{FF2B5EF4-FFF2-40B4-BE49-F238E27FC236}">
              <a16:creationId xmlns:a16="http://schemas.microsoft.com/office/drawing/2014/main" id="{60D58284-934B-4F41-83A7-F66E3C02129C}"/>
            </a:ext>
          </a:extLst>
        </xdr:cNvPr>
        <xdr:cNvSpPr txBox="1"/>
      </xdr:nvSpPr>
      <xdr:spPr>
        <a:xfrm>
          <a:off x="9467850" y="12478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246" name="直線コネクタ 245">
          <a:extLst>
            <a:ext uri="{FF2B5EF4-FFF2-40B4-BE49-F238E27FC236}">
              <a16:creationId xmlns:a16="http://schemas.microsoft.com/office/drawing/2014/main" id="{1DCDF624-9657-4A7F-913F-911C0555D7FA}"/>
            </a:ext>
          </a:extLst>
        </xdr:cNvPr>
        <xdr:cNvCxnSpPr/>
      </xdr:nvCxnSpPr>
      <xdr:spPr>
        <a:xfrm>
          <a:off x="9363075" y="1269377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113047</xdr:rowOff>
    </xdr:from>
    <xdr:ext cx="469744" cy="259045"/>
    <xdr:sp macro="" textlink="">
      <xdr:nvSpPr>
        <xdr:cNvPr id="247" name="【福祉施設】&#10;一人当たり面積平均値テキスト">
          <a:extLst>
            <a:ext uri="{FF2B5EF4-FFF2-40B4-BE49-F238E27FC236}">
              <a16:creationId xmlns:a16="http://schemas.microsoft.com/office/drawing/2014/main" id="{C57341A5-47F7-4A64-A435-4E8D783FEC68}"/>
            </a:ext>
          </a:extLst>
        </xdr:cNvPr>
        <xdr:cNvSpPr txBox="1"/>
      </xdr:nvSpPr>
      <xdr:spPr>
        <a:xfrm>
          <a:off x="9467850" y="134004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248" name="フローチャート: 判断 247">
          <a:extLst>
            <a:ext uri="{FF2B5EF4-FFF2-40B4-BE49-F238E27FC236}">
              <a16:creationId xmlns:a16="http://schemas.microsoft.com/office/drawing/2014/main" id="{A98DE4CF-BD8C-4B02-B38B-3DA900CA13A2}"/>
            </a:ext>
          </a:extLst>
        </xdr:cNvPr>
        <xdr:cNvSpPr/>
      </xdr:nvSpPr>
      <xdr:spPr>
        <a:xfrm>
          <a:off x="9401175" y="1353629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249" name="フローチャート: 判断 248">
          <a:extLst>
            <a:ext uri="{FF2B5EF4-FFF2-40B4-BE49-F238E27FC236}">
              <a16:creationId xmlns:a16="http://schemas.microsoft.com/office/drawing/2014/main" id="{C82A94B7-C0F2-43CD-8C22-8AA5283433D6}"/>
            </a:ext>
          </a:extLst>
        </xdr:cNvPr>
        <xdr:cNvSpPr/>
      </xdr:nvSpPr>
      <xdr:spPr>
        <a:xfrm>
          <a:off x="8639175" y="135646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250" name="フローチャート: 判断 249">
          <a:extLst>
            <a:ext uri="{FF2B5EF4-FFF2-40B4-BE49-F238E27FC236}">
              <a16:creationId xmlns:a16="http://schemas.microsoft.com/office/drawing/2014/main" id="{6967CCBB-BE39-42C7-8543-7DB1CCE92BFA}"/>
            </a:ext>
          </a:extLst>
        </xdr:cNvPr>
        <xdr:cNvSpPr/>
      </xdr:nvSpPr>
      <xdr:spPr>
        <a:xfrm>
          <a:off x="7839075" y="135280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251" name="フローチャート: 判断 250">
          <a:extLst>
            <a:ext uri="{FF2B5EF4-FFF2-40B4-BE49-F238E27FC236}">
              <a16:creationId xmlns:a16="http://schemas.microsoft.com/office/drawing/2014/main" id="{1A5E49D8-38B7-4530-B4B2-A630B050C7CF}"/>
            </a:ext>
          </a:extLst>
        </xdr:cNvPr>
        <xdr:cNvSpPr/>
      </xdr:nvSpPr>
      <xdr:spPr>
        <a:xfrm>
          <a:off x="7029450" y="135180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252" name="フローチャート: 判断 251">
          <a:extLst>
            <a:ext uri="{FF2B5EF4-FFF2-40B4-BE49-F238E27FC236}">
              <a16:creationId xmlns:a16="http://schemas.microsoft.com/office/drawing/2014/main" id="{5FBB1C40-5F42-48ED-ABC7-91DC518FED82}"/>
            </a:ext>
          </a:extLst>
        </xdr:cNvPr>
        <xdr:cNvSpPr/>
      </xdr:nvSpPr>
      <xdr:spPr>
        <a:xfrm>
          <a:off x="6238875" y="1354404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93B675EE-D5A3-479B-A999-CAEEDBB00181}"/>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83A3A66A-E477-4A21-ACB0-7D1C8953B774}"/>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431AF3FF-EEB1-4015-8FE1-6223A5EC8371}"/>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E19B6C45-BA92-44BF-A4D3-B3931288D59B}"/>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F33B69B9-3617-4C3B-85B5-95EA79D4BC6C}"/>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101600</xdr:rowOff>
    </xdr:from>
    <xdr:to>
      <xdr:col>55</xdr:col>
      <xdr:colOff>50800</xdr:colOff>
      <xdr:row>86</xdr:row>
      <xdr:rowOff>31750</xdr:rowOff>
    </xdr:to>
    <xdr:sp macro="" textlink="">
      <xdr:nvSpPr>
        <xdr:cNvPr id="258" name="楕円 257">
          <a:extLst>
            <a:ext uri="{FF2B5EF4-FFF2-40B4-BE49-F238E27FC236}">
              <a16:creationId xmlns:a16="http://schemas.microsoft.com/office/drawing/2014/main" id="{50E8641B-DBD1-4DE2-99F2-33BFED7684A7}"/>
            </a:ext>
          </a:extLst>
        </xdr:cNvPr>
        <xdr:cNvSpPr/>
      </xdr:nvSpPr>
      <xdr:spPr>
        <a:xfrm>
          <a:off x="9401175" y="1387792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16527</xdr:rowOff>
    </xdr:from>
    <xdr:ext cx="469744" cy="259045"/>
    <xdr:sp macro="" textlink="">
      <xdr:nvSpPr>
        <xdr:cNvPr id="259" name="【福祉施設】&#10;一人当たり面積該当値テキスト">
          <a:extLst>
            <a:ext uri="{FF2B5EF4-FFF2-40B4-BE49-F238E27FC236}">
              <a16:creationId xmlns:a16="http://schemas.microsoft.com/office/drawing/2014/main" id="{40CE48F6-9E2A-4378-9DAE-15D102610F0E}"/>
            </a:ext>
          </a:extLst>
        </xdr:cNvPr>
        <xdr:cNvSpPr txBox="1"/>
      </xdr:nvSpPr>
      <xdr:spPr>
        <a:xfrm>
          <a:off x="9467850" y="1378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101600</xdr:rowOff>
    </xdr:from>
    <xdr:to>
      <xdr:col>50</xdr:col>
      <xdr:colOff>165100</xdr:colOff>
      <xdr:row>86</xdr:row>
      <xdr:rowOff>31750</xdr:rowOff>
    </xdr:to>
    <xdr:sp macro="" textlink="">
      <xdr:nvSpPr>
        <xdr:cNvPr id="260" name="楕円 259">
          <a:extLst>
            <a:ext uri="{FF2B5EF4-FFF2-40B4-BE49-F238E27FC236}">
              <a16:creationId xmlns:a16="http://schemas.microsoft.com/office/drawing/2014/main" id="{338E4395-30BB-47DB-B5BD-DC2FFF52FBC1}"/>
            </a:ext>
          </a:extLst>
        </xdr:cNvPr>
        <xdr:cNvSpPr/>
      </xdr:nvSpPr>
      <xdr:spPr>
        <a:xfrm>
          <a:off x="8639175" y="138779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152400</xdr:rowOff>
    </xdr:from>
    <xdr:to>
      <xdr:col>55</xdr:col>
      <xdr:colOff>0</xdr:colOff>
      <xdr:row>85</xdr:row>
      <xdr:rowOff>152400</xdr:rowOff>
    </xdr:to>
    <xdr:cxnSp macro="">
      <xdr:nvCxnSpPr>
        <xdr:cNvPr id="261" name="直線コネクタ 260">
          <a:extLst>
            <a:ext uri="{FF2B5EF4-FFF2-40B4-BE49-F238E27FC236}">
              <a16:creationId xmlns:a16="http://schemas.microsoft.com/office/drawing/2014/main" id="{8C0FF7D4-F02D-44F7-8EDA-A11C0968D989}"/>
            </a:ext>
          </a:extLst>
        </xdr:cNvPr>
        <xdr:cNvCxnSpPr/>
      </xdr:nvCxnSpPr>
      <xdr:spPr>
        <a:xfrm>
          <a:off x="8686800" y="139255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101600</xdr:rowOff>
    </xdr:from>
    <xdr:to>
      <xdr:col>46</xdr:col>
      <xdr:colOff>38100</xdr:colOff>
      <xdr:row>86</xdr:row>
      <xdr:rowOff>31750</xdr:rowOff>
    </xdr:to>
    <xdr:sp macro="" textlink="">
      <xdr:nvSpPr>
        <xdr:cNvPr id="262" name="楕円 261">
          <a:extLst>
            <a:ext uri="{FF2B5EF4-FFF2-40B4-BE49-F238E27FC236}">
              <a16:creationId xmlns:a16="http://schemas.microsoft.com/office/drawing/2014/main" id="{E7FF4B7B-C746-491B-BEA0-43299DC2D844}"/>
            </a:ext>
          </a:extLst>
        </xdr:cNvPr>
        <xdr:cNvSpPr/>
      </xdr:nvSpPr>
      <xdr:spPr>
        <a:xfrm>
          <a:off x="7839075" y="138779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152400</xdr:rowOff>
    </xdr:from>
    <xdr:to>
      <xdr:col>50</xdr:col>
      <xdr:colOff>114300</xdr:colOff>
      <xdr:row>85</xdr:row>
      <xdr:rowOff>152400</xdr:rowOff>
    </xdr:to>
    <xdr:cxnSp macro="">
      <xdr:nvCxnSpPr>
        <xdr:cNvPr id="263" name="直線コネクタ 262">
          <a:extLst>
            <a:ext uri="{FF2B5EF4-FFF2-40B4-BE49-F238E27FC236}">
              <a16:creationId xmlns:a16="http://schemas.microsoft.com/office/drawing/2014/main" id="{1A69DE67-AA6B-4835-B5A4-2B76E0398209}"/>
            </a:ext>
          </a:extLst>
        </xdr:cNvPr>
        <xdr:cNvCxnSpPr/>
      </xdr:nvCxnSpPr>
      <xdr:spPr>
        <a:xfrm>
          <a:off x="7886700" y="139255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101600</xdr:rowOff>
    </xdr:from>
    <xdr:to>
      <xdr:col>41</xdr:col>
      <xdr:colOff>101600</xdr:colOff>
      <xdr:row>86</xdr:row>
      <xdr:rowOff>31750</xdr:rowOff>
    </xdr:to>
    <xdr:sp macro="" textlink="">
      <xdr:nvSpPr>
        <xdr:cNvPr id="264" name="楕円 263">
          <a:extLst>
            <a:ext uri="{FF2B5EF4-FFF2-40B4-BE49-F238E27FC236}">
              <a16:creationId xmlns:a16="http://schemas.microsoft.com/office/drawing/2014/main" id="{504FF55F-3A3E-48AB-8CF5-174FECE4D131}"/>
            </a:ext>
          </a:extLst>
        </xdr:cNvPr>
        <xdr:cNvSpPr/>
      </xdr:nvSpPr>
      <xdr:spPr>
        <a:xfrm>
          <a:off x="7029450" y="138779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152400</xdr:rowOff>
    </xdr:from>
    <xdr:to>
      <xdr:col>45</xdr:col>
      <xdr:colOff>177800</xdr:colOff>
      <xdr:row>85</xdr:row>
      <xdr:rowOff>152400</xdr:rowOff>
    </xdr:to>
    <xdr:cxnSp macro="">
      <xdr:nvCxnSpPr>
        <xdr:cNvPr id="265" name="直線コネクタ 264">
          <a:extLst>
            <a:ext uri="{FF2B5EF4-FFF2-40B4-BE49-F238E27FC236}">
              <a16:creationId xmlns:a16="http://schemas.microsoft.com/office/drawing/2014/main" id="{10FCC60F-FB7F-4865-9BB3-154138BF1F6F}"/>
            </a:ext>
          </a:extLst>
        </xdr:cNvPr>
        <xdr:cNvCxnSpPr/>
      </xdr:nvCxnSpPr>
      <xdr:spPr>
        <a:xfrm>
          <a:off x="7077075" y="139255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101600</xdr:rowOff>
    </xdr:from>
    <xdr:to>
      <xdr:col>36</xdr:col>
      <xdr:colOff>165100</xdr:colOff>
      <xdr:row>86</xdr:row>
      <xdr:rowOff>31750</xdr:rowOff>
    </xdr:to>
    <xdr:sp macro="" textlink="">
      <xdr:nvSpPr>
        <xdr:cNvPr id="266" name="楕円 265">
          <a:extLst>
            <a:ext uri="{FF2B5EF4-FFF2-40B4-BE49-F238E27FC236}">
              <a16:creationId xmlns:a16="http://schemas.microsoft.com/office/drawing/2014/main" id="{99298D17-1F08-4EBE-9F01-7857A5BAED8B}"/>
            </a:ext>
          </a:extLst>
        </xdr:cNvPr>
        <xdr:cNvSpPr/>
      </xdr:nvSpPr>
      <xdr:spPr>
        <a:xfrm>
          <a:off x="6238875" y="138779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152400</xdr:rowOff>
    </xdr:from>
    <xdr:to>
      <xdr:col>41</xdr:col>
      <xdr:colOff>50800</xdr:colOff>
      <xdr:row>85</xdr:row>
      <xdr:rowOff>152400</xdr:rowOff>
    </xdr:to>
    <xdr:cxnSp macro="">
      <xdr:nvCxnSpPr>
        <xdr:cNvPr id="267" name="直線コネクタ 266">
          <a:extLst>
            <a:ext uri="{FF2B5EF4-FFF2-40B4-BE49-F238E27FC236}">
              <a16:creationId xmlns:a16="http://schemas.microsoft.com/office/drawing/2014/main" id="{500E7B26-E825-4F20-9E7E-B179593807DA}"/>
            </a:ext>
          </a:extLst>
        </xdr:cNvPr>
        <xdr:cNvCxnSpPr/>
      </xdr:nvCxnSpPr>
      <xdr:spPr>
        <a:xfrm>
          <a:off x="6286500" y="139255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268" name="n_1aveValue【福祉施設】&#10;一人当たり面積">
          <a:extLst>
            <a:ext uri="{FF2B5EF4-FFF2-40B4-BE49-F238E27FC236}">
              <a16:creationId xmlns:a16="http://schemas.microsoft.com/office/drawing/2014/main" id="{06827DD4-6BC7-4273-8425-2064C198E35F}"/>
            </a:ext>
          </a:extLst>
        </xdr:cNvPr>
        <xdr:cNvSpPr txBox="1"/>
      </xdr:nvSpPr>
      <xdr:spPr>
        <a:xfrm>
          <a:off x="8458277" y="13352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25416</xdr:rowOff>
    </xdr:from>
    <xdr:ext cx="469744" cy="259045"/>
    <xdr:sp macro="" textlink="">
      <xdr:nvSpPr>
        <xdr:cNvPr id="269" name="n_2aveValue【福祉施設】&#10;一人当たり面積">
          <a:extLst>
            <a:ext uri="{FF2B5EF4-FFF2-40B4-BE49-F238E27FC236}">
              <a16:creationId xmlns:a16="http://schemas.microsoft.com/office/drawing/2014/main" id="{911592BE-B9FD-44B9-9E8F-78370D65A32A}"/>
            </a:ext>
          </a:extLst>
        </xdr:cNvPr>
        <xdr:cNvSpPr txBox="1"/>
      </xdr:nvSpPr>
      <xdr:spPr>
        <a:xfrm>
          <a:off x="7677227" y="13315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18559</xdr:rowOff>
    </xdr:from>
    <xdr:ext cx="469744" cy="259045"/>
    <xdr:sp macro="" textlink="">
      <xdr:nvSpPr>
        <xdr:cNvPr id="270" name="n_3aveValue【福祉施設】&#10;一人当たり面積">
          <a:extLst>
            <a:ext uri="{FF2B5EF4-FFF2-40B4-BE49-F238E27FC236}">
              <a16:creationId xmlns:a16="http://schemas.microsoft.com/office/drawing/2014/main" id="{F462FE10-B39E-4BE4-A73C-0D31E8716A5E}"/>
            </a:ext>
          </a:extLst>
        </xdr:cNvPr>
        <xdr:cNvSpPr txBox="1"/>
      </xdr:nvSpPr>
      <xdr:spPr>
        <a:xfrm>
          <a:off x="6867602" y="1330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41419</xdr:rowOff>
    </xdr:from>
    <xdr:ext cx="469744" cy="259045"/>
    <xdr:sp macro="" textlink="">
      <xdr:nvSpPr>
        <xdr:cNvPr id="271" name="n_4aveValue【福祉施設】&#10;一人当たり面積">
          <a:extLst>
            <a:ext uri="{FF2B5EF4-FFF2-40B4-BE49-F238E27FC236}">
              <a16:creationId xmlns:a16="http://schemas.microsoft.com/office/drawing/2014/main" id="{F0DA93D8-2EBD-4A8C-9BC0-3317377E6DB9}"/>
            </a:ext>
          </a:extLst>
        </xdr:cNvPr>
        <xdr:cNvSpPr txBox="1"/>
      </xdr:nvSpPr>
      <xdr:spPr>
        <a:xfrm>
          <a:off x="6067502" y="13331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22877</xdr:rowOff>
    </xdr:from>
    <xdr:ext cx="469744" cy="259045"/>
    <xdr:sp macro="" textlink="">
      <xdr:nvSpPr>
        <xdr:cNvPr id="272" name="n_1mainValue【福祉施設】&#10;一人当たり面積">
          <a:extLst>
            <a:ext uri="{FF2B5EF4-FFF2-40B4-BE49-F238E27FC236}">
              <a16:creationId xmlns:a16="http://schemas.microsoft.com/office/drawing/2014/main" id="{4C8AF1C5-EB98-4EDA-BEB1-94A4BE849A6A}"/>
            </a:ext>
          </a:extLst>
        </xdr:cNvPr>
        <xdr:cNvSpPr txBox="1"/>
      </xdr:nvSpPr>
      <xdr:spPr>
        <a:xfrm>
          <a:off x="845827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22877</xdr:rowOff>
    </xdr:from>
    <xdr:ext cx="469744" cy="259045"/>
    <xdr:sp macro="" textlink="">
      <xdr:nvSpPr>
        <xdr:cNvPr id="273" name="n_2mainValue【福祉施設】&#10;一人当たり面積">
          <a:extLst>
            <a:ext uri="{FF2B5EF4-FFF2-40B4-BE49-F238E27FC236}">
              <a16:creationId xmlns:a16="http://schemas.microsoft.com/office/drawing/2014/main" id="{619D4C8E-A8D7-45AB-B939-F7EFD74AF55C}"/>
            </a:ext>
          </a:extLst>
        </xdr:cNvPr>
        <xdr:cNvSpPr txBox="1"/>
      </xdr:nvSpPr>
      <xdr:spPr>
        <a:xfrm>
          <a:off x="76772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22877</xdr:rowOff>
    </xdr:from>
    <xdr:ext cx="469744" cy="259045"/>
    <xdr:sp macro="" textlink="">
      <xdr:nvSpPr>
        <xdr:cNvPr id="274" name="n_3mainValue【福祉施設】&#10;一人当たり面積">
          <a:extLst>
            <a:ext uri="{FF2B5EF4-FFF2-40B4-BE49-F238E27FC236}">
              <a16:creationId xmlns:a16="http://schemas.microsoft.com/office/drawing/2014/main" id="{16772283-2AFC-4021-A938-7E0CC3B965D5}"/>
            </a:ext>
          </a:extLst>
        </xdr:cNvPr>
        <xdr:cNvSpPr txBox="1"/>
      </xdr:nvSpPr>
      <xdr:spPr>
        <a:xfrm>
          <a:off x="6867602"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22877</xdr:rowOff>
    </xdr:from>
    <xdr:ext cx="469744" cy="259045"/>
    <xdr:sp macro="" textlink="">
      <xdr:nvSpPr>
        <xdr:cNvPr id="275" name="n_4mainValue【福祉施設】&#10;一人当たり面積">
          <a:extLst>
            <a:ext uri="{FF2B5EF4-FFF2-40B4-BE49-F238E27FC236}">
              <a16:creationId xmlns:a16="http://schemas.microsoft.com/office/drawing/2014/main" id="{FE689036-EC0B-4916-B241-C59FC6051811}"/>
            </a:ext>
          </a:extLst>
        </xdr:cNvPr>
        <xdr:cNvSpPr txBox="1"/>
      </xdr:nvSpPr>
      <xdr:spPr>
        <a:xfrm>
          <a:off x="6067502"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388E54A7-0B5F-4400-8E8B-2914F3E65FD2}"/>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B49C6EC4-569F-4C2D-AB17-FF89832F847F}"/>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90A46AAF-8CE8-48AC-AFF3-6510AD7B358B}"/>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5E8C3716-4FF9-49D7-AF7E-C1D01E5882C6}"/>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2BA549FE-8C56-49B2-8668-038F37B617D8}"/>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5BA97264-AE59-4F4B-B21F-8D8562AB53F1}"/>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0851C604-7F9B-4B05-A373-18FF98F6FA41}"/>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F5B365FF-A92A-4D7E-96D9-E41E3108973E}"/>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4" name="テキスト ボックス 283">
          <a:extLst>
            <a:ext uri="{FF2B5EF4-FFF2-40B4-BE49-F238E27FC236}">
              <a16:creationId xmlns:a16="http://schemas.microsoft.com/office/drawing/2014/main" id="{69C546F5-A400-42B8-96F8-10E539430A8B}"/>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5" name="直線コネクタ 284">
          <a:extLst>
            <a:ext uri="{FF2B5EF4-FFF2-40B4-BE49-F238E27FC236}">
              <a16:creationId xmlns:a16="http://schemas.microsoft.com/office/drawing/2014/main" id="{D0345FCA-7DA1-4130-8784-3C7F4BB4808A}"/>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6" name="テキスト ボックス 285">
          <a:extLst>
            <a:ext uri="{FF2B5EF4-FFF2-40B4-BE49-F238E27FC236}">
              <a16:creationId xmlns:a16="http://schemas.microsoft.com/office/drawing/2014/main" id="{0E0811CD-3DCF-4C06-8510-677338D471E1}"/>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7" name="直線コネクタ 286">
          <a:extLst>
            <a:ext uri="{FF2B5EF4-FFF2-40B4-BE49-F238E27FC236}">
              <a16:creationId xmlns:a16="http://schemas.microsoft.com/office/drawing/2014/main" id="{653B498E-97A3-4C0C-8133-6B9C11CE1E1C}"/>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8" name="テキスト ボックス 287">
          <a:extLst>
            <a:ext uri="{FF2B5EF4-FFF2-40B4-BE49-F238E27FC236}">
              <a16:creationId xmlns:a16="http://schemas.microsoft.com/office/drawing/2014/main" id="{36DB9D7F-86E5-4995-A121-9D5E65F7C7E6}"/>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89" name="直線コネクタ 288">
          <a:extLst>
            <a:ext uri="{FF2B5EF4-FFF2-40B4-BE49-F238E27FC236}">
              <a16:creationId xmlns:a16="http://schemas.microsoft.com/office/drawing/2014/main" id="{EA93EA69-0D26-4D7F-A809-F50C2C06CC98}"/>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0" name="テキスト ボックス 289">
          <a:extLst>
            <a:ext uri="{FF2B5EF4-FFF2-40B4-BE49-F238E27FC236}">
              <a16:creationId xmlns:a16="http://schemas.microsoft.com/office/drawing/2014/main" id="{066DD57B-B500-4546-BFF2-3FB9445B4986}"/>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1" name="直線コネクタ 290">
          <a:extLst>
            <a:ext uri="{FF2B5EF4-FFF2-40B4-BE49-F238E27FC236}">
              <a16:creationId xmlns:a16="http://schemas.microsoft.com/office/drawing/2014/main" id="{436E39CA-7851-4E75-928C-3DA40389FA42}"/>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2" name="テキスト ボックス 291">
          <a:extLst>
            <a:ext uri="{FF2B5EF4-FFF2-40B4-BE49-F238E27FC236}">
              <a16:creationId xmlns:a16="http://schemas.microsoft.com/office/drawing/2014/main" id="{E84DF7E5-B022-4A25-B1DE-696BAC4DCC80}"/>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3" name="直線コネクタ 292">
          <a:extLst>
            <a:ext uri="{FF2B5EF4-FFF2-40B4-BE49-F238E27FC236}">
              <a16:creationId xmlns:a16="http://schemas.microsoft.com/office/drawing/2014/main" id="{20C03EC6-3ECE-4B22-AB26-BBAACB9C7D48}"/>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4" name="テキスト ボックス 293">
          <a:extLst>
            <a:ext uri="{FF2B5EF4-FFF2-40B4-BE49-F238E27FC236}">
              <a16:creationId xmlns:a16="http://schemas.microsoft.com/office/drawing/2014/main" id="{5CCE1CF7-9B8E-4DE1-ABE1-0C6914DB2B56}"/>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5" name="直線コネクタ 294">
          <a:extLst>
            <a:ext uri="{FF2B5EF4-FFF2-40B4-BE49-F238E27FC236}">
              <a16:creationId xmlns:a16="http://schemas.microsoft.com/office/drawing/2014/main" id="{D1998CC5-3EBC-41CD-8AD6-E40E899B3895}"/>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6" name="テキスト ボックス 295">
          <a:extLst>
            <a:ext uri="{FF2B5EF4-FFF2-40B4-BE49-F238E27FC236}">
              <a16:creationId xmlns:a16="http://schemas.microsoft.com/office/drawing/2014/main" id="{DC4BE7A0-82A2-42A5-B55E-8E314C5239D3}"/>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7" name="直線コネクタ 296">
          <a:extLst>
            <a:ext uri="{FF2B5EF4-FFF2-40B4-BE49-F238E27FC236}">
              <a16:creationId xmlns:a16="http://schemas.microsoft.com/office/drawing/2014/main" id="{7D8AA225-0E31-4ADA-AAD1-E88C11258535}"/>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8" name="テキスト ボックス 297">
          <a:extLst>
            <a:ext uri="{FF2B5EF4-FFF2-40B4-BE49-F238E27FC236}">
              <a16:creationId xmlns:a16="http://schemas.microsoft.com/office/drawing/2014/main" id="{DFEEE71F-4F25-4D69-98B9-E459B259D086}"/>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9" name="【市民会館】&#10;有形固定資産減価償却率グラフ枠">
          <a:extLst>
            <a:ext uri="{FF2B5EF4-FFF2-40B4-BE49-F238E27FC236}">
              <a16:creationId xmlns:a16="http://schemas.microsoft.com/office/drawing/2014/main" id="{8EE36DB2-8F6B-4014-8543-588F28C2F4A7}"/>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00" name="直線コネクタ 299">
          <a:extLst>
            <a:ext uri="{FF2B5EF4-FFF2-40B4-BE49-F238E27FC236}">
              <a16:creationId xmlns:a16="http://schemas.microsoft.com/office/drawing/2014/main" id="{55393C16-FE0C-4D5F-BBFE-AD5E4F79CA91}"/>
            </a:ext>
          </a:extLst>
        </xdr:cNvPr>
        <xdr:cNvCxnSpPr/>
      </xdr:nvCxnSpPr>
      <xdr:spPr>
        <a:xfrm flipV="1">
          <a:off x="4180840" y="1621345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1" name="【市民会館】&#10;有形固定資産減価償却率最小値テキスト">
          <a:extLst>
            <a:ext uri="{FF2B5EF4-FFF2-40B4-BE49-F238E27FC236}">
              <a16:creationId xmlns:a16="http://schemas.microsoft.com/office/drawing/2014/main" id="{2AEFC6FA-9F39-40E5-95F3-4E66AB8B6205}"/>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2" name="直線コネクタ 301">
          <a:extLst>
            <a:ext uri="{FF2B5EF4-FFF2-40B4-BE49-F238E27FC236}">
              <a16:creationId xmlns:a16="http://schemas.microsoft.com/office/drawing/2014/main" id="{BAF838D7-FB72-4A61-AA76-BE45BCCE3B62}"/>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303" name="【市民会館】&#10;有形固定資産減価償却率最大値テキスト">
          <a:extLst>
            <a:ext uri="{FF2B5EF4-FFF2-40B4-BE49-F238E27FC236}">
              <a16:creationId xmlns:a16="http://schemas.microsoft.com/office/drawing/2014/main" id="{0AD82E4C-2ED9-49EE-A7CD-4ECEF4B63C87}"/>
            </a:ext>
          </a:extLst>
        </xdr:cNvPr>
        <xdr:cNvSpPr txBox="1"/>
      </xdr:nvSpPr>
      <xdr:spPr>
        <a:xfrm>
          <a:off x="4219575" y="1599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304" name="直線コネクタ 303">
          <a:extLst>
            <a:ext uri="{FF2B5EF4-FFF2-40B4-BE49-F238E27FC236}">
              <a16:creationId xmlns:a16="http://schemas.microsoft.com/office/drawing/2014/main" id="{99E3593B-440C-49D5-B2C7-EB5851248D60}"/>
            </a:ext>
          </a:extLst>
        </xdr:cNvPr>
        <xdr:cNvCxnSpPr/>
      </xdr:nvCxnSpPr>
      <xdr:spPr>
        <a:xfrm>
          <a:off x="4105275" y="162134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118763</xdr:rowOff>
    </xdr:from>
    <xdr:ext cx="405111" cy="259045"/>
    <xdr:sp macro="" textlink="">
      <xdr:nvSpPr>
        <xdr:cNvPr id="305" name="【市民会館】&#10;有形固定資産減価償却率平均値テキスト">
          <a:extLst>
            <a:ext uri="{FF2B5EF4-FFF2-40B4-BE49-F238E27FC236}">
              <a16:creationId xmlns:a16="http://schemas.microsoft.com/office/drawing/2014/main" id="{97EECF28-A302-4290-B2F0-997C2865A4B5}"/>
            </a:ext>
          </a:extLst>
        </xdr:cNvPr>
        <xdr:cNvSpPr txBox="1"/>
      </xdr:nvSpPr>
      <xdr:spPr>
        <a:xfrm>
          <a:off x="4219575" y="16752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306" name="フローチャート: 判断 305">
          <a:extLst>
            <a:ext uri="{FF2B5EF4-FFF2-40B4-BE49-F238E27FC236}">
              <a16:creationId xmlns:a16="http://schemas.microsoft.com/office/drawing/2014/main" id="{CC401C61-EFF7-4391-953A-C85ABC11FFAC}"/>
            </a:ext>
          </a:extLst>
        </xdr:cNvPr>
        <xdr:cNvSpPr/>
      </xdr:nvSpPr>
      <xdr:spPr>
        <a:xfrm>
          <a:off x="4124325" y="168979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307" name="フローチャート: 判断 306">
          <a:extLst>
            <a:ext uri="{FF2B5EF4-FFF2-40B4-BE49-F238E27FC236}">
              <a16:creationId xmlns:a16="http://schemas.microsoft.com/office/drawing/2014/main" id="{3442C74E-0883-450B-87FA-A9466161E515}"/>
            </a:ext>
          </a:extLst>
        </xdr:cNvPr>
        <xdr:cNvSpPr/>
      </xdr:nvSpPr>
      <xdr:spPr>
        <a:xfrm>
          <a:off x="3381375" y="168941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308" name="フローチャート: 判断 307">
          <a:extLst>
            <a:ext uri="{FF2B5EF4-FFF2-40B4-BE49-F238E27FC236}">
              <a16:creationId xmlns:a16="http://schemas.microsoft.com/office/drawing/2014/main" id="{928B77E9-A08F-4062-BE41-1C7D2E129D63}"/>
            </a:ext>
          </a:extLst>
        </xdr:cNvPr>
        <xdr:cNvSpPr/>
      </xdr:nvSpPr>
      <xdr:spPr>
        <a:xfrm>
          <a:off x="2571750" y="168128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309" name="フローチャート: 判断 308">
          <a:extLst>
            <a:ext uri="{FF2B5EF4-FFF2-40B4-BE49-F238E27FC236}">
              <a16:creationId xmlns:a16="http://schemas.microsoft.com/office/drawing/2014/main" id="{0210B089-1AEB-48E4-BBDD-6580FA1C5710}"/>
            </a:ext>
          </a:extLst>
        </xdr:cNvPr>
        <xdr:cNvSpPr/>
      </xdr:nvSpPr>
      <xdr:spPr>
        <a:xfrm>
          <a:off x="1781175" y="167817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310" name="フローチャート: 判断 309">
          <a:extLst>
            <a:ext uri="{FF2B5EF4-FFF2-40B4-BE49-F238E27FC236}">
              <a16:creationId xmlns:a16="http://schemas.microsoft.com/office/drawing/2014/main" id="{78909351-7ACD-46BC-A12E-D00F80716D74}"/>
            </a:ext>
          </a:extLst>
        </xdr:cNvPr>
        <xdr:cNvSpPr/>
      </xdr:nvSpPr>
      <xdr:spPr>
        <a:xfrm>
          <a:off x="981075" y="169170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45A625EB-6A45-4F6F-BF5A-73BC38364823}"/>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5FD5D490-5B75-4C96-B9C0-D2044FAF6265}"/>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C9A0D363-66E2-4E8E-88E6-E60391019D7E}"/>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3721906D-3F4E-4175-8A6D-9A0CF95FECBE}"/>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477D0EDE-9BA7-4C7B-A188-AC072CC5C236}"/>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73025</xdr:rowOff>
    </xdr:from>
    <xdr:to>
      <xdr:col>24</xdr:col>
      <xdr:colOff>114300</xdr:colOff>
      <xdr:row>105</xdr:row>
      <xdr:rowOff>3175</xdr:rowOff>
    </xdr:to>
    <xdr:sp macro="" textlink="">
      <xdr:nvSpPr>
        <xdr:cNvPr id="316" name="楕円 315">
          <a:extLst>
            <a:ext uri="{FF2B5EF4-FFF2-40B4-BE49-F238E27FC236}">
              <a16:creationId xmlns:a16="http://schemas.microsoft.com/office/drawing/2014/main" id="{554777CA-4827-4D48-81C1-EA3DA449E0E5}"/>
            </a:ext>
          </a:extLst>
        </xdr:cNvPr>
        <xdr:cNvSpPr/>
      </xdr:nvSpPr>
      <xdr:spPr>
        <a:xfrm>
          <a:off x="4124325" y="170465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51452</xdr:rowOff>
    </xdr:from>
    <xdr:ext cx="405111" cy="259045"/>
    <xdr:sp macro="" textlink="">
      <xdr:nvSpPr>
        <xdr:cNvPr id="317" name="【市民会館】&#10;有形固定資産減価償却率該当値テキスト">
          <a:extLst>
            <a:ext uri="{FF2B5EF4-FFF2-40B4-BE49-F238E27FC236}">
              <a16:creationId xmlns:a16="http://schemas.microsoft.com/office/drawing/2014/main" id="{111DA7FC-A563-4437-80F8-59EC1CA8C6EF}"/>
            </a:ext>
          </a:extLst>
        </xdr:cNvPr>
        <xdr:cNvSpPr txBox="1"/>
      </xdr:nvSpPr>
      <xdr:spPr>
        <a:xfrm>
          <a:off x="4219575" y="1702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46355</xdr:rowOff>
    </xdr:from>
    <xdr:to>
      <xdr:col>20</xdr:col>
      <xdr:colOff>38100</xdr:colOff>
      <xdr:row>104</xdr:row>
      <xdr:rowOff>147955</xdr:rowOff>
    </xdr:to>
    <xdr:sp macro="" textlink="">
      <xdr:nvSpPr>
        <xdr:cNvPr id="318" name="楕円 317">
          <a:extLst>
            <a:ext uri="{FF2B5EF4-FFF2-40B4-BE49-F238E27FC236}">
              <a16:creationId xmlns:a16="http://schemas.microsoft.com/office/drawing/2014/main" id="{71F461E3-2D04-49E5-8C2F-482160F80A84}"/>
            </a:ext>
          </a:extLst>
        </xdr:cNvPr>
        <xdr:cNvSpPr/>
      </xdr:nvSpPr>
      <xdr:spPr>
        <a:xfrm>
          <a:off x="3381375" y="170230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97155</xdr:rowOff>
    </xdr:from>
    <xdr:to>
      <xdr:col>24</xdr:col>
      <xdr:colOff>63500</xdr:colOff>
      <xdr:row>104</xdr:row>
      <xdr:rowOff>123825</xdr:rowOff>
    </xdr:to>
    <xdr:cxnSp macro="">
      <xdr:nvCxnSpPr>
        <xdr:cNvPr id="319" name="直線コネクタ 318">
          <a:extLst>
            <a:ext uri="{FF2B5EF4-FFF2-40B4-BE49-F238E27FC236}">
              <a16:creationId xmlns:a16="http://schemas.microsoft.com/office/drawing/2014/main" id="{B5C6D8C8-F210-44AE-B60B-81DE0C38337A}"/>
            </a:ext>
          </a:extLst>
        </xdr:cNvPr>
        <xdr:cNvCxnSpPr/>
      </xdr:nvCxnSpPr>
      <xdr:spPr>
        <a:xfrm>
          <a:off x="3429000" y="17070705"/>
          <a:ext cx="752475"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6350</xdr:rowOff>
    </xdr:from>
    <xdr:to>
      <xdr:col>15</xdr:col>
      <xdr:colOff>101600</xdr:colOff>
      <xdr:row>104</xdr:row>
      <xdr:rowOff>107950</xdr:rowOff>
    </xdr:to>
    <xdr:sp macro="" textlink="">
      <xdr:nvSpPr>
        <xdr:cNvPr id="320" name="楕円 319">
          <a:extLst>
            <a:ext uri="{FF2B5EF4-FFF2-40B4-BE49-F238E27FC236}">
              <a16:creationId xmlns:a16="http://schemas.microsoft.com/office/drawing/2014/main" id="{B2D9D8AB-B653-41CD-9F5F-63C5B0BDFD43}"/>
            </a:ext>
          </a:extLst>
        </xdr:cNvPr>
        <xdr:cNvSpPr/>
      </xdr:nvSpPr>
      <xdr:spPr>
        <a:xfrm>
          <a:off x="2571750" y="169830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57150</xdr:rowOff>
    </xdr:from>
    <xdr:to>
      <xdr:col>19</xdr:col>
      <xdr:colOff>177800</xdr:colOff>
      <xdr:row>104</xdr:row>
      <xdr:rowOff>97155</xdr:rowOff>
    </xdr:to>
    <xdr:cxnSp macro="">
      <xdr:nvCxnSpPr>
        <xdr:cNvPr id="321" name="直線コネクタ 320">
          <a:extLst>
            <a:ext uri="{FF2B5EF4-FFF2-40B4-BE49-F238E27FC236}">
              <a16:creationId xmlns:a16="http://schemas.microsoft.com/office/drawing/2014/main" id="{A8977E50-D727-4A58-B823-3400AA086024}"/>
            </a:ext>
          </a:extLst>
        </xdr:cNvPr>
        <xdr:cNvCxnSpPr/>
      </xdr:nvCxnSpPr>
      <xdr:spPr>
        <a:xfrm>
          <a:off x="2619375" y="17030700"/>
          <a:ext cx="80962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141605</xdr:rowOff>
    </xdr:from>
    <xdr:to>
      <xdr:col>10</xdr:col>
      <xdr:colOff>165100</xdr:colOff>
      <xdr:row>104</xdr:row>
      <xdr:rowOff>71755</xdr:rowOff>
    </xdr:to>
    <xdr:sp macro="" textlink="">
      <xdr:nvSpPr>
        <xdr:cNvPr id="322" name="楕円 321">
          <a:extLst>
            <a:ext uri="{FF2B5EF4-FFF2-40B4-BE49-F238E27FC236}">
              <a16:creationId xmlns:a16="http://schemas.microsoft.com/office/drawing/2014/main" id="{07A924F3-2FCD-49A9-9508-53E6B19A53C7}"/>
            </a:ext>
          </a:extLst>
        </xdr:cNvPr>
        <xdr:cNvSpPr/>
      </xdr:nvSpPr>
      <xdr:spPr>
        <a:xfrm>
          <a:off x="1781175" y="169468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20955</xdr:rowOff>
    </xdr:from>
    <xdr:to>
      <xdr:col>15</xdr:col>
      <xdr:colOff>50800</xdr:colOff>
      <xdr:row>104</xdr:row>
      <xdr:rowOff>57150</xdr:rowOff>
    </xdr:to>
    <xdr:cxnSp macro="">
      <xdr:nvCxnSpPr>
        <xdr:cNvPr id="323" name="直線コネクタ 322">
          <a:extLst>
            <a:ext uri="{FF2B5EF4-FFF2-40B4-BE49-F238E27FC236}">
              <a16:creationId xmlns:a16="http://schemas.microsoft.com/office/drawing/2014/main" id="{19E85082-C754-4811-AC1E-CA54206C8572}"/>
            </a:ext>
          </a:extLst>
        </xdr:cNvPr>
        <xdr:cNvCxnSpPr/>
      </xdr:nvCxnSpPr>
      <xdr:spPr>
        <a:xfrm>
          <a:off x="1828800" y="16994505"/>
          <a:ext cx="7905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141605</xdr:rowOff>
    </xdr:from>
    <xdr:to>
      <xdr:col>6</xdr:col>
      <xdr:colOff>38100</xdr:colOff>
      <xdr:row>104</xdr:row>
      <xdr:rowOff>71755</xdr:rowOff>
    </xdr:to>
    <xdr:sp macro="" textlink="">
      <xdr:nvSpPr>
        <xdr:cNvPr id="324" name="楕円 323">
          <a:extLst>
            <a:ext uri="{FF2B5EF4-FFF2-40B4-BE49-F238E27FC236}">
              <a16:creationId xmlns:a16="http://schemas.microsoft.com/office/drawing/2014/main" id="{68575BD7-CBE6-4C6E-A1DA-4A95B3F039AC}"/>
            </a:ext>
          </a:extLst>
        </xdr:cNvPr>
        <xdr:cNvSpPr/>
      </xdr:nvSpPr>
      <xdr:spPr>
        <a:xfrm>
          <a:off x="981075" y="169468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20955</xdr:rowOff>
    </xdr:from>
    <xdr:to>
      <xdr:col>10</xdr:col>
      <xdr:colOff>114300</xdr:colOff>
      <xdr:row>104</xdr:row>
      <xdr:rowOff>20955</xdr:rowOff>
    </xdr:to>
    <xdr:cxnSp macro="">
      <xdr:nvCxnSpPr>
        <xdr:cNvPr id="325" name="直線コネクタ 324">
          <a:extLst>
            <a:ext uri="{FF2B5EF4-FFF2-40B4-BE49-F238E27FC236}">
              <a16:creationId xmlns:a16="http://schemas.microsoft.com/office/drawing/2014/main" id="{177687CB-23A4-42AA-A871-7384A8CC519E}"/>
            </a:ext>
          </a:extLst>
        </xdr:cNvPr>
        <xdr:cNvCxnSpPr/>
      </xdr:nvCxnSpPr>
      <xdr:spPr>
        <a:xfrm>
          <a:off x="1028700" y="1699450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38752</xdr:rowOff>
    </xdr:from>
    <xdr:ext cx="405111" cy="259045"/>
    <xdr:sp macro="" textlink="">
      <xdr:nvSpPr>
        <xdr:cNvPr id="326" name="n_1aveValue【市民会館】&#10;有形固定資産減価償却率">
          <a:extLst>
            <a:ext uri="{FF2B5EF4-FFF2-40B4-BE49-F238E27FC236}">
              <a16:creationId xmlns:a16="http://schemas.microsoft.com/office/drawing/2014/main" id="{691E2CCE-79EE-4F93-B3CF-DC746344BB53}"/>
            </a:ext>
          </a:extLst>
        </xdr:cNvPr>
        <xdr:cNvSpPr txBox="1"/>
      </xdr:nvSpPr>
      <xdr:spPr>
        <a:xfrm>
          <a:off x="3239144" y="1666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327" name="n_2aveValue【市民会館】&#10;有形固定資産減価償却率">
          <a:extLst>
            <a:ext uri="{FF2B5EF4-FFF2-40B4-BE49-F238E27FC236}">
              <a16:creationId xmlns:a16="http://schemas.microsoft.com/office/drawing/2014/main" id="{6AF819E6-1B05-4565-BCFC-88EA0027E3EC}"/>
            </a:ext>
          </a:extLst>
        </xdr:cNvPr>
        <xdr:cNvSpPr txBox="1"/>
      </xdr:nvSpPr>
      <xdr:spPr>
        <a:xfrm>
          <a:off x="2439044" y="1659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328" name="n_3aveValue【市民会館】&#10;有形固定資産減価償却率">
          <a:extLst>
            <a:ext uri="{FF2B5EF4-FFF2-40B4-BE49-F238E27FC236}">
              <a16:creationId xmlns:a16="http://schemas.microsoft.com/office/drawing/2014/main" id="{B1B7AE41-7B2C-4A47-ACC6-FDAD15D0F4A5}"/>
            </a:ext>
          </a:extLst>
        </xdr:cNvPr>
        <xdr:cNvSpPr txBox="1"/>
      </xdr:nvSpPr>
      <xdr:spPr>
        <a:xfrm>
          <a:off x="1648469" y="1655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61613</xdr:rowOff>
    </xdr:from>
    <xdr:ext cx="405111" cy="259045"/>
    <xdr:sp macro="" textlink="">
      <xdr:nvSpPr>
        <xdr:cNvPr id="329" name="n_4aveValue【市民会館】&#10;有形固定資産減価償却率">
          <a:extLst>
            <a:ext uri="{FF2B5EF4-FFF2-40B4-BE49-F238E27FC236}">
              <a16:creationId xmlns:a16="http://schemas.microsoft.com/office/drawing/2014/main" id="{D9B17394-682B-42B3-895A-C573B901B801}"/>
            </a:ext>
          </a:extLst>
        </xdr:cNvPr>
        <xdr:cNvSpPr txBox="1"/>
      </xdr:nvSpPr>
      <xdr:spPr>
        <a:xfrm>
          <a:off x="848369" y="16695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139082</xdr:rowOff>
    </xdr:from>
    <xdr:ext cx="405111" cy="259045"/>
    <xdr:sp macro="" textlink="">
      <xdr:nvSpPr>
        <xdr:cNvPr id="330" name="n_1mainValue【市民会館】&#10;有形固定資産減価償却率">
          <a:extLst>
            <a:ext uri="{FF2B5EF4-FFF2-40B4-BE49-F238E27FC236}">
              <a16:creationId xmlns:a16="http://schemas.microsoft.com/office/drawing/2014/main" id="{96AD4EDB-1FF2-4492-B973-1AF5CB813255}"/>
            </a:ext>
          </a:extLst>
        </xdr:cNvPr>
        <xdr:cNvSpPr txBox="1"/>
      </xdr:nvSpPr>
      <xdr:spPr>
        <a:xfrm>
          <a:off x="3239144" y="17115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99077</xdr:rowOff>
    </xdr:from>
    <xdr:ext cx="405111" cy="259045"/>
    <xdr:sp macro="" textlink="">
      <xdr:nvSpPr>
        <xdr:cNvPr id="331" name="n_2mainValue【市民会館】&#10;有形固定資産減価償却率">
          <a:extLst>
            <a:ext uri="{FF2B5EF4-FFF2-40B4-BE49-F238E27FC236}">
              <a16:creationId xmlns:a16="http://schemas.microsoft.com/office/drawing/2014/main" id="{F1B5DF9A-0C04-4A15-B3E9-237FFDBEDFF2}"/>
            </a:ext>
          </a:extLst>
        </xdr:cNvPr>
        <xdr:cNvSpPr txBox="1"/>
      </xdr:nvSpPr>
      <xdr:spPr>
        <a:xfrm>
          <a:off x="2439044" y="17075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62882</xdr:rowOff>
    </xdr:from>
    <xdr:ext cx="405111" cy="259045"/>
    <xdr:sp macro="" textlink="">
      <xdr:nvSpPr>
        <xdr:cNvPr id="332" name="n_3mainValue【市民会館】&#10;有形固定資産減価償却率">
          <a:extLst>
            <a:ext uri="{FF2B5EF4-FFF2-40B4-BE49-F238E27FC236}">
              <a16:creationId xmlns:a16="http://schemas.microsoft.com/office/drawing/2014/main" id="{E430B611-1762-4EDC-94C8-04B995317DAA}"/>
            </a:ext>
          </a:extLst>
        </xdr:cNvPr>
        <xdr:cNvSpPr txBox="1"/>
      </xdr:nvSpPr>
      <xdr:spPr>
        <a:xfrm>
          <a:off x="1648469" y="17039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62882</xdr:rowOff>
    </xdr:from>
    <xdr:ext cx="405111" cy="259045"/>
    <xdr:sp macro="" textlink="">
      <xdr:nvSpPr>
        <xdr:cNvPr id="333" name="n_4mainValue【市民会館】&#10;有形固定資産減価償却率">
          <a:extLst>
            <a:ext uri="{FF2B5EF4-FFF2-40B4-BE49-F238E27FC236}">
              <a16:creationId xmlns:a16="http://schemas.microsoft.com/office/drawing/2014/main" id="{475E1808-63D4-4D0F-8305-5709338C9E87}"/>
            </a:ext>
          </a:extLst>
        </xdr:cNvPr>
        <xdr:cNvSpPr txBox="1"/>
      </xdr:nvSpPr>
      <xdr:spPr>
        <a:xfrm>
          <a:off x="848369" y="17039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4" name="正方形/長方形 333">
          <a:extLst>
            <a:ext uri="{FF2B5EF4-FFF2-40B4-BE49-F238E27FC236}">
              <a16:creationId xmlns:a16="http://schemas.microsoft.com/office/drawing/2014/main" id="{067E6090-DA74-4FF5-87F2-1BE842EF357F}"/>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5" name="正方形/長方形 334">
          <a:extLst>
            <a:ext uri="{FF2B5EF4-FFF2-40B4-BE49-F238E27FC236}">
              <a16:creationId xmlns:a16="http://schemas.microsoft.com/office/drawing/2014/main" id="{58F1E157-ACBB-4ED2-AD4C-F6F1FB80B796}"/>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6" name="正方形/長方形 335">
          <a:extLst>
            <a:ext uri="{FF2B5EF4-FFF2-40B4-BE49-F238E27FC236}">
              <a16:creationId xmlns:a16="http://schemas.microsoft.com/office/drawing/2014/main" id="{22AA5FA6-F6F4-4AEB-AAA0-4EE52FA70FAC}"/>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7" name="正方形/長方形 336">
          <a:extLst>
            <a:ext uri="{FF2B5EF4-FFF2-40B4-BE49-F238E27FC236}">
              <a16:creationId xmlns:a16="http://schemas.microsoft.com/office/drawing/2014/main" id="{505618A2-811B-49D3-BE96-BAA56D8CCC39}"/>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8" name="正方形/長方形 337">
          <a:extLst>
            <a:ext uri="{FF2B5EF4-FFF2-40B4-BE49-F238E27FC236}">
              <a16:creationId xmlns:a16="http://schemas.microsoft.com/office/drawing/2014/main" id="{5D209E03-C12B-4BF7-9D7E-C560A811D2D4}"/>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9" name="正方形/長方形 338">
          <a:extLst>
            <a:ext uri="{FF2B5EF4-FFF2-40B4-BE49-F238E27FC236}">
              <a16:creationId xmlns:a16="http://schemas.microsoft.com/office/drawing/2014/main" id="{EDE3F465-3D84-4C6B-91C6-68844059937C}"/>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0" name="正方形/長方形 339">
          <a:extLst>
            <a:ext uri="{FF2B5EF4-FFF2-40B4-BE49-F238E27FC236}">
              <a16:creationId xmlns:a16="http://schemas.microsoft.com/office/drawing/2014/main" id="{08C23537-E26E-45BC-B9B4-9FCCF6EFECDE}"/>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1" name="正方形/長方形 340">
          <a:extLst>
            <a:ext uri="{FF2B5EF4-FFF2-40B4-BE49-F238E27FC236}">
              <a16:creationId xmlns:a16="http://schemas.microsoft.com/office/drawing/2014/main" id="{341987C1-2075-4765-A091-CE0BD613E603}"/>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2" name="テキスト ボックス 341">
          <a:extLst>
            <a:ext uri="{FF2B5EF4-FFF2-40B4-BE49-F238E27FC236}">
              <a16:creationId xmlns:a16="http://schemas.microsoft.com/office/drawing/2014/main" id="{506511FF-D3A7-47AD-9B44-7DF306D854AC}"/>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3" name="直線コネクタ 342">
          <a:extLst>
            <a:ext uri="{FF2B5EF4-FFF2-40B4-BE49-F238E27FC236}">
              <a16:creationId xmlns:a16="http://schemas.microsoft.com/office/drawing/2014/main" id="{97912C71-2E3E-4B31-B95F-733C970D3FB2}"/>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4" name="直線コネクタ 343">
          <a:extLst>
            <a:ext uri="{FF2B5EF4-FFF2-40B4-BE49-F238E27FC236}">
              <a16:creationId xmlns:a16="http://schemas.microsoft.com/office/drawing/2014/main" id="{EA33858C-46EB-4308-9512-3E323E403973}"/>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5" name="テキスト ボックス 344">
          <a:extLst>
            <a:ext uri="{FF2B5EF4-FFF2-40B4-BE49-F238E27FC236}">
              <a16:creationId xmlns:a16="http://schemas.microsoft.com/office/drawing/2014/main" id="{CEA8B2F1-2E50-4BBF-984E-34FDCE755342}"/>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6" name="直線コネクタ 345">
          <a:extLst>
            <a:ext uri="{FF2B5EF4-FFF2-40B4-BE49-F238E27FC236}">
              <a16:creationId xmlns:a16="http://schemas.microsoft.com/office/drawing/2014/main" id="{F4A2A73A-ECEE-415E-A972-FF64FF069643}"/>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7" name="テキスト ボックス 346">
          <a:extLst>
            <a:ext uri="{FF2B5EF4-FFF2-40B4-BE49-F238E27FC236}">
              <a16:creationId xmlns:a16="http://schemas.microsoft.com/office/drawing/2014/main" id="{8063B206-F5FD-4058-8C79-592B5C36D773}"/>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8" name="直線コネクタ 347">
          <a:extLst>
            <a:ext uri="{FF2B5EF4-FFF2-40B4-BE49-F238E27FC236}">
              <a16:creationId xmlns:a16="http://schemas.microsoft.com/office/drawing/2014/main" id="{7AA79CFA-6E57-4347-91D3-C10DBEFDF190}"/>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9" name="テキスト ボックス 348">
          <a:extLst>
            <a:ext uri="{FF2B5EF4-FFF2-40B4-BE49-F238E27FC236}">
              <a16:creationId xmlns:a16="http://schemas.microsoft.com/office/drawing/2014/main" id="{0A6DBE96-4D16-4A0A-9331-ED53EDF57159}"/>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0" name="直線コネクタ 349">
          <a:extLst>
            <a:ext uri="{FF2B5EF4-FFF2-40B4-BE49-F238E27FC236}">
              <a16:creationId xmlns:a16="http://schemas.microsoft.com/office/drawing/2014/main" id="{68BE0683-2144-4E2F-8360-518EB4C1A636}"/>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1" name="テキスト ボックス 350">
          <a:extLst>
            <a:ext uri="{FF2B5EF4-FFF2-40B4-BE49-F238E27FC236}">
              <a16:creationId xmlns:a16="http://schemas.microsoft.com/office/drawing/2014/main" id="{6BDE1E06-78B4-4DFA-9008-BE392DC5EE55}"/>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2" name="直線コネクタ 351">
          <a:extLst>
            <a:ext uri="{FF2B5EF4-FFF2-40B4-BE49-F238E27FC236}">
              <a16:creationId xmlns:a16="http://schemas.microsoft.com/office/drawing/2014/main" id="{9BDD2429-2B65-4436-B16C-1968DB73287C}"/>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3" name="テキスト ボックス 352">
          <a:extLst>
            <a:ext uri="{FF2B5EF4-FFF2-40B4-BE49-F238E27FC236}">
              <a16:creationId xmlns:a16="http://schemas.microsoft.com/office/drawing/2014/main" id="{16A21069-ACD6-4C29-A815-FE753E4F8D9C}"/>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4" name="直線コネクタ 353">
          <a:extLst>
            <a:ext uri="{FF2B5EF4-FFF2-40B4-BE49-F238E27FC236}">
              <a16:creationId xmlns:a16="http://schemas.microsoft.com/office/drawing/2014/main" id="{44CA7BEF-1A57-4740-AF95-936137E65C8B}"/>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5" name="テキスト ボックス 354">
          <a:extLst>
            <a:ext uri="{FF2B5EF4-FFF2-40B4-BE49-F238E27FC236}">
              <a16:creationId xmlns:a16="http://schemas.microsoft.com/office/drawing/2014/main" id="{B5F90BAD-DC3C-4ED2-B5B4-AE3E19A0BF51}"/>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6" name="【市民会館】&#10;一人当たり面積グラフ枠">
          <a:extLst>
            <a:ext uri="{FF2B5EF4-FFF2-40B4-BE49-F238E27FC236}">
              <a16:creationId xmlns:a16="http://schemas.microsoft.com/office/drawing/2014/main" id="{13223DD1-B6A5-4D56-8C7D-6E74A55F8421}"/>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357" name="直線コネクタ 356">
          <a:extLst>
            <a:ext uri="{FF2B5EF4-FFF2-40B4-BE49-F238E27FC236}">
              <a16:creationId xmlns:a16="http://schemas.microsoft.com/office/drawing/2014/main" id="{C5E2E1BC-B2C9-46C2-B348-46B4837F44B3}"/>
            </a:ext>
          </a:extLst>
        </xdr:cNvPr>
        <xdr:cNvCxnSpPr/>
      </xdr:nvCxnSpPr>
      <xdr:spPr>
        <a:xfrm flipV="1">
          <a:off x="9429115" y="16371697"/>
          <a:ext cx="0" cy="1430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358" name="【市民会館】&#10;一人当たり面積最小値テキスト">
          <a:extLst>
            <a:ext uri="{FF2B5EF4-FFF2-40B4-BE49-F238E27FC236}">
              <a16:creationId xmlns:a16="http://schemas.microsoft.com/office/drawing/2014/main" id="{6E1E8B95-3597-47C2-991E-158414DFDD43}"/>
            </a:ext>
          </a:extLst>
        </xdr:cNvPr>
        <xdr:cNvSpPr txBox="1"/>
      </xdr:nvSpPr>
      <xdr:spPr>
        <a:xfrm>
          <a:off x="9467850" y="17809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359" name="直線コネクタ 358">
          <a:extLst>
            <a:ext uri="{FF2B5EF4-FFF2-40B4-BE49-F238E27FC236}">
              <a16:creationId xmlns:a16="http://schemas.microsoft.com/office/drawing/2014/main" id="{0B278C52-DEB1-4150-AA91-F3AE66E1FBD4}"/>
            </a:ext>
          </a:extLst>
        </xdr:cNvPr>
        <xdr:cNvCxnSpPr/>
      </xdr:nvCxnSpPr>
      <xdr:spPr>
        <a:xfrm>
          <a:off x="9363075" y="1780247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360" name="【市民会館】&#10;一人当たり面積最大値テキスト">
          <a:extLst>
            <a:ext uri="{FF2B5EF4-FFF2-40B4-BE49-F238E27FC236}">
              <a16:creationId xmlns:a16="http://schemas.microsoft.com/office/drawing/2014/main" id="{528DB2B8-675C-4366-9DA3-C49FA5221060}"/>
            </a:ext>
          </a:extLst>
        </xdr:cNvPr>
        <xdr:cNvSpPr txBox="1"/>
      </xdr:nvSpPr>
      <xdr:spPr>
        <a:xfrm>
          <a:off x="9467850" y="16146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361" name="直線コネクタ 360">
          <a:extLst>
            <a:ext uri="{FF2B5EF4-FFF2-40B4-BE49-F238E27FC236}">
              <a16:creationId xmlns:a16="http://schemas.microsoft.com/office/drawing/2014/main" id="{253F9D00-0A0D-4E14-A774-CE03548F1847}"/>
            </a:ext>
          </a:extLst>
        </xdr:cNvPr>
        <xdr:cNvCxnSpPr/>
      </xdr:nvCxnSpPr>
      <xdr:spPr>
        <a:xfrm>
          <a:off x="9363075" y="1637169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74692</xdr:rowOff>
    </xdr:from>
    <xdr:ext cx="469744" cy="259045"/>
    <xdr:sp macro="" textlink="">
      <xdr:nvSpPr>
        <xdr:cNvPr id="362" name="【市民会館】&#10;一人当たり面積平均値テキスト">
          <a:extLst>
            <a:ext uri="{FF2B5EF4-FFF2-40B4-BE49-F238E27FC236}">
              <a16:creationId xmlns:a16="http://schemas.microsoft.com/office/drawing/2014/main" id="{66623CC7-8D89-4A26-9849-66049A0D7624}"/>
            </a:ext>
          </a:extLst>
        </xdr:cNvPr>
        <xdr:cNvSpPr txBox="1"/>
      </xdr:nvSpPr>
      <xdr:spPr>
        <a:xfrm>
          <a:off x="9467850" y="17562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363" name="フローチャート: 判断 362">
          <a:extLst>
            <a:ext uri="{FF2B5EF4-FFF2-40B4-BE49-F238E27FC236}">
              <a16:creationId xmlns:a16="http://schemas.microsoft.com/office/drawing/2014/main" id="{713D4D17-C105-4989-B60A-3790836AB13D}"/>
            </a:ext>
          </a:extLst>
        </xdr:cNvPr>
        <xdr:cNvSpPr/>
      </xdr:nvSpPr>
      <xdr:spPr>
        <a:xfrm>
          <a:off x="9401175" y="1758416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364" name="フローチャート: 判断 363">
          <a:extLst>
            <a:ext uri="{FF2B5EF4-FFF2-40B4-BE49-F238E27FC236}">
              <a16:creationId xmlns:a16="http://schemas.microsoft.com/office/drawing/2014/main" id="{5C207FF0-FD7B-49E0-918F-6B096DAD8266}"/>
            </a:ext>
          </a:extLst>
        </xdr:cNvPr>
        <xdr:cNvSpPr/>
      </xdr:nvSpPr>
      <xdr:spPr>
        <a:xfrm>
          <a:off x="8639175" y="175803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365" name="フローチャート: 判断 364">
          <a:extLst>
            <a:ext uri="{FF2B5EF4-FFF2-40B4-BE49-F238E27FC236}">
              <a16:creationId xmlns:a16="http://schemas.microsoft.com/office/drawing/2014/main" id="{C271AD54-ABE9-42E0-88B5-9B88CFBB5CA9}"/>
            </a:ext>
          </a:extLst>
        </xdr:cNvPr>
        <xdr:cNvSpPr/>
      </xdr:nvSpPr>
      <xdr:spPr>
        <a:xfrm>
          <a:off x="7839075" y="175613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366" name="フローチャート: 判断 365">
          <a:extLst>
            <a:ext uri="{FF2B5EF4-FFF2-40B4-BE49-F238E27FC236}">
              <a16:creationId xmlns:a16="http://schemas.microsoft.com/office/drawing/2014/main" id="{6A301F23-06F3-41F2-87EF-5BBB8D71D68D}"/>
            </a:ext>
          </a:extLst>
        </xdr:cNvPr>
        <xdr:cNvSpPr/>
      </xdr:nvSpPr>
      <xdr:spPr>
        <a:xfrm>
          <a:off x="7029450" y="175643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367" name="フローチャート: 判断 366">
          <a:extLst>
            <a:ext uri="{FF2B5EF4-FFF2-40B4-BE49-F238E27FC236}">
              <a16:creationId xmlns:a16="http://schemas.microsoft.com/office/drawing/2014/main" id="{366D54F3-F482-40D1-8306-E082200DE868}"/>
            </a:ext>
          </a:extLst>
        </xdr:cNvPr>
        <xdr:cNvSpPr/>
      </xdr:nvSpPr>
      <xdr:spPr>
        <a:xfrm>
          <a:off x="6238875" y="175713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3700803B-0DEE-462B-B408-066B30AB49B2}"/>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CB1A2A8F-647F-4F51-8745-9D6CB91F1004}"/>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B5ED9365-8BE1-4D19-82E2-41C4FD1F7DAF}"/>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EE3BE5B5-F3A5-4BAD-9986-D6F3977A9A35}"/>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BCA796BA-E0C2-42C9-83C4-022DDAE91255}"/>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94742</xdr:rowOff>
    </xdr:from>
    <xdr:to>
      <xdr:col>55</xdr:col>
      <xdr:colOff>50800</xdr:colOff>
      <xdr:row>108</xdr:row>
      <xdr:rowOff>24892</xdr:rowOff>
    </xdr:to>
    <xdr:sp macro="" textlink="">
      <xdr:nvSpPr>
        <xdr:cNvPr id="373" name="楕円 372">
          <a:extLst>
            <a:ext uri="{FF2B5EF4-FFF2-40B4-BE49-F238E27FC236}">
              <a16:creationId xmlns:a16="http://schemas.microsoft.com/office/drawing/2014/main" id="{FBEF2C4D-3238-4F95-940A-D9FB185FC3D5}"/>
            </a:ext>
          </a:extLst>
        </xdr:cNvPr>
        <xdr:cNvSpPr/>
      </xdr:nvSpPr>
      <xdr:spPr>
        <a:xfrm>
          <a:off x="9401175" y="17582642"/>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117619</xdr:rowOff>
    </xdr:from>
    <xdr:ext cx="469744" cy="259045"/>
    <xdr:sp macro="" textlink="">
      <xdr:nvSpPr>
        <xdr:cNvPr id="374" name="【市民会館】&#10;一人当たり面積該当値テキスト">
          <a:extLst>
            <a:ext uri="{FF2B5EF4-FFF2-40B4-BE49-F238E27FC236}">
              <a16:creationId xmlns:a16="http://schemas.microsoft.com/office/drawing/2014/main" id="{6D74D56D-EDA0-4181-9242-D5F2B364C232}"/>
            </a:ext>
          </a:extLst>
        </xdr:cNvPr>
        <xdr:cNvSpPr txBox="1"/>
      </xdr:nvSpPr>
      <xdr:spPr>
        <a:xfrm>
          <a:off x="9467850" y="17437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94742</xdr:rowOff>
    </xdr:from>
    <xdr:to>
      <xdr:col>50</xdr:col>
      <xdr:colOff>165100</xdr:colOff>
      <xdr:row>108</xdr:row>
      <xdr:rowOff>24892</xdr:rowOff>
    </xdr:to>
    <xdr:sp macro="" textlink="">
      <xdr:nvSpPr>
        <xdr:cNvPr id="375" name="楕円 374">
          <a:extLst>
            <a:ext uri="{FF2B5EF4-FFF2-40B4-BE49-F238E27FC236}">
              <a16:creationId xmlns:a16="http://schemas.microsoft.com/office/drawing/2014/main" id="{84A11330-9380-4E1A-9EB8-E6AFF6601B83}"/>
            </a:ext>
          </a:extLst>
        </xdr:cNvPr>
        <xdr:cNvSpPr/>
      </xdr:nvSpPr>
      <xdr:spPr>
        <a:xfrm>
          <a:off x="8639175" y="175826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145542</xdr:rowOff>
    </xdr:from>
    <xdr:to>
      <xdr:col>55</xdr:col>
      <xdr:colOff>0</xdr:colOff>
      <xdr:row>107</xdr:row>
      <xdr:rowOff>145542</xdr:rowOff>
    </xdr:to>
    <xdr:cxnSp macro="">
      <xdr:nvCxnSpPr>
        <xdr:cNvPr id="376" name="直線コネクタ 375">
          <a:extLst>
            <a:ext uri="{FF2B5EF4-FFF2-40B4-BE49-F238E27FC236}">
              <a16:creationId xmlns:a16="http://schemas.microsoft.com/office/drawing/2014/main" id="{0D216FEA-D48E-405A-9D23-AF1757A6E52F}"/>
            </a:ext>
          </a:extLst>
        </xdr:cNvPr>
        <xdr:cNvCxnSpPr/>
      </xdr:nvCxnSpPr>
      <xdr:spPr>
        <a:xfrm>
          <a:off x="8686800" y="1763026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92456</xdr:rowOff>
    </xdr:from>
    <xdr:to>
      <xdr:col>46</xdr:col>
      <xdr:colOff>38100</xdr:colOff>
      <xdr:row>108</xdr:row>
      <xdr:rowOff>22606</xdr:rowOff>
    </xdr:to>
    <xdr:sp macro="" textlink="">
      <xdr:nvSpPr>
        <xdr:cNvPr id="377" name="楕円 376">
          <a:extLst>
            <a:ext uri="{FF2B5EF4-FFF2-40B4-BE49-F238E27FC236}">
              <a16:creationId xmlns:a16="http://schemas.microsoft.com/office/drawing/2014/main" id="{376C0334-3FA5-465C-A7A4-2A904C3B01A3}"/>
            </a:ext>
          </a:extLst>
        </xdr:cNvPr>
        <xdr:cNvSpPr/>
      </xdr:nvSpPr>
      <xdr:spPr>
        <a:xfrm>
          <a:off x="7839075" y="175803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143256</xdr:rowOff>
    </xdr:from>
    <xdr:to>
      <xdr:col>50</xdr:col>
      <xdr:colOff>114300</xdr:colOff>
      <xdr:row>107</xdr:row>
      <xdr:rowOff>145542</xdr:rowOff>
    </xdr:to>
    <xdr:cxnSp macro="">
      <xdr:nvCxnSpPr>
        <xdr:cNvPr id="378" name="直線コネクタ 377">
          <a:extLst>
            <a:ext uri="{FF2B5EF4-FFF2-40B4-BE49-F238E27FC236}">
              <a16:creationId xmlns:a16="http://schemas.microsoft.com/office/drawing/2014/main" id="{7D0605BA-9D4B-41D7-9BC4-3383C6D99CCB}"/>
            </a:ext>
          </a:extLst>
        </xdr:cNvPr>
        <xdr:cNvCxnSpPr/>
      </xdr:nvCxnSpPr>
      <xdr:spPr>
        <a:xfrm>
          <a:off x="7886700" y="17627981"/>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92456</xdr:rowOff>
    </xdr:from>
    <xdr:to>
      <xdr:col>41</xdr:col>
      <xdr:colOff>101600</xdr:colOff>
      <xdr:row>108</xdr:row>
      <xdr:rowOff>22606</xdr:rowOff>
    </xdr:to>
    <xdr:sp macro="" textlink="">
      <xdr:nvSpPr>
        <xdr:cNvPr id="379" name="楕円 378">
          <a:extLst>
            <a:ext uri="{FF2B5EF4-FFF2-40B4-BE49-F238E27FC236}">
              <a16:creationId xmlns:a16="http://schemas.microsoft.com/office/drawing/2014/main" id="{65414B36-6EDE-4EBE-A7F8-48C87FF4F1B7}"/>
            </a:ext>
          </a:extLst>
        </xdr:cNvPr>
        <xdr:cNvSpPr/>
      </xdr:nvSpPr>
      <xdr:spPr>
        <a:xfrm>
          <a:off x="7029450" y="175803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143256</xdr:rowOff>
    </xdr:from>
    <xdr:to>
      <xdr:col>45</xdr:col>
      <xdr:colOff>177800</xdr:colOff>
      <xdr:row>107</xdr:row>
      <xdr:rowOff>143256</xdr:rowOff>
    </xdr:to>
    <xdr:cxnSp macro="">
      <xdr:nvCxnSpPr>
        <xdr:cNvPr id="380" name="直線コネクタ 379">
          <a:extLst>
            <a:ext uri="{FF2B5EF4-FFF2-40B4-BE49-F238E27FC236}">
              <a16:creationId xmlns:a16="http://schemas.microsoft.com/office/drawing/2014/main" id="{0D971616-8B32-422A-AC4F-0B1C5F74A8E6}"/>
            </a:ext>
          </a:extLst>
        </xdr:cNvPr>
        <xdr:cNvCxnSpPr/>
      </xdr:nvCxnSpPr>
      <xdr:spPr>
        <a:xfrm>
          <a:off x="7077075" y="1762798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91694</xdr:rowOff>
    </xdr:from>
    <xdr:to>
      <xdr:col>36</xdr:col>
      <xdr:colOff>165100</xdr:colOff>
      <xdr:row>108</xdr:row>
      <xdr:rowOff>21844</xdr:rowOff>
    </xdr:to>
    <xdr:sp macro="" textlink="">
      <xdr:nvSpPr>
        <xdr:cNvPr id="381" name="楕円 380">
          <a:extLst>
            <a:ext uri="{FF2B5EF4-FFF2-40B4-BE49-F238E27FC236}">
              <a16:creationId xmlns:a16="http://schemas.microsoft.com/office/drawing/2014/main" id="{1C7C25C9-CC34-48E9-BE86-332654F07561}"/>
            </a:ext>
          </a:extLst>
        </xdr:cNvPr>
        <xdr:cNvSpPr/>
      </xdr:nvSpPr>
      <xdr:spPr>
        <a:xfrm>
          <a:off x="6238875" y="1757641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142494</xdr:rowOff>
    </xdr:from>
    <xdr:to>
      <xdr:col>41</xdr:col>
      <xdr:colOff>50800</xdr:colOff>
      <xdr:row>107</xdr:row>
      <xdr:rowOff>143256</xdr:rowOff>
    </xdr:to>
    <xdr:cxnSp macro="">
      <xdr:nvCxnSpPr>
        <xdr:cNvPr id="382" name="直線コネクタ 381">
          <a:extLst>
            <a:ext uri="{FF2B5EF4-FFF2-40B4-BE49-F238E27FC236}">
              <a16:creationId xmlns:a16="http://schemas.microsoft.com/office/drawing/2014/main" id="{C6D287A9-B985-4202-B96C-0020285A4C75}"/>
            </a:ext>
          </a:extLst>
        </xdr:cNvPr>
        <xdr:cNvCxnSpPr/>
      </xdr:nvCxnSpPr>
      <xdr:spPr>
        <a:xfrm>
          <a:off x="6286500" y="1763356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39133</xdr:rowOff>
    </xdr:from>
    <xdr:ext cx="469744" cy="259045"/>
    <xdr:sp macro="" textlink="">
      <xdr:nvSpPr>
        <xdr:cNvPr id="383" name="n_1aveValue【市民会館】&#10;一人当たり面積">
          <a:extLst>
            <a:ext uri="{FF2B5EF4-FFF2-40B4-BE49-F238E27FC236}">
              <a16:creationId xmlns:a16="http://schemas.microsoft.com/office/drawing/2014/main" id="{E0D63811-A0BA-48FB-B514-7BCA0D3BFFAC}"/>
            </a:ext>
          </a:extLst>
        </xdr:cNvPr>
        <xdr:cNvSpPr txBox="1"/>
      </xdr:nvSpPr>
      <xdr:spPr>
        <a:xfrm>
          <a:off x="8458277" y="17355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20083</xdr:rowOff>
    </xdr:from>
    <xdr:ext cx="469744" cy="259045"/>
    <xdr:sp macro="" textlink="">
      <xdr:nvSpPr>
        <xdr:cNvPr id="384" name="n_2aveValue【市民会館】&#10;一人当たり面積">
          <a:extLst>
            <a:ext uri="{FF2B5EF4-FFF2-40B4-BE49-F238E27FC236}">
              <a16:creationId xmlns:a16="http://schemas.microsoft.com/office/drawing/2014/main" id="{41CE1FC6-AC81-4FD9-AFCF-CEFDC80F4E11}"/>
            </a:ext>
          </a:extLst>
        </xdr:cNvPr>
        <xdr:cNvSpPr txBox="1"/>
      </xdr:nvSpPr>
      <xdr:spPr>
        <a:xfrm>
          <a:off x="7677227" y="1733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23131</xdr:rowOff>
    </xdr:from>
    <xdr:ext cx="469744" cy="259045"/>
    <xdr:sp macro="" textlink="">
      <xdr:nvSpPr>
        <xdr:cNvPr id="385" name="n_3aveValue【市民会館】&#10;一人当たり面積">
          <a:extLst>
            <a:ext uri="{FF2B5EF4-FFF2-40B4-BE49-F238E27FC236}">
              <a16:creationId xmlns:a16="http://schemas.microsoft.com/office/drawing/2014/main" id="{EE8655AA-E651-48F1-B8F4-FFE8873AB186}"/>
            </a:ext>
          </a:extLst>
        </xdr:cNvPr>
        <xdr:cNvSpPr txBox="1"/>
      </xdr:nvSpPr>
      <xdr:spPr>
        <a:xfrm>
          <a:off x="6867602" y="1734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26940</xdr:rowOff>
    </xdr:from>
    <xdr:ext cx="469744" cy="259045"/>
    <xdr:sp macro="" textlink="">
      <xdr:nvSpPr>
        <xdr:cNvPr id="386" name="n_4aveValue【市民会館】&#10;一人当たり面積">
          <a:extLst>
            <a:ext uri="{FF2B5EF4-FFF2-40B4-BE49-F238E27FC236}">
              <a16:creationId xmlns:a16="http://schemas.microsoft.com/office/drawing/2014/main" id="{C454C628-401F-499C-B4A7-E2FDD397A85F}"/>
            </a:ext>
          </a:extLst>
        </xdr:cNvPr>
        <xdr:cNvSpPr txBox="1"/>
      </xdr:nvSpPr>
      <xdr:spPr>
        <a:xfrm>
          <a:off x="6067502" y="1734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16019</xdr:rowOff>
    </xdr:from>
    <xdr:ext cx="469744" cy="259045"/>
    <xdr:sp macro="" textlink="">
      <xdr:nvSpPr>
        <xdr:cNvPr id="387" name="n_1mainValue【市民会館】&#10;一人当たり面積">
          <a:extLst>
            <a:ext uri="{FF2B5EF4-FFF2-40B4-BE49-F238E27FC236}">
              <a16:creationId xmlns:a16="http://schemas.microsoft.com/office/drawing/2014/main" id="{E368B567-8E11-4680-8844-FFBE51F9315B}"/>
            </a:ext>
          </a:extLst>
        </xdr:cNvPr>
        <xdr:cNvSpPr txBox="1"/>
      </xdr:nvSpPr>
      <xdr:spPr>
        <a:xfrm>
          <a:off x="8458277" y="17675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13733</xdr:rowOff>
    </xdr:from>
    <xdr:ext cx="469744" cy="259045"/>
    <xdr:sp macro="" textlink="">
      <xdr:nvSpPr>
        <xdr:cNvPr id="388" name="n_2mainValue【市民会館】&#10;一人当たり面積">
          <a:extLst>
            <a:ext uri="{FF2B5EF4-FFF2-40B4-BE49-F238E27FC236}">
              <a16:creationId xmlns:a16="http://schemas.microsoft.com/office/drawing/2014/main" id="{EC54296C-8651-4AA8-AE15-BB82A9EFBFB3}"/>
            </a:ext>
          </a:extLst>
        </xdr:cNvPr>
        <xdr:cNvSpPr txBox="1"/>
      </xdr:nvSpPr>
      <xdr:spPr>
        <a:xfrm>
          <a:off x="7677227" y="17669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13733</xdr:rowOff>
    </xdr:from>
    <xdr:ext cx="469744" cy="259045"/>
    <xdr:sp macro="" textlink="">
      <xdr:nvSpPr>
        <xdr:cNvPr id="389" name="n_3mainValue【市民会館】&#10;一人当たり面積">
          <a:extLst>
            <a:ext uri="{FF2B5EF4-FFF2-40B4-BE49-F238E27FC236}">
              <a16:creationId xmlns:a16="http://schemas.microsoft.com/office/drawing/2014/main" id="{EF997959-C426-40C2-8D69-7B715454704B}"/>
            </a:ext>
          </a:extLst>
        </xdr:cNvPr>
        <xdr:cNvSpPr txBox="1"/>
      </xdr:nvSpPr>
      <xdr:spPr>
        <a:xfrm>
          <a:off x="6867602" y="17669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12971</xdr:rowOff>
    </xdr:from>
    <xdr:ext cx="469744" cy="259045"/>
    <xdr:sp macro="" textlink="">
      <xdr:nvSpPr>
        <xdr:cNvPr id="390" name="n_4mainValue【市民会館】&#10;一人当たり面積">
          <a:extLst>
            <a:ext uri="{FF2B5EF4-FFF2-40B4-BE49-F238E27FC236}">
              <a16:creationId xmlns:a16="http://schemas.microsoft.com/office/drawing/2014/main" id="{FBDB6978-A871-40B7-94E5-3AB1D63E5F8F}"/>
            </a:ext>
          </a:extLst>
        </xdr:cNvPr>
        <xdr:cNvSpPr txBox="1"/>
      </xdr:nvSpPr>
      <xdr:spPr>
        <a:xfrm>
          <a:off x="6067502" y="1766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E129B69D-6CBA-42F7-952A-6208CF82E871}"/>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7CC0B8FB-664F-49F6-8E3E-5BBCB8C81FF2}"/>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3ED301A6-E8AD-44D1-A179-5FE130997A16}"/>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11878908-945B-4B74-BDC7-271E757D3E2A}"/>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424FEABD-1571-4590-A549-3D44E56B7A6F}"/>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BCF80AB9-E133-4603-A0D6-7D2B47076B54}"/>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79DBC998-A5E0-4214-98EA-0930F4AA38E8}"/>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6017D9CF-8211-4FA1-A3C2-18F244BDE51F}"/>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693E2B4-E8B0-4AC0-9049-A3FE464B17D7}"/>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474B31B4-2298-44BD-B4E5-F5BBBEC05CEF}"/>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1B82CC48-F082-42B8-A3E7-AC7410449099}"/>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2523F0C5-088B-447F-9B61-2FF918318B78}"/>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EBAA42F1-BBEB-4B91-BF48-1E9E2EB922F2}"/>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4966F153-F745-4A7E-B546-BE2DA0FBFEBB}"/>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E4B15CD8-B71A-4BFF-9065-2E541E054A56}"/>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8FEE9E4B-C8A6-499F-917D-91F4B42C5B95}"/>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28668829-0CEA-4094-93CC-6A85EBF0D517}"/>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DEE29054-3E41-47BF-A73C-2D55F44DB0D3}"/>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89635E89-67F3-4D37-A76B-D164E25A3F16}"/>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1E582089-DA2C-40B1-A64D-FA4128EF5A80}"/>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6C11118E-179F-42F2-8F88-F5E6DE228EF0}"/>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27639C7A-CB22-4CBD-9BD9-337405A473AF}"/>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3D51EE33-028F-4095-B9D2-4A441EF2706B}"/>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一般廃棄物処理施設】&#10;有形固定資産減価償却率グラフ枠">
          <a:extLst>
            <a:ext uri="{FF2B5EF4-FFF2-40B4-BE49-F238E27FC236}">
              <a16:creationId xmlns:a16="http://schemas.microsoft.com/office/drawing/2014/main" id="{30658A04-98E4-41DF-A376-EDBD35745686}"/>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0F1739DE-12E8-44C9-B8A5-AD94D9116A4E}"/>
            </a:ext>
          </a:extLst>
        </xdr:cNvPr>
        <xdr:cNvCxnSpPr/>
      </xdr:nvCxnSpPr>
      <xdr:spPr>
        <a:xfrm flipV="1">
          <a:off x="14696439" y="5380990"/>
          <a:ext cx="0" cy="1467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一般廃棄物処理施設】&#10;有形固定資産減価償却率最小値テキスト">
          <a:extLst>
            <a:ext uri="{FF2B5EF4-FFF2-40B4-BE49-F238E27FC236}">
              <a16:creationId xmlns:a16="http://schemas.microsoft.com/office/drawing/2014/main" id="{3DBD34D5-D7A1-4C18-B5A2-011C8CCFBCBF}"/>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00B71E17-7C38-49FD-810C-4D3A89BDA856}"/>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418" name="【一般廃棄物処理施設】&#10;有形固定資産減価償却率最大値テキスト">
          <a:extLst>
            <a:ext uri="{FF2B5EF4-FFF2-40B4-BE49-F238E27FC236}">
              <a16:creationId xmlns:a16="http://schemas.microsoft.com/office/drawing/2014/main" id="{312D2284-0EBD-493B-9ABE-F4CBE34C91C8}"/>
            </a:ext>
          </a:extLst>
        </xdr:cNvPr>
        <xdr:cNvSpPr txBox="1"/>
      </xdr:nvSpPr>
      <xdr:spPr>
        <a:xfrm>
          <a:off x="14735175" y="516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419" name="直線コネクタ 418">
          <a:extLst>
            <a:ext uri="{FF2B5EF4-FFF2-40B4-BE49-F238E27FC236}">
              <a16:creationId xmlns:a16="http://schemas.microsoft.com/office/drawing/2014/main" id="{30D53A13-6ACC-49DD-9656-F9CE9D7AAFEA}"/>
            </a:ext>
          </a:extLst>
        </xdr:cNvPr>
        <xdr:cNvCxnSpPr/>
      </xdr:nvCxnSpPr>
      <xdr:spPr>
        <a:xfrm>
          <a:off x="14611350" y="53809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103522</xdr:rowOff>
    </xdr:from>
    <xdr:ext cx="405111" cy="259045"/>
    <xdr:sp macro="" textlink="">
      <xdr:nvSpPr>
        <xdr:cNvPr id="420" name="【一般廃棄物処理施設】&#10;有形固定資産減価償却率平均値テキスト">
          <a:extLst>
            <a:ext uri="{FF2B5EF4-FFF2-40B4-BE49-F238E27FC236}">
              <a16:creationId xmlns:a16="http://schemas.microsoft.com/office/drawing/2014/main" id="{30BEB2D4-74C3-4327-B8E9-CD7E954EC6CF}"/>
            </a:ext>
          </a:extLst>
        </xdr:cNvPr>
        <xdr:cNvSpPr txBox="1"/>
      </xdr:nvSpPr>
      <xdr:spPr>
        <a:xfrm>
          <a:off x="14735175" y="6107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421" name="フローチャート: 判断 420">
          <a:extLst>
            <a:ext uri="{FF2B5EF4-FFF2-40B4-BE49-F238E27FC236}">
              <a16:creationId xmlns:a16="http://schemas.microsoft.com/office/drawing/2014/main" id="{A017EBE9-202D-4B76-A87A-AC274134155D}"/>
            </a:ext>
          </a:extLst>
        </xdr:cNvPr>
        <xdr:cNvSpPr/>
      </xdr:nvSpPr>
      <xdr:spPr>
        <a:xfrm>
          <a:off x="14649450" y="624649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422" name="フローチャート: 判断 421">
          <a:extLst>
            <a:ext uri="{FF2B5EF4-FFF2-40B4-BE49-F238E27FC236}">
              <a16:creationId xmlns:a16="http://schemas.microsoft.com/office/drawing/2014/main" id="{0B2C13BC-A658-4188-A615-BE10EEE6D1B9}"/>
            </a:ext>
          </a:extLst>
        </xdr:cNvPr>
        <xdr:cNvSpPr/>
      </xdr:nvSpPr>
      <xdr:spPr>
        <a:xfrm>
          <a:off x="13887450" y="62096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423" name="フローチャート: 判断 422">
          <a:extLst>
            <a:ext uri="{FF2B5EF4-FFF2-40B4-BE49-F238E27FC236}">
              <a16:creationId xmlns:a16="http://schemas.microsoft.com/office/drawing/2014/main" id="{9079E03F-2CFC-49C7-AB1F-4A98DEA00C3E}"/>
            </a:ext>
          </a:extLst>
        </xdr:cNvPr>
        <xdr:cNvSpPr/>
      </xdr:nvSpPr>
      <xdr:spPr>
        <a:xfrm>
          <a:off x="13096875" y="61931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424" name="フローチャート: 判断 423">
          <a:extLst>
            <a:ext uri="{FF2B5EF4-FFF2-40B4-BE49-F238E27FC236}">
              <a16:creationId xmlns:a16="http://schemas.microsoft.com/office/drawing/2014/main" id="{29107EE9-FB8D-4670-B606-41F92040EFD1}"/>
            </a:ext>
          </a:extLst>
        </xdr:cNvPr>
        <xdr:cNvSpPr/>
      </xdr:nvSpPr>
      <xdr:spPr>
        <a:xfrm>
          <a:off x="12296775" y="61652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425" name="フローチャート: 判断 424">
          <a:extLst>
            <a:ext uri="{FF2B5EF4-FFF2-40B4-BE49-F238E27FC236}">
              <a16:creationId xmlns:a16="http://schemas.microsoft.com/office/drawing/2014/main" id="{97046C0A-F98A-4C53-8C6E-0A6ED56934C0}"/>
            </a:ext>
          </a:extLst>
        </xdr:cNvPr>
        <xdr:cNvSpPr/>
      </xdr:nvSpPr>
      <xdr:spPr>
        <a:xfrm>
          <a:off x="11487150" y="61607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E3050227-FCD8-42C1-8148-FAAA1A16D454}"/>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269011C1-8BFA-4AFC-9780-0FC5919E6E59}"/>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6810C1A-3463-4018-BF69-EC8AEA693285}"/>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C4CAC66D-1EC2-4613-BA69-4B087713D199}"/>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189E606-FA57-49EC-B2E1-A6C267E64DCD}"/>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65405</xdr:rowOff>
    </xdr:from>
    <xdr:to>
      <xdr:col>85</xdr:col>
      <xdr:colOff>177800</xdr:colOff>
      <xdr:row>39</xdr:row>
      <xdr:rowOff>167005</xdr:rowOff>
    </xdr:to>
    <xdr:sp macro="" textlink="">
      <xdr:nvSpPr>
        <xdr:cNvPr id="431" name="楕円 430">
          <a:extLst>
            <a:ext uri="{FF2B5EF4-FFF2-40B4-BE49-F238E27FC236}">
              <a16:creationId xmlns:a16="http://schemas.microsoft.com/office/drawing/2014/main" id="{F75E794C-C6DF-419F-A3E6-E03D70BC7AB6}"/>
            </a:ext>
          </a:extLst>
        </xdr:cNvPr>
        <xdr:cNvSpPr/>
      </xdr:nvSpPr>
      <xdr:spPr>
        <a:xfrm>
          <a:off x="14649450" y="63931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43832</xdr:rowOff>
    </xdr:from>
    <xdr:ext cx="405111" cy="259045"/>
    <xdr:sp macro="" textlink="">
      <xdr:nvSpPr>
        <xdr:cNvPr id="432" name="【一般廃棄物処理施設】&#10;有形固定資産減価償却率該当値テキスト">
          <a:extLst>
            <a:ext uri="{FF2B5EF4-FFF2-40B4-BE49-F238E27FC236}">
              <a16:creationId xmlns:a16="http://schemas.microsoft.com/office/drawing/2014/main" id="{53AF502B-C6B9-4904-BB97-ABBA94A8196D}"/>
            </a:ext>
          </a:extLst>
        </xdr:cNvPr>
        <xdr:cNvSpPr txBox="1"/>
      </xdr:nvSpPr>
      <xdr:spPr>
        <a:xfrm>
          <a:off x="14735175" y="6371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13970</xdr:rowOff>
    </xdr:from>
    <xdr:to>
      <xdr:col>81</xdr:col>
      <xdr:colOff>101600</xdr:colOff>
      <xdr:row>39</xdr:row>
      <xdr:rowOff>115570</xdr:rowOff>
    </xdr:to>
    <xdr:sp macro="" textlink="">
      <xdr:nvSpPr>
        <xdr:cNvPr id="433" name="楕円 432">
          <a:extLst>
            <a:ext uri="{FF2B5EF4-FFF2-40B4-BE49-F238E27FC236}">
              <a16:creationId xmlns:a16="http://schemas.microsoft.com/office/drawing/2014/main" id="{688F760E-2771-4DF5-B0BD-285301433975}"/>
            </a:ext>
          </a:extLst>
        </xdr:cNvPr>
        <xdr:cNvSpPr/>
      </xdr:nvSpPr>
      <xdr:spPr>
        <a:xfrm>
          <a:off x="13887450" y="63353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64770</xdr:rowOff>
    </xdr:from>
    <xdr:to>
      <xdr:col>85</xdr:col>
      <xdr:colOff>127000</xdr:colOff>
      <xdr:row>39</xdr:row>
      <xdr:rowOff>116205</xdr:rowOff>
    </xdr:to>
    <xdr:cxnSp macro="">
      <xdr:nvCxnSpPr>
        <xdr:cNvPr id="434" name="直線コネクタ 433">
          <a:extLst>
            <a:ext uri="{FF2B5EF4-FFF2-40B4-BE49-F238E27FC236}">
              <a16:creationId xmlns:a16="http://schemas.microsoft.com/office/drawing/2014/main" id="{923CEF85-27EC-4E61-B8A7-FA426301050E}"/>
            </a:ext>
          </a:extLst>
        </xdr:cNvPr>
        <xdr:cNvCxnSpPr/>
      </xdr:nvCxnSpPr>
      <xdr:spPr>
        <a:xfrm>
          <a:off x="13935075" y="6392545"/>
          <a:ext cx="762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135890</xdr:rowOff>
    </xdr:from>
    <xdr:to>
      <xdr:col>76</xdr:col>
      <xdr:colOff>165100</xdr:colOff>
      <xdr:row>39</xdr:row>
      <xdr:rowOff>66040</xdr:rowOff>
    </xdr:to>
    <xdr:sp macro="" textlink="">
      <xdr:nvSpPr>
        <xdr:cNvPr id="435" name="楕円 434">
          <a:extLst>
            <a:ext uri="{FF2B5EF4-FFF2-40B4-BE49-F238E27FC236}">
              <a16:creationId xmlns:a16="http://schemas.microsoft.com/office/drawing/2014/main" id="{09773C84-59F0-42C6-B8BD-5CE8A8C064D5}"/>
            </a:ext>
          </a:extLst>
        </xdr:cNvPr>
        <xdr:cNvSpPr/>
      </xdr:nvSpPr>
      <xdr:spPr>
        <a:xfrm>
          <a:off x="13096875" y="62985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15240</xdr:rowOff>
    </xdr:from>
    <xdr:to>
      <xdr:col>81</xdr:col>
      <xdr:colOff>50800</xdr:colOff>
      <xdr:row>39</xdr:row>
      <xdr:rowOff>64770</xdr:rowOff>
    </xdr:to>
    <xdr:cxnSp macro="">
      <xdr:nvCxnSpPr>
        <xdr:cNvPr id="436" name="直線コネクタ 435">
          <a:extLst>
            <a:ext uri="{FF2B5EF4-FFF2-40B4-BE49-F238E27FC236}">
              <a16:creationId xmlns:a16="http://schemas.microsoft.com/office/drawing/2014/main" id="{AA1F91EE-58CC-4B60-88C4-61CFA376B507}"/>
            </a:ext>
          </a:extLst>
        </xdr:cNvPr>
        <xdr:cNvCxnSpPr/>
      </xdr:nvCxnSpPr>
      <xdr:spPr>
        <a:xfrm>
          <a:off x="13144500" y="6336665"/>
          <a:ext cx="790575"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86360</xdr:rowOff>
    </xdr:from>
    <xdr:to>
      <xdr:col>72</xdr:col>
      <xdr:colOff>38100</xdr:colOff>
      <xdr:row>39</xdr:row>
      <xdr:rowOff>16510</xdr:rowOff>
    </xdr:to>
    <xdr:sp macro="" textlink="">
      <xdr:nvSpPr>
        <xdr:cNvPr id="437" name="楕円 436">
          <a:extLst>
            <a:ext uri="{FF2B5EF4-FFF2-40B4-BE49-F238E27FC236}">
              <a16:creationId xmlns:a16="http://schemas.microsoft.com/office/drawing/2014/main" id="{D889B37D-CD9C-4210-BF3C-3A4FEF8669F7}"/>
            </a:ext>
          </a:extLst>
        </xdr:cNvPr>
        <xdr:cNvSpPr/>
      </xdr:nvSpPr>
      <xdr:spPr>
        <a:xfrm>
          <a:off x="12296775" y="62458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137160</xdr:rowOff>
    </xdr:from>
    <xdr:to>
      <xdr:col>76</xdr:col>
      <xdr:colOff>114300</xdr:colOff>
      <xdr:row>39</xdr:row>
      <xdr:rowOff>15240</xdr:rowOff>
    </xdr:to>
    <xdr:cxnSp macro="">
      <xdr:nvCxnSpPr>
        <xdr:cNvPr id="438" name="直線コネクタ 437">
          <a:extLst>
            <a:ext uri="{FF2B5EF4-FFF2-40B4-BE49-F238E27FC236}">
              <a16:creationId xmlns:a16="http://schemas.microsoft.com/office/drawing/2014/main" id="{1027CB04-5E23-4868-881B-A841740CC822}"/>
            </a:ext>
          </a:extLst>
        </xdr:cNvPr>
        <xdr:cNvCxnSpPr/>
      </xdr:nvCxnSpPr>
      <xdr:spPr>
        <a:xfrm>
          <a:off x="12344400" y="6303010"/>
          <a:ext cx="8001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33020</xdr:rowOff>
    </xdr:from>
    <xdr:to>
      <xdr:col>67</xdr:col>
      <xdr:colOff>101600</xdr:colOff>
      <xdr:row>38</xdr:row>
      <xdr:rowOff>134620</xdr:rowOff>
    </xdr:to>
    <xdr:sp macro="" textlink="">
      <xdr:nvSpPr>
        <xdr:cNvPr id="439" name="楕円 438">
          <a:extLst>
            <a:ext uri="{FF2B5EF4-FFF2-40B4-BE49-F238E27FC236}">
              <a16:creationId xmlns:a16="http://schemas.microsoft.com/office/drawing/2014/main" id="{867AAF23-76D6-4D51-8546-BE5D0C46A781}"/>
            </a:ext>
          </a:extLst>
        </xdr:cNvPr>
        <xdr:cNvSpPr/>
      </xdr:nvSpPr>
      <xdr:spPr>
        <a:xfrm>
          <a:off x="11487150" y="61925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83820</xdr:rowOff>
    </xdr:from>
    <xdr:to>
      <xdr:col>71</xdr:col>
      <xdr:colOff>177800</xdr:colOff>
      <xdr:row>38</xdr:row>
      <xdr:rowOff>137160</xdr:rowOff>
    </xdr:to>
    <xdr:cxnSp macro="">
      <xdr:nvCxnSpPr>
        <xdr:cNvPr id="440" name="直線コネクタ 439">
          <a:extLst>
            <a:ext uri="{FF2B5EF4-FFF2-40B4-BE49-F238E27FC236}">
              <a16:creationId xmlns:a16="http://schemas.microsoft.com/office/drawing/2014/main" id="{01B99357-6ADD-4D3B-92F8-AA5EF755E7F8}"/>
            </a:ext>
          </a:extLst>
        </xdr:cNvPr>
        <xdr:cNvCxnSpPr/>
      </xdr:nvCxnSpPr>
      <xdr:spPr>
        <a:xfrm>
          <a:off x="11534775" y="6249670"/>
          <a:ext cx="809625"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168292</xdr:rowOff>
    </xdr:from>
    <xdr:ext cx="405111" cy="259045"/>
    <xdr:sp macro="" textlink="">
      <xdr:nvSpPr>
        <xdr:cNvPr id="441" name="n_1aveValue【一般廃棄物処理施設】&#10;有形固定資産減価償却率">
          <a:extLst>
            <a:ext uri="{FF2B5EF4-FFF2-40B4-BE49-F238E27FC236}">
              <a16:creationId xmlns:a16="http://schemas.microsoft.com/office/drawing/2014/main" id="{A8A2CD5F-A5EB-4EF4-AD4B-FE96FFFA2F12}"/>
            </a:ext>
          </a:extLst>
        </xdr:cNvPr>
        <xdr:cNvSpPr txBox="1"/>
      </xdr:nvSpPr>
      <xdr:spPr>
        <a:xfrm>
          <a:off x="13745219"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145432</xdr:rowOff>
    </xdr:from>
    <xdr:ext cx="405111" cy="259045"/>
    <xdr:sp macro="" textlink="">
      <xdr:nvSpPr>
        <xdr:cNvPr id="442" name="n_2aveValue【一般廃棄物処理施設】&#10;有形固定資産減価償却率">
          <a:extLst>
            <a:ext uri="{FF2B5EF4-FFF2-40B4-BE49-F238E27FC236}">
              <a16:creationId xmlns:a16="http://schemas.microsoft.com/office/drawing/2014/main" id="{538E9B28-FD92-44D7-8745-BFA26A88855B}"/>
            </a:ext>
          </a:extLst>
        </xdr:cNvPr>
        <xdr:cNvSpPr txBox="1"/>
      </xdr:nvSpPr>
      <xdr:spPr>
        <a:xfrm>
          <a:off x="12964169" y="5981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120667</xdr:rowOff>
    </xdr:from>
    <xdr:ext cx="405111" cy="259045"/>
    <xdr:sp macro="" textlink="">
      <xdr:nvSpPr>
        <xdr:cNvPr id="443" name="n_3aveValue【一般廃棄物処理施設】&#10;有形固定資産減価償却率">
          <a:extLst>
            <a:ext uri="{FF2B5EF4-FFF2-40B4-BE49-F238E27FC236}">
              <a16:creationId xmlns:a16="http://schemas.microsoft.com/office/drawing/2014/main" id="{C0996764-916B-40AE-801A-1360B9000C3F}"/>
            </a:ext>
          </a:extLst>
        </xdr:cNvPr>
        <xdr:cNvSpPr txBox="1"/>
      </xdr:nvSpPr>
      <xdr:spPr>
        <a:xfrm>
          <a:off x="12164069" y="5962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103522</xdr:rowOff>
    </xdr:from>
    <xdr:ext cx="405111" cy="259045"/>
    <xdr:sp macro="" textlink="">
      <xdr:nvSpPr>
        <xdr:cNvPr id="444" name="n_4aveValue【一般廃棄物処理施設】&#10;有形固定資産減価償却率">
          <a:extLst>
            <a:ext uri="{FF2B5EF4-FFF2-40B4-BE49-F238E27FC236}">
              <a16:creationId xmlns:a16="http://schemas.microsoft.com/office/drawing/2014/main" id="{71D4878D-2BB1-4788-BB31-4DBD32A1554B}"/>
            </a:ext>
          </a:extLst>
        </xdr:cNvPr>
        <xdr:cNvSpPr txBox="1"/>
      </xdr:nvSpPr>
      <xdr:spPr>
        <a:xfrm>
          <a:off x="11354444" y="5945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106697</xdr:rowOff>
    </xdr:from>
    <xdr:ext cx="405111" cy="259045"/>
    <xdr:sp macro="" textlink="">
      <xdr:nvSpPr>
        <xdr:cNvPr id="445" name="n_1mainValue【一般廃棄物処理施設】&#10;有形固定資産減価償却率">
          <a:extLst>
            <a:ext uri="{FF2B5EF4-FFF2-40B4-BE49-F238E27FC236}">
              <a16:creationId xmlns:a16="http://schemas.microsoft.com/office/drawing/2014/main" id="{5548E77B-F6CD-4213-9885-73E76AC27E33}"/>
            </a:ext>
          </a:extLst>
        </xdr:cNvPr>
        <xdr:cNvSpPr txBox="1"/>
      </xdr:nvSpPr>
      <xdr:spPr>
        <a:xfrm>
          <a:off x="13745219" y="642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57167</xdr:rowOff>
    </xdr:from>
    <xdr:ext cx="405111" cy="259045"/>
    <xdr:sp macro="" textlink="">
      <xdr:nvSpPr>
        <xdr:cNvPr id="446" name="n_2mainValue【一般廃棄物処理施設】&#10;有形固定資産減価償却率">
          <a:extLst>
            <a:ext uri="{FF2B5EF4-FFF2-40B4-BE49-F238E27FC236}">
              <a16:creationId xmlns:a16="http://schemas.microsoft.com/office/drawing/2014/main" id="{3CEA56B1-013C-49EB-8C0F-DDD53C277E6A}"/>
            </a:ext>
          </a:extLst>
        </xdr:cNvPr>
        <xdr:cNvSpPr txBox="1"/>
      </xdr:nvSpPr>
      <xdr:spPr>
        <a:xfrm>
          <a:off x="12964169" y="638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7637</xdr:rowOff>
    </xdr:from>
    <xdr:ext cx="405111" cy="259045"/>
    <xdr:sp macro="" textlink="">
      <xdr:nvSpPr>
        <xdr:cNvPr id="447" name="n_3mainValue【一般廃棄物処理施設】&#10;有形固定資産減価償却率">
          <a:extLst>
            <a:ext uri="{FF2B5EF4-FFF2-40B4-BE49-F238E27FC236}">
              <a16:creationId xmlns:a16="http://schemas.microsoft.com/office/drawing/2014/main" id="{C730E6B2-6979-425E-8A8E-0600F6EFDE2D}"/>
            </a:ext>
          </a:extLst>
        </xdr:cNvPr>
        <xdr:cNvSpPr txBox="1"/>
      </xdr:nvSpPr>
      <xdr:spPr>
        <a:xfrm>
          <a:off x="12164069" y="6335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125747</xdr:rowOff>
    </xdr:from>
    <xdr:ext cx="405111" cy="259045"/>
    <xdr:sp macro="" textlink="">
      <xdr:nvSpPr>
        <xdr:cNvPr id="448" name="n_4mainValue【一般廃棄物処理施設】&#10;有形固定資産減価償却率">
          <a:extLst>
            <a:ext uri="{FF2B5EF4-FFF2-40B4-BE49-F238E27FC236}">
              <a16:creationId xmlns:a16="http://schemas.microsoft.com/office/drawing/2014/main" id="{D9CED001-D702-41EB-9862-473063B186DD}"/>
            </a:ext>
          </a:extLst>
        </xdr:cNvPr>
        <xdr:cNvSpPr txBox="1"/>
      </xdr:nvSpPr>
      <xdr:spPr>
        <a:xfrm>
          <a:off x="1135444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5F91B496-1A9E-449B-9F81-2E61C367A5E1}"/>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73C2769D-09F2-49A5-8606-B71FC44F315B}"/>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89549AF-4C4C-47CF-96F6-8D0EB9D9C65B}"/>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AF4377BF-97EA-4EED-90E2-8AA6AA60B9B6}"/>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6E098A09-D00C-4237-B4F4-787EDBF08F83}"/>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33DE127C-84B6-44B9-B885-440DB24429A9}"/>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24212177-3533-41DC-BED5-061160489EDE}"/>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D4AF386F-6381-4584-A870-6FF988977CC5}"/>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5FD79BBE-7A12-4A6C-B56F-92DD645A560A}"/>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D6468EEF-F452-42D2-9718-9841CA53E49C}"/>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464DED2D-7611-4E76-B9C7-3B1A95BD280B}"/>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0" name="テキスト ボックス 459">
          <a:extLst>
            <a:ext uri="{FF2B5EF4-FFF2-40B4-BE49-F238E27FC236}">
              <a16:creationId xmlns:a16="http://schemas.microsoft.com/office/drawing/2014/main" id="{A3CD4007-4CE6-4BAC-87AF-2943B569D716}"/>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1900CBC0-D6F5-41B9-A4AF-5AA529585FF3}"/>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2" name="テキスト ボックス 461">
          <a:extLst>
            <a:ext uri="{FF2B5EF4-FFF2-40B4-BE49-F238E27FC236}">
              <a16:creationId xmlns:a16="http://schemas.microsoft.com/office/drawing/2014/main" id="{C8C8B3C6-92EE-4CAB-AB25-774E28AD09BA}"/>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19FF85AC-1B2A-45FF-90AA-6F5F241E079B}"/>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4" name="テキスト ボックス 463">
          <a:extLst>
            <a:ext uri="{FF2B5EF4-FFF2-40B4-BE49-F238E27FC236}">
              <a16:creationId xmlns:a16="http://schemas.microsoft.com/office/drawing/2014/main" id="{E968B219-130C-4D67-8918-EC141BB56106}"/>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F8FC3E29-013A-461C-B347-9668D07626CC}"/>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6" name="テキスト ボックス 465">
          <a:extLst>
            <a:ext uri="{FF2B5EF4-FFF2-40B4-BE49-F238E27FC236}">
              <a16:creationId xmlns:a16="http://schemas.microsoft.com/office/drawing/2014/main" id="{99DC5512-B74B-4505-BEDE-4671D4E9C736}"/>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343DB6E5-A357-4381-B82A-0B4BA998EB22}"/>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8" name="テキスト ボックス 467">
          <a:extLst>
            <a:ext uri="{FF2B5EF4-FFF2-40B4-BE49-F238E27FC236}">
              <a16:creationId xmlns:a16="http://schemas.microsoft.com/office/drawing/2014/main" id="{B9F554C9-B785-4F48-994B-0E4832FA5A27}"/>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一般廃棄物処理施設】&#10;一人当たり有形固定資産（償却資産）額グラフ枠">
          <a:extLst>
            <a:ext uri="{FF2B5EF4-FFF2-40B4-BE49-F238E27FC236}">
              <a16:creationId xmlns:a16="http://schemas.microsoft.com/office/drawing/2014/main" id="{E1989E9A-07D3-49E4-BB62-A091F0DA1281}"/>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470" name="直線コネクタ 469">
          <a:extLst>
            <a:ext uri="{FF2B5EF4-FFF2-40B4-BE49-F238E27FC236}">
              <a16:creationId xmlns:a16="http://schemas.microsoft.com/office/drawing/2014/main" id="{382F3F24-057B-4772-A6EB-DF2E11C9AE59}"/>
            </a:ext>
          </a:extLst>
        </xdr:cNvPr>
        <xdr:cNvCxnSpPr/>
      </xdr:nvCxnSpPr>
      <xdr:spPr>
        <a:xfrm flipV="1">
          <a:off x="19954239" y="5667523"/>
          <a:ext cx="0" cy="1103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471" name="【一般廃棄物処理施設】&#10;一人当たり有形固定資産（償却資産）額最小値テキスト">
          <a:extLst>
            <a:ext uri="{FF2B5EF4-FFF2-40B4-BE49-F238E27FC236}">
              <a16:creationId xmlns:a16="http://schemas.microsoft.com/office/drawing/2014/main" id="{F1C790DC-CED1-4150-98AD-828799BC7271}"/>
            </a:ext>
          </a:extLst>
        </xdr:cNvPr>
        <xdr:cNvSpPr txBox="1"/>
      </xdr:nvSpPr>
      <xdr:spPr>
        <a:xfrm>
          <a:off x="19992975" y="6774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472" name="直線コネクタ 471">
          <a:extLst>
            <a:ext uri="{FF2B5EF4-FFF2-40B4-BE49-F238E27FC236}">
              <a16:creationId xmlns:a16="http://schemas.microsoft.com/office/drawing/2014/main" id="{94B65301-DC9F-44F2-9400-AB14D65A6204}"/>
            </a:ext>
          </a:extLst>
        </xdr:cNvPr>
        <xdr:cNvCxnSpPr/>
      </xdr:nvCxnSpPr>
      <xdr:spPr>
        <a:xfrm>
          <a:off x="19878675" y="67705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473" name="【一般廃棄物処理施設】&#10;一人当たり有形固定資産（償却資産）額最大値テキスト">
          <a:extLst>
            <a:ext uri="{FF2B5EF4-FFF2-40B4-BE49-F238E27FC236}">
              <a16:creationId xmlns:a16="http://schemas.microsoft.com/office/drawing/2014/main" id="{56402AAC-4D8D-498A-BCDD-0F6D7729ED34}"/>
            </a:ext>
          </a:extLst>
        </xdr:cNvPr>
        <xdr:cNvSpPr txBox="1"/>
      </xdr:nvSpPr>
      <xdr:spPr>
        <a:xfrm>
          <a:off x="19992975" y="5455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474" name="直線コネクタ 473">
          <a:extLst>
            <a:ext uri="{FF2B5EF4-FFF2-40B4-BE49-F238E27FC236}">
              <a16:creationId xmlns:a16="http://schemas.microsoft.com/office/drawing/2014/main" id="{AECEC1B2-6F6A-4599-A103-4903B9399A28}"/>
            </a:ext>
          </a:extLst>
        </xdr:cNvPr>
        <xdr:cNvCxnSpPr/>
      </xdr:nvCxnSpPr>
      <xdr:spPr>
        <a:xfrm>
          <a:off x="19878675" y="56675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475" name="【一般廃棄物処理施設】&#10;一人当たり有形固定資産（償却資産）額平均値テキスト">
          <a:extLst>
            <a:ext uri="{FF2B5EF4-FFF2-40B4-BE49-F238E27FC236}">
              <a16:creationId xmlns:a16="http://schemas.microsoft.com/office/drawing/2014/main" id="{E4D98754-72E5-4053-B0D8-3FFD73A6DCBD}"/>
            </a:ext>
          </a:extLst>
        </xdr:cNvPr>
        <xdr:cNvSpPr txBox="1"/>
      </xdr:nvSpPr>
      <xdr:spPr>
        <a:xfrm>
          <a:off x="19992975" y="63277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476" name="フローチャート: 判断 475">
          <a:extLst>
            <a:ext uri="{FF2B5EF4-FFF2-40B4-BE49-F238E27FC236}">
              <a16:creationId xmlns:a16="http://schemas.microsoft.com/office/drawing/2014/main" id="{51263F1B-A3B8-48A7-91BE-CACD298D84DE}"/>
            </a:ext>
          </a:extLst>
        </xdr:cNvPr>
        <xdr:cNvSpPr/>
      </xdr:nvSpPr>
      <xdr:spPr>
        <a:xfrm>
          <a:off x="19897725" y="646677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477" name="フローチャート: 判断 476">
          <a:extLst>
            <a:ext uri="{FF2B5EF4-FFF2-40B4-BE49-F238E27FC236}">
              <a16:creationId xmlns:a16="http://schemas.microsoft.com/office/drawing/2014/main" id="{891D638D-DE29-4525-B2C3-F9CB516EF945}"/>
            </a:ext>
          </a:extLst>
        </xdr:cNvPr>
        <xdr:cNvSpPr/>
      </xdr:nvSpPr>
      <xdr:spPr>
        <a:xfrm>
          <a:off x="19154775" y="647059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478" name="フローチャート: 判断 477">
          <a:extLst>
            <a:ext uri="{FF2B5EF4-FFF2-40B4-BE49-F238E27FC236}">
              <a16:creationId xmlns:a16="http://schemas.microsoft.com/office/drawing/2014/main" id="{C269060C-78FD-4214-9B98-DCE07ACB0284}"/>
            </a:ext>
          </a:extLst>
        </xdr:cNvPr>
        <xdr:cNvSpPr/>
      </xdr:nvSpPr>
      <xdr:spPr>
        <a:xfrm>
          <a:off x="18345150" y="648588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479" name="フローチャート: 判断 478">
          <a:extLst>
            <a:ext uri="{FF2B5EF4-FFF2-40B4-BE49-F238E27FC236}">
              <a16:creationId xmlns:a16="http://schemas.microsoft.com/office/drawing/2014/main" id="{95E6F19E-F2AF-43F7-BCF3-680878F9C637}"/>
            </a:ext>
          </a:extLst>
        </xdr:cNvPr>
        <xdr:cNvSpPr/>
      </xdr:nvSpPr>
      <xdr:spPr>
        <a:xfrm>
          <a:off x="17554575" y="648708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480" name="フローチャート: 判断 479">
          <a:extLst>
            <a:ext uri="{FF2B5EF4-FFF2-40B4-BE49-F238E27FC236}">
              <a16:creationId xmlns:a16="http://schemas.microsoft.com/office/drawing/2014/main" id="{D5DE15C3-5826-408F-896F-743CA1EB0E9C}"/>
            </a:ext>
          </a:extLst>
        </xdr:cNvPr>
        <xdr:cNvSpPr/>
      </xdr:nvSpPr>
      <xdr:spPr>
        <a:xfrm>
          <a:off x="16754475" y="646771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1BFE3813-3399-4F68-AA78-D713FCA986A9}"/>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621C9EE2-443E-4D40-BB25-706D04572589}"/>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6A4D2731-6D10-4F19-8609-28DCEA25AB43}"/>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632E907-B001-4186-8E64-539E4246262F}"/>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FD3D8E3A-837C-4486-83D8-02F0829A00B8}"/>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44072</xdr:rowOff>
    </xdr:from>
    <xdr:to>
      <xdr:col>116</xdr:col>
      <xdr:colOff>114300</xdr:colOff>
      <xdr:row>40</xdr:row>
      <xdr:rowOff>145672</xdr:rowOff>
    </xdr:to>
    <xdr:sp macro="" textlink="">
      <xdr:nvSpPr>
        <xdr:cNvPr id="486" name="楕円 485">
          <a:extLst>
            <a:ext uri="{FF2B5EF4-FFF2-40B4-BE49-F238E27FC236}">
              <a16:creationId xmlns:a16="http://schemas.microsoft.com/office/drawing/2014/main" id="{06A890A3-6D0B-49CA-BC6B-3EF34110AD4C}"/>
            </a:ext>
          </a:extLst>
        </xdr:cNvPr>
        <xdr:cNvSpPr/>
      </xdr:nvSpPr>
      <xdr:spPr>
        <a:xfrm>
          <a:off x="19897725" y="653377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22499</xdr:rowOff>
    </xdr:from>
    <xdr:ext cx="534377" cy="259045"/>
    <xdr:sp macro="" textlink="">
      <xdr:nvSpPr>
        <xdr:cNvPr id="487" name="【一般廃棄物処理施設】&#10;一人当たり有形固定資産（償却資産）額該当値テキスト">
          <a:extLst>
            <a:ext uri="{FF2B5EF4-FFF2-40B4-BE49-F238E27FC236}">
              <a16:creationId xmlns:a16="http://schemas.microsoft.com/office/drawing/2014/main" id="{D85D6F90-6B99-4C12-82B4-E3D1A6CA2D37}"/>
            </a:ext>
          </a:extLst>
        </xdr:cNvPr>
        <xdr:cNvSpPr txBox="1"/>
      </xdr:nvSpPr>
      <xdr:spPr>
        <a:xfrm>
          <a:off x="19992975" y="6512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42993</xdr:rowOff>
    </xdr:from>
    <xdr:to>
      <xdr:col>112</xdr:col>
      <xdr:colOff>38100</xdr:colOff>
      <xdr:row>40</xdr:row>
      <xdr:rowOff>144593</xdr:rowOff>
    </xdr:to>
    <xdr:sp macro="" textlink="">
      <xdr:nvSpPr>
        <xdr:cNvPr id="488" name="楕円 487">
          <a:extLst>
            <a:ext uri="{FF2B5EF4-FFF2-40B4-BE49-F238E27FC236}">
              <a16:creationId xmlns:a16="http://schemas.microsoft.com/office/drawing/2014/main" id="{D0085B4C-748A-4773-A7FA-7D8794A0A301}"/>
            </a:ext>
          </a:extLst>
        </xdr:cNvPr>
        <xdr:cNvSpPr/>
      </xdr:nvSpPr>
      <xdr:spPr>
        <a:xfrm>
          <a:off x="19154775" y="65326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93793</xdr:rowOff>
    </xdr:from>
    <xdr:to>
      <xdr:col>116</xdr:col>
      <xdr:colOff>63500</xdr:colOff>
      <xdr:row>40</xdr:row>
      <xdr:rowOff>94872</xdr:rowOff>
    </xdr:to>
    <xdr:cxnSp macro="">
      <xdr:nvCxnSpPr>
        <xdr:cNvPr id="489" name="直線コネクタ 488">
          <a:extLst>
            <a:ext uri="{FF2B5EF4-FFF2-40B4-BE49-F238E27FC236}">
              <a16:creationId xmlns:a16="http://schemas.microsoft.com/office/drawing/2014/main" id="{88E1F960-DDE3-4EC7-8053-2D519D7726DA}"/>
            </a:ext>
          </a:extLst>
        </xdr:cNvPr>
        <xdr:cNvCxnSpPr/>
      </xdr:nvCxnSpPr>
      <xdr:spPr>
        <a:xfrm>
          <a:off x="19202400" y="6580318"/>
          <a:ext cx="752475" cy="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49510</xdr:rowOff>
    </xdr:from>
    <xdr:to>
      <xdr:col>107</xdr:col>
      <xdr:colOff>101600</xdr:colOff>
      <xdr:row>40</xdr:row>
      <xdr:rowOff>151110</xdr:rowOff>
    </xdr:to>
    <xdr:sp macro="" textlink="">
      <xdr:nvSpPr>
        <xdr:cNvPr id="490" name="楕円 489">
          <a:extLst>
            <a:ext uri="{FF2B5EF4-FFF2-40B4-BE49-F238E27FC236}">
              <a16:creationId xmlns:a16="http://schemas.microsoft.com/office/drawing/2014/main" id="{D3376E74-1258-46CC-8F32-CC365C8AA460}"/>
            </a:ext>
          </a:extLst>
        </xdr:cNvPr>
        <xdr:cNvSpPr/>
      </xdr:nvSpPr>
      <xdr:spPr>
        <a:xfrm>
          <a:off x="18345150" y="65328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93793</xdr:rowOff>
    </xdr:from>
    <xdr:to>
      <xdr:col>111</xdr:col>
      <xdr:colOff>177800</xdr:colOff>
      <xdr:row>40</xdr:row>
      <xdr:rowOff>100310</xdr:rowOff>
    </xdr:to>
    <xdr:cxnSp macro="">
      <xdr:nvCxnSpPr>
        <xdr:cNvPr id="491" name="直線コネクタ 490">
          <a:extLst>
            <a:ext uri="{FF2B5EF4-FFF2-40B4-BE49-F238E27FC236}">
              <a16:creationId xmlns:a16="http://schemas.microsoft.com/office/drawing/2014/main" id="{0E02ABC3-B1C6-4226-B944-FAB39B7AFD63}"/>
            </a:ext>
          </a:extLst>
        </xdr:cNvPr>
        <xdr:cNvCxnSpPr/>
      </xdr:nvCxnSpPr>
      <xdr:spPr>
        <a:xfrm flipV="1">
          <a:off x="18392775" y="6580318"/>
          <a:ext cx="809625" cy="9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63547</xdr:rowOff>
    </xdr:from>
    <xdr:to>
      <xdr:col>102</xdr:col>
      <xdr:colOff>165100</xdr:colOff>
      <xdr:row>40</xdr:row>
      <xdr:rowOff>165147</xdr:rowOff>
    </xdr:to>
    <xdr:sp macro="" textlink="">
      <xdr:nvSpPr>
        <xdr:cNvPr id="492" name="楕円 491">
          <a:extLst>
            <a:ext uri="{FF2B5EF4-FFF2-40B4-BE49-F238E27FC236}">
              <a16:creationId xmlns:a16="http://schemas.microsoft.com/office/drawing/2014/main" id="{D9252083-FC35-4AB3-84F2-C0BEDE5AE854}"/>
            </a:ext>
          </a:extLst>
        </xdr:cNvPr>
        <xdr:cNvSpPr/>
      </xdr:nvSpPr>
      <xdr:spPr>
        <a:xfrm>
          <a:off x="17554575" y="65532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100310</xdr:rowOff>
    </xdr:from>
    <xdr:to>
      <xdr:col>107</xdr:col>
      <xdr:colOff>50800</xdr:colOff>
      <xdr:row>40</xdr:row>
      <xdr:rowOff>114347</xdr:rowOff>
    </xdr:to>
    <xdr:cxnSp macro="">
      <xdr:nvCxnSpPr>
        <xdr:cNvPr id="493" name="直線コネクタ 492">
          <a:extLst>
            <a:ext uri="{FF2B5EF4-FFF2-40B4-BE49-F238E27FC236}">
              <a16:creationId xmlns:a16="http://schemas.microsoft.com/office/drawing/2014/main" id="{6F73D8F9-D601-4016-9D0F-E4F2E6E7F14F}"/>
            </a:ext>
          </a:extLst>
        </xdr:cNvPr>
        <xdr:cNvCxnSpPr/>
      </xdr:nvCxnSpPr>
      <xdr:spPr>
        <a:xfrm flipV="1">
          <a:off x="17602200" y="6590010"/>
          <a:ext cx="790575" cy="1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66198</xdr:rowOff>
    </xdr:from>
    <xdr:to>
      <xdr:col>98</xdr:col>
      <xdr:colOff>38100</xdr:colOff>
      <xdr:row>40</xdr:row>
      <xdr:rowOff>167798</xdr:rowOff>
    </xdr:to>
    <xdr:sp macro="" textlink="">
      <xdr:nvSpPr>
        <xdr:cNvPr id="494" name="楕円 493">
          <a:extLst>
            <a:ext uri="{FF2B5EF4-FFF2-40B4-BE49-F238E27FC236}">
              <a16:creationId xmlns:a16="http://schemas.microsoft.com/office/drawing/2014/main" id="{D8B0B585-8C91-413C-B4D7-D5AE7F02C108}"/>
            </a:ext>
          </a:extLst>
        </xdr:cNvPr>
        <xdr:cNvSpPr/>
      </xdr:nvSpPr>
      <xdr:spPr>
        <a:xfrm>
          <a:off x="16754475" y="655589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114347</xdr:rowOff>
    </xdr:from>
    <xdr:to>
      <xdr:col>102</xdr:col>
      <xdr:colOff>114300</xdr:colOff>
      <xdr:row>40</xdr:row>
      <xdr:rowOff>116998</xdr:rowOff>
    </xdr:to>
    <xdr:cxnSp macro="">
      <xdr:nvCxnSpPr>
        <xdr:cNvPr id="495" name="直線コネクタ 494">
          <a:extLst>
            <a:ext uri="{FF2B5EF4-FFF2-40B4-BE49-F238E27FC236}">
              <a16:creationId xmlns:a16="http://schemas.microsoft.com/office/drawing/2014/main" id="{0D2E7112-3837-488C-AE84-D1CA31CD4E48}"/>
            </a:ext>
          </a:extLst>
        </xdr:cNvPr>
        <xdr:cNvCxnSpPr/>
      </xdr:nvCxnSpPr>
      <xdr:spPr>
        <a:xfrm flipV="1">
          <a:off x="16802100" y="6600872"/>
          <a:ext cx="800100" cy="2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95850</xdr:rowOff>
    </xdr:from>
    <xdr:ext cx="599010" cy="259045"/>
    <xdr:sp macro="" textlink="">
      <xdr:nvSpPr>
        <xdr:cNvPr id="496" name="n_1aveValue【一般廃棄物処理施設】&#10;一人当たり有形固定資産（償却資産）額">
          <a:extLst>
            <a:ext uri="{FF2B5EF4-FFF2-40B4-BE49-F238E27FC236}">
              <a16:creationId xmlns:a16="http://schemas.microsoft.com/office/drawing/2014/main" id="{431E49FE-8D64-4A32-A505-86A77173A58B}"/>
            </a:ext>
          </a:extLst>
        </xdr:cNvPr>
        <xdr:cNvSpPr txBox="1"/>
      </xdr:nvSpPr>
      <xdr:spPr>
        <a:xfrm>
          <a:off x="18915595" y="6258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104786</xdr:rowOff>
    </xdr:from>
    <xdr:ext cx="599010" cy="259045"/>
    <xdr:sp macro="" textlink="">
      <xdr:nvSpPr>
        <xdr:cNvPr id="497" name="n_2aveValue【一般廃棄物処理施設】&#10;一人当たり有形固定資産（償却資産）額">
          <a:extLst>
            <a:ext uri="{FF2B5EF4-FFF2-40B4-BE49-F238E27FC236}">
              <a16:creationId xmlns:a16="http://schemas.microsoft.com/office/drawing/2014/main" id="{4CEFD004-4038-43BD-BDA0-FA9FC58D4A88}"/>
            </a:ext>
          </a:extLst>
        </xdr:cNvPr>
        <xdr:cNvSpPr txBox="1"/>
      </xdr:nvSpPr>
      <xdr:spPr>
        <a:xfrm>
          <a:off x="18134545" y="6264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105984</xdr:rowOff>
    </xdr:from>
    <xdr:ext cx="599010" cy="259045"/>
    <xdr:sp macro="" textlink="">
      <xdr:nvSpPr>
        <xdr:cNvPr id="498" name="n_3aveValue【一般廃棄物処理施設】&#10;一人当たり有形固定資産（償却資産）額">
          <a:extLst>
            <a:ext uri="{FF2B5EF4-FFF2-40B4-BE49-F238E27FC236}">
              <a16:creationId xmlns:a16="http://schemas.microsoft.com/office/drawing/2014/main" id="{E84A54D2-697D-46F4-B3AB-650C4E9FB75B}"/>
            </a:ext>
          </a:extLst>
        </xdr:cNvPr>
        <xdr:cNvSpPr txBox="1"/>
      </xdr:nvSpPr>
      <xdr:spPr>
        <a:xfrm>
          <a:off x="17324920" y="6265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499" name="n_4aveValue【一般廃棄物処理施設】&#10;一人当たり有形固定資産（償却資産）額">
          <a:extLst>
            <a:ext uri="{FF2B5EF4-FFF2-40B4-BE49-F238E27FC236}">
              <a16:creationId xmlns:a16="http://schemas.microsoft.com/office/drawing/2014/main" id="{A4241C71-3A29-4385-8D8B-645615461DB5}"/>
            </a:ext>
          </a:extLst>
        </xdr:cNvPr>
        <xdr:cNvSpPr txBox="1"/>
      </xdr:nvSpPr>
      <xdr:spPr>
        <a:xfrm>
          <a:off x="16524820" y="6255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135720</xdr:rowOff>
    </xdr:from>
    <xdr:ext cx="534377" cy="259045"/>
    <xdr:sp macro="" textlink="">
      <xdr:nvSpPr>
        <xdr:cNvPr id="500" name="n_1mainValue【一般廃棄物処理施設】&#10;一人当たり有形固定資産（償却資産）額">
          <a:extLst>
            <a:ext uri="{FF2B5EF4-FFF2-40B4-BE49-F238E27FC236}">
              <a16:creationId xmlns:a16="http://schemas.microsoft.com/office/drawing/2014/main" id="{54B67FC3-1014-4D7D-B19D-B81EDF77C343}"/>
            </a:ext>
          </a:extLst>
        </xdr:cNvPr>
        <xdr:cNvSpPr txBox="1"/>
      </xdr:nvSpPr>
      <xdr:spPr>
        <a:xfrm>
          <a:off x="18944736" y="662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142237</xdr:rowOff>
    </xdr:from>
    <xdr:ext cx="534377" cy="259045"/>
    <xdr:sp macro="" textlink="">
      <xdr:nvSpPr>
        <xdr:cNvPr id="501" name="n_2mainValue【一般廃棄物処理施設】&#10;一人当たり有形固定資産（償却資産）額">
          <a:extLst>
            <a:ext uri="{FF2B5EF4-FFF2-40B4-BE49-F238E27FC236}">
              <a16:creationId xmlns:a16="http://schemas.microsoft.com/office/drawing/2014/main" id="{0E13CC65-3976-4625-B252-78DEEEDF21DA}"/>
            </a:ext>
          </a:extLst>
        </xdr:cNvPr>
        <xdr:cNvSpPr txBox="1"/>
      </xdr:nvSpPr>
      <xdr:spPr>
        <a:xfrm>
          <a:off x="18163686" y="663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156274</xdr:rowOff>
    </xdr:from>
    <xdr:ext cx="534377" cy="259045"/>
    <xdr:sp macro="" textlink="">
      <xdr:nvSpPr>
        <xdr:cNvPr id="502" name="n_3mainValue【一般廃棄物処理施設】&#10;一人当たり有形固定資産（償却資産）額">
          <a:extLst>
            <a:ext uri="{FF2B5EF4-FFF2-40B4-BE49-F238E27FC236}">
              <a16:creationId xmlns:a16="http://schemas.microsoft.com/office/drawing/2014/main" id="{399E5802-9FD3-4EBF-B69C-B60A81B7B10A}"/>
            </a:ext>
          </a:extLst>
        </xdr:cNvPr>
        <xdr:cNvSpPr txBox="1"/>
      </xdr:nvSpPr>
      <xdr:spPr>
        <a:xfrm>
          <a:off x="17354061" y="6645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158925</xdr:rowOff>
    </xdr:from>
    <xdr:ext cx="534377" cy="259045"/>
    <xdr:sp macro="" textlink="">
      <xdr:nvSpPr>
        <xdr:cNvPr id="503" name="n_4mainValue【一般廃棄物処理施設】&#10;一人当たり有形固定資産（償却資産）額">
          <a:extLst>
            <a:ext uri="{FF2B5EF4-FFF2-40B4-BE49-F238E27FC236}">
              <a16:creationId xmlns:a16="http://schemas.microsoft.com/office/drawing/2014/main" id="{2B96F1C5-DC5A-4E26-8C0D-20EE7A7B7014}"/>
            </a:ext>
          </a:extLst>
        </xdr:cNvPr>
        <xdr:cNvSpPr txBox="1"/>
      </xdr:nvSpPr>
      <xdr:spPr>
        <a:xfrm>
          <a:off x="16563486" y="6648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52206241-7A00-40AF-A973-0DE990C01CAA}"/>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67FC0634-C7BC-471E-B8E2-FC277187EFD5}"/>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673CBBEB-DE51-49A9-805A-8F220E0DC45A}"/>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DAFC630E-0B89-4629-A200-6BC3168FFC6B}"/>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8A201394-AC36-48CB-9D9D-B27007690BA2}"/>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B2CEB744-7E42-4E12-86F0-261EADA29522}"/>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634E65E6-57FF-4360-AA66-2504CAA3639A}"/>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B430338F-FDE2-424D-ACB3-C0B417C85718}"/>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21641EBA-8018-4CCB-86F5-F657D717A672}"/>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7B62760B-047F-48FF-80ED-85B5848DF33A}"/>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68C3DDAA-EFBB-4DBE-8C77-A2EFAFE3526C}"/>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3C22F085-2145-4020-9E95-7690055B1A6E}"/>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9CAA5D2C-8BCB-47D3-8453-B1A1B24D3E1E}"/>
            </a:ext>
          </a:extLst>
        </xdr:cNvPr>
        <xdr:cNvSpPr txBox="1"/>
      </xdr:nvSpPr>
      <xdr:spPr>
        <a:xfrm>
          <a:off x="107945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072508BF-655E-4E60-92E7-2284617444A6}"/>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B000037D-7F0D-46AD-9AD5-AD2CA59CD075}"/>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91E2A877-BA8B-4E16-B66A-987949701640}"/>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767822DE-6FEA-4CD9-BFDB-9555EF9A816C}"/>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A6DC8265-B770-4069-A41B-F15AC140175F}"/>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6C466FF4-2403-4FAB-85B7-CF587A8477B5}"/>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00CE0222-0A05-4EE1-A829-EB6D370E7AD8}"/>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347917BF-A8F3-48D7-9F1E-2A20EAFE2FB6}"/>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保健センター・保健所】&#10;有形固定資産減価償却率グラフ枠">
          <a:extLst>
            <a:ext uri="{FF2B5EF4-FFF2-40B4-BE49-F238E27FC236}">
              <a16:creationId xmlns:a16="http://schemas.microsoft.com/office/drawing/2014/main" id="{C3DA19EA-7946-4CF0-9226-E58A730A0FF3}"/>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526" name="直線コネクタ 525">
          <a:extLst>
            <a:ext uri="{FF2B5EF4-FFF2-40B4-BE49-F238E27FC236}">
              <a16:creationId xmlns:a16="http://schemas.microsoft.com/office/drawing/2014/main" id="{C853E4FA-4FD5-4508-BBF3-C74B2C5CF66A}"/>
            </a:ext>
          </a:extLst>
        </xdr:cNvPr>
        <xdr:cNvCxnSpPr/>
      </xdr:nvCxnSpPr>
      <xdr:spPr>
        <a:xfrm flipV="1">
          <a:off x="14696439" y="8980805"/>
          <a:ext cx="0" cy="1391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527" name="【保健センター・保健所】&#10;有形固定資産減価償却率最小値テキスト">
          <a:extLst>
            <a:ext uri="{FF2B5EF4-FFF2-40B4-BE49-F238E27FC236}">
              <a16:creationId xmlns:a16="http://schemas.microsoft.com/office/drawing/2014/main" id="{E26C489B-0831-461D-817D-37C456CCA5F9}"/>
            </a:ext>
          </a:extLst>
        </xdr:cNvPr>
        <xdr:cNvSpPr txBox="1"/>
      </xdr:nvSpPr>
      <xdr:spPr>
        <a:xfrm>
          <a:off x="14735175" y="1037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528" name="直線コネクタ 527">
          <a:extLst>
            <a:ext uri="{FF2B5EF4-FFF2-40B4-BE49-F238E27FC236}">
              <a16:creationId xmlns:a16="http://schemas.microsoft.com/office/drawing/2014/main" id="{094EF629-F01F-4898-8F54-58FA13AF5078}"/>
            </a:ext>
          </a:extLst>
        </xdr:cNvPr>
        <xdr:cNvCxnSpPr/>
      </xdr:nvCxnSpPr>
      <xdr:spPr>
        <a:xfrm>
          <a:off x="14611350" y="10372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529" name="【保健センター・保健所】&#10;有形固定資産減価償却率最大値テキスト">
          <a:extLst>
            <a:ext uri="{FF2B5EF4-FFF2-40B4-BE49-F238E27FC236}">
              <a16:creationId xmlns:a16="http://schemas.microsoft.com/office/drawing/2014/main" id="{9833D3CB-5477-4A0A-9992-B00EB2E4D2EE}"/>
            </a:ext>
          </a:extLst>
        </xdr:cNvPr>
        <xdr:cNvSpPr txBox="1"/>
      </xdr:nvSpPr>
      <xdr:spPr>
        <a:xfrm>
          <a:off x="14735175" y="876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530" name="直線コネクタ 529">
          <a:extLst>
            <a:ext uri="{FF2B5EF4-FFF2-40B4-BE49-F238E27FC236}">
              <a16:creationId xmlns:a16="http://schemas.microsoft.com/office/drawing/2014/main" id="{1CF07995-E366-42A1-9B8D-F38A78421344}"/>
            </a:ext>
          </a:extLst>
        </xdr:cNvPr>
        <xdr:cNvCxnSpPr/>
      </xdr:nvCxnSpPr>
      <xdr:spPr>
        <a:xfrm>
          <a:off x="14611350" y="89808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126509</xdr:rowOff>
    </xdr:from>
    <xdr:ext cx="405111" cy="259045"/>
    <xdr:sp macro="" textlink="">
      <xdr:nvSpPr>
        <xdr:cNvPr id="531" name="【保健センター・保健所】&#10;有形固定資産減価償却率平均値テキスト">
          <a:extLst>
            <a:ext uri="{FF2B5EF4-FFF2-40B4-BE49-F238E27FC236}">
              <a16:creationId xmlns:a16="http://schemas.microsoft.com/office/drawing/2014/main" id="{D7E2D2B4-9960-4F1E-A511-1663C139BCDF}"/>
            </a:ext>
          </a:extLst>
        </xdr:cNvPr>
        <xdr:cNvSpPr txBox="1"/>
      </xdr:nvSpPr>
      <xdr:spPr>
        <a:xfrm>
          <a:off x="14735175" y="93625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532" name="フローチャート: 判断 531">
          <a:extLst>
            <a:ext uri="{FF2B5EF4-FFF2-40B4-BE49-F238E27FC236}">
              <a16:creationId xmlns:a16="http://schemas.microsoft.com/office/drawing/2014/main" id="{BCB1579B-A221-49C0-9E5E-122046F80FF1}"/>
            </a:ext>
          </a:extLst>
        </xdr:cNvPr>
        <xdr:cNvSpPr/>
      </xdr:nvSpPr>
      <xdr:spPr>
        <a:xfrm>
          <a:off x="14649450" y="93841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533" name="フローチャート: 判断 532">
          <a:extLst>
            <a:ext uri="{FF2B5EF4-FFF2-40B4-BE49-F238E27FC236}">
              <a16:creationId xmlns:a16="http://schemas.microsoft.com/office/drawing/2014/main" id="{F6E4B603-6811-4B8A-931C-0C89B1B3B866}"/>
            </a:ext>
          </a:extLst>
        </xdr:cNvPr>
        <xdr:cNvSpPr/>
      </xdr:nvSpPr>
      <xdr:spPr>
        <a:xfrm>
          <a:off x="13887450" y="936536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534" name="フローチャート: 判断 533">
          <a:extLst>
            <a:ext uri="{FF2B5EF4-FFF2-40B4-BE49-F238E27FC236}">
              <a16:creationId xmlns:a16="http://schemas.microsoft.com/office/drawing/2014/main" id="{C9D9D941-02A2-40A4-9368-D09198B83103}"/>
            </a:ext>
          </a:extLst>
        </xdr:cNvPr>
        <xdr:cNvSpPr/>
      </xdr:nvSpPr>
      <xdr:spPr>
        <a:xfrm>
          <a:off x="13096875" y="93164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535" name="フローチャート: 判断 534">
          <a:extLst>
            <a:ext uri="{FF2B5EF4-FFF2-40B4-BE49-F238E27FC236}">
              <a16:creationId xmlns:a16="http://schemas.microsoft.com/office/drawing/2014/main" id="{F06049CF-8983-42DC-9965-DC6C9D801126}"/>
            </a:ext>
          </a:extLst>
        </xdr:cNvPr>
        <xdr:cNvSpPr/>
      </xdr:nvSpPr>
      <xdr:spPr>
        <a:xfrm>
          <a:off x="12296775" y="928992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536" name="フローチャート: 判断 535">
          <a:extLst>
            <a:ext uri="{FF2B5EF4-FFF2-40B4-BE49-F238E27FC236}">
              <a16:creationId xmlns:a16="http://schemas.microsoft.com/office/drawing/2014/main" id="{6992437B-F1A2-4596-9F51-FF48B50EA94C}"/>
            </a:ext>
          </a:extLst>
        </xdr:cNvPr>
        <xdr:cNvSpPr/>
      </xdr:nvSpPr>
      <xdr:spPr>
        <a:xfrm>
          <a:off x="11487150" y="92364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5E9B1094-1BD7-4EEF-A1A6-0187E16F0F6F}"/>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B44885B4-FF32-477B-88C8-F92FBBCE9E92}"/>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141FE893-4737-40E9-A933-4A19B8B25A73}"/>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6D29B88E-6CD8-4577-9500-AA9B9D97F94D}"/>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EA197EF1-0224-4E6E-9C2B-F3B617858F79}"/>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145796</xdr:rowOff>
    </xdr:from>
    <xdr:to>
      <xdr:col>85</xdr:col>
      <xdr:colOff>177800</xdr:colOff>
      <xdr:row>58</xdr:row>
      <xdr:rowOff>75946</xdr:rowOff>
    </xdr:to>
    <xdr:sp macro="" textlink="">
      <xdr:nvSpPr>
        <xdr:cNvPr id="542" name="楕円 541">
          <a:extLst>
            <a:ext uri="{FF2B5EF4-FFF2-40B4-BE49-F238E27FC236}">
              <a16:creationId xmlns:a16="http://schemas.microsoft.com/office/drawing/2014/main" id="{2E13ECAF-1C5D-41FA-A5A8-71F5D13EE93C}"/>
            </a:ext>
          </a:extLst>
        </xdr:cNvPr>
        <xdr:cNvSpPr/>
      </xdr:nvSpPr>
      <xdr:spPr>
        <a:xfrm>
          <a:off x="14649450" y="938187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168673</xdr:rowOff>
    </xdr:from>
    <xdr:ext cx="405111" cy="259045"/>
    <xdr:sp macro="" textlink="">
      <xdr:nvSpPr>
        <xdr:cNvPr id="543" name="【保健センター・保健所】&#10;有形固定資産減価償却率該当値テキスト">
          <a:extLst>
            <a:ext uri="{FF2B5EF4-FFF2-40B4-BE49-F238E27FC236}">
              <a16:creationId xmlns:a16="http://schemas.microsoft.com/office/drawing/2014/main" id="{DE4169E1-D58C-4F0A-8627-B52D165BB79B}"/>
            </a:ext>
          </a:extLst>
        </xdr:cNvPr>
        <xdr:cNvSpPr txBox="1"/>
      </xdr:nvSpPr>
      <xdr:spPr>
        <a:xfrm>
          <a:off x="14735175" y="9236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93218</xdr:rowOff>
    </xdr:from>
    <xdr:to>
      <xdr:col>81</xdr:col>
      <xdr:colOff>101600</xdr:colOff>
      <xdr:row>58</xdr:row>
      <xdr:rowOff>23368</xdr:rowOff>
    </xdr:to>
    <xdr:sp macro="" textlink="">
      <xdr:nvSpPr>
        <xdr:cNvPr id="544" name="楕円 543">
          <a:extLst>
            <a:ext uri="{FF2B5EF4-FFF2-40B4-BE49-F238E27FC236}">
              <a16:creationId xmlns:a16="http://schemas.microsoft.com/office/drawing/2014/main" id="{863B1A56-C716-4CD8-875D-018614033779}"/>
            </a:ext>
          </a:extLst>
        </xdr:cNvPr>
        <xdr:cNvSpPr/>
      </xdr:nvSpPr>
      <xdr:spPr>
        <a:xfrm>
          <a:off x="13887450" y="93324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144018</xdr:rowOff>
    </xdr:from>
    <xdr:to>
      <xdr:col>85</xdr:col>
      <xdr:colOff>127000</xdr:colOff>
      <xdr:row>58</xdr:row>
      <xdr:rowOff>25146</xdr:rowOff>
    </xdr:to>
    <xdr:cxnSp macro="">
      <xdr:nvCxnSpPr>
        <xdr:cNvPr id="545" name="直線コネクタ 544">
          <a:extLst>
            <a:ext uri="{FF2B5EF4-FFF2-40B4-BE49-F238E27FC236}">
              <a16:creationId xmlns:a16="http://schemas.microsoft.com/office/drawing/2014/main" id="{60838A92-CD80-43AD-83B3-05C25174CE38}"/>
            </a:ext>
          </a:extLst>
        </xdr:cNvPr>
        <xdr:cNvCxnSpPr/>
      </xdr:nvCxnSpPr>
      <xdr:spPr>
        <a:xfrm>
          <a:off x="13935075" y="9380093"/>
          <a:ext cx="762000" cy="4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95504</xdr:rowOff>
    </xdr:from>
    <xdr:to>
      <xdr:col>76</xdr:col>
      <xdr:colOff>165100</xdr:colOff>
      <xdr:row>58</xdr:row>
      <xdr:rowOff>25654</xdr:rowOff>
    </xdr:to>
    <xdr:sp macro="" textlink="">
      <xdr:nvSpPr>
        <xdr:cNvPr id="546" name="楕円 545">
          <a:extLst>
            <a:ext uri="{FF2B5EF4-FFF2-40B4-BE49-F238E27FC236}">
              <a16:creationId xmlns:a16="http://schemas.microsoft.com/office/drawing/2014/main" id="{C9F0214E-6E72-43A6-978E-546256EF78F6}"/>
            </a:ext>
          </a:extLst>
        </xdr:cNvPr>
        <xdr:cNvSpPr/>
      </xdr:nvSpPr>
      <xdr:spPr>
        <a:xfrm>
          <a:off x="13096875" y="93347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144018</xdr:rowOff>
    </xdr:from>
    <xdr:to>
      <xdr:col>81</xdr:col>
      <xdr:colOff>50800</xdr:colOff>
      <xdr:row>57</xdr:row>
      <xdr:rowOff>146304</xdr:rowOff>
    </xdr:to>
    <xdr:cxnSp macro="">
      <xdr:nvCxnSpPr>
        <xdr:cNvPr id="547" name="直線コネクタ 546">
          <a:extLst>
            <a:ext uri="{FF2B5EF4-FFF2-40B4-BE49-F238E27FC236}">
              <a16:creationId xmlns:a16="http://schemas.microsoft.com/office/drawing/2014/main" id="{22893514-9217-4196-95E1-512FB8233E87}"/>
            </a:ext>
          </a:extLst>
        </xdr:cNvPr>
        <xdr:cNvCxnSpPr/>
      </xdr:nvCxnSpPr>
      <xdr:spPr>
        <a:xfrm flipV="1">
          <a:off x="13144500" y="9380093"/>
          <a:ext cx="79057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45212</xdr:rowOff>
    </xdr:from>
    <xdr:to>
      <xdr:col>72</xdr:col>
      <xdr:colOff>38100</xdr:colOff>
      <xdr:row>57</xdr:row>
      <xdr:rowOff>146812</xdr:rowOff>
    </xdr:to>
    <xdr:sp macro="" textlink="">
      <xdr:nvSpPr>
        <xdr:cNvPr id="548" name="楕円 547">
          <a:extLst>
            <a:ext uri="{FF2B5EF4-FFF2-40B4-BE49-F238E27FC236}">
              <a16:creationId xmlns:a16="http://schemas.microsoft.com/office/drawing/2014/main" id="{1C61F4B9-8D67-4425-9063-8FD116C59E71}"/>
            </a:ext>
          </a:extLst>
        </xdr:cNvPr>
        <xdr:cNvSpPr/>
      </xdr:nvSpPr>
      <xdr:spPr>
        <a:xfrm>
          <a:off x="12296775" y="92876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96012</xdr:rowOff>
    </xdr:from>
    <xdr:to>
      <xdr:col>76</xdr:col>
      <xdr:colOff>114300</xdr:colOff>
      <xdr:row>57</xdr:row>
      <xdr:rowOff>146304</xdr:rowOff>
    </xdr:to>
    <xdr:cxnSp macro="">
      <xdr:nvCxnSpPr>
        <xdr:cNvPr id="549" name="直線コネクタ 548">
          <a:extLst>
            <a:ext uri="{FF2B5EF4-FFF2-40B4-BE49-F238E27FC236}">
              <a16:creationId xmlns:a16="http://schemas.microsoft.com/office/drawing/2014/main" id="{0F29F991-73BE-4630-91CF-123AF60267F4}"/>
            </a:ext>
          </a:extLst>
        </xdr:cNvPr>
        <xdr:cNvCxnSpPr/>
      </xdr:nvCxnSpPr>
      <xdr:spPr>
        <a:xfrm>
          <a:off x="12344400" y="9335262"/>
          <a:ext cx="800100" cy="4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22352</xdr:rowOff>
    </xdr:from>
    <xdr:to>
      <xdr:col>67</xdr:col>
      <xdr:colOff>101600</xdr:colOff>
      <xdr:row>59</xdr:row>
      <xdr:rowOff>123952</xdr:rowOff>
    </xdr:to>
    <xdr:sp macro="" textlink="">
      <xdr:nvSpPr>
        <xdr:cNvPr id="550" name="楕円 549">
          <a:extLst>
            <a:ext uri="{FF2B5EF4-FFF2-40B4-BE49-F238E27FC236}">
              <a16:creationId xmlns:a16="http://schemas.microsoft.com/office/drawing/2014/main" id="{EFFB0D9D-D423-4685-A4BE-A7EC1B8D1380}"/>
            </a:ext>
          </a:extLst>
        </xdr:cNvPr>
        <xdr:cNvSpPr/>
      </xdr:nvSpPr>
      <xdr:spPr>
        <a:xfrm>
          <a:off x="11487150" y="95886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96012</xdr:rowOff>
    </xdr:from>
    <xdr:to>
      <xdr:col>71</xdr:col>
      <xdr:colOff>177800</xdr:colOff>
      <xdr:row>59</xdr:row>
      <xdr:rowOff>73152</xdr:rowOff>
    </xdr:to>
    <xdr:cxnSp macro="">
      <xdr:nvCxnSpPr>
        <xdr:cNvPr id="551" name="直線コネクタ 550">
          <a:extLst>
            <a:ext uri="{FF2B5EF4-FFF2-40B4-BE49-F238E27FC236}">
              <a16:creationId xmlns:a16="http://schemas.microsoft.com/office/drawing/2014/main" id="{FF98F830-E86D-4DA8-B68A-17577D50E5ED}"/>
            </a:ext>
          </a:extLst>
        </xdr:cNvPr>
        <xdr:cNvCxnSpPr/>
      </xdr:nvCxnSpPr>
      <xdr:spPr>
        <a:xfrm flipV="1">
          <a:off x="11534775" y="9335262"/>
          <a:ext cx="809625" cy="300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44213</xdr:rowOff>
    </xdr:from>
    <xdr:ext cx="405111" cy="259045"/>
    <xdr:sp macro="" textlink="">
      <xdr:nvSpPr>
        <xdr:cNvPr id="552" name="n_1aveValue【保健センター・保健所】&#10;有形固定資産減価償却率">
          <a:extLst>
            <a:ext uri="{FF2B5EF4-FFF2-40B4-BE49-F238E27FC236}">
              <a16:creationId xmlns:a16="http://schemas.microsoft.com/office/drawing/2014/main" id="{7ED8DA91-1D63-460E-A258-B4B164AC539A}"/>
            </a:ext>
          </a:extLst>
        </xdr:cNvPr>
        <xdr:cNvSpPr txBox="1"/>
      </xdr:nvSpPr>
      <xdr:spPr>
        <a:xfrm>
          <a:off x="13745219" y="944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553" name="n_2aveValue【保健センター・保健所】&#10;有形固定資産減価償却率">
          <a:extLst>
            <a:ext uri="{FF2B5EF4-FFF2-40B4-BE49-F238E27FC236}">
              <a16:creationId xmlns:a16="http://schemas.microsoft.com/office/drawing/2014/main" id="{94002CB7-FD09-4F71-A4FE-D2EA1C7D0251}"/>
            </a:ext>
          </a:extLst>
        </xdr:cNvPr>
        <xdr:cNvSpPr txBox="1"/>
      </xdr:nvSpPr>
      <xdr:spPr>
        <a:xfrm>
          <a:off x="12964169" y="9104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140225</xdr:rowOff>
    </xdr:from>
    <xdr:ext cx="405111" cy="259045"/>
    <xdr:sp macro="" textlink="">
      <xdr:nvSpPr>
        <xdr:cNvPr id="554" name="n_3aveValue【保健センター・保健所】&#10;有形固定資産減価償却率">
          <a:extLst>
            <a:ext uri="{FF2B5EF4-FFF2-40B4-BE49-F238E27FC236}">
              <a16:creationId xmlns:a16="http://schemas.microsoft.com/office/drawing/2014/main" id="{0DD1EAD4-7597-4AC4-B77D-CFF304EDCB89}"/>
            </a:ext>
          </a:extLst>
        </xdr:cNvPr>
        <xdr:cNvSpPr txBox="1"/>
      </xdr:nvSpPr>
      <xdr:spPr>
        <a:xfrm>
          <a:off x="12164069" y="9382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115333</xdr:rowOff>
    </xdr:from>
    <xdr:ext cx="405111" cy="259045"/>
    <xdr:sp macro="" textlink="">
      <xdr:nvSpPr>
        <xdr:cNvPr id="555" name="n_4aveValue【保健センター・保健所】&#10;有形固定資産減価償却率">
          <a:extLst>
            <a:ext uri="{FF2B5EF4-FFF2-40B4-BE49-F238E27FC236}">
              <a16:creationId xmlns:a16="http://schemas.microsoft.com/office/drawing/2014/main" id="{AEC02F76-4957-4A6D-8E7D-19548BD70C76}"/>
            </a:ext>
          </a:extLst>
        </xdr:cNvPr>
        <xdr:cNvSpPr txBox="1"/>
      </xdr:nvSpPr>
      <xdr:spPr>
        <a:xfrm>
          <a:off x="11354444" y="903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39895</xdr:rowOff>
    </xdr:from>
    <xdr:ext cx="405111" cy="259045"/>
    <xdr:sp macro="" textlink="">
      <xdr:nvSpPr>
        <xdr:cNvPr id="556" name="n_1mainValue【保健センター・保健所】&#10;有形固定資産減価償却率">
          <a:extLst>
            <a:ext uri="{FF2B5EF4-FFF2-40B4-BE49-F238E27FC236}">
              <a16:creationId xmlns:a16="http://schemas.microsoft.com/office/drawing/2014/main" id="{FB780766-DF01-430D-95FA-87D2217C9C96}"/>
            </a:ext>
          </a:extLst>
        </xdr:cNvPr>
        <xdr:cNvSpPr txBox="1"/>
      </xdr:nvSpPr>
      <xdr:spPr>
        <a:xfrm>
          <a:off x="13745219" y="9117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16781</xdr:rowOff>
    </xdr:from>
    <xdr:ext cx="405111" cy="259045"/>
    <xdr:sp macro="" textlink="">
      <xdr:nvSpPr>
        <xdr:cNvPr id="557" name="n_2mainValue【保健センター・保健所】&#10;有形固定資産減価償却率">
          <a:extLst>
            <a:ext uri="{FF2B5EF4-FFF2-40B4-BE49-F238E27FC236}">
              <a16:creationId xmlns:a16="http://schemas.microsoft.com/office/drawing/2014/main" id="{2803E678-539F-456A-9D40-ECFF183CC1F9}"/>
            </a:ext>
          </a:extLst>
        </xdr:cNvPr>
        <xdr:cNvSpPr txBox="1"/>
      </xdr:nvSpPr>
      <xdr:spPr>
        <a:xfrm>
          <a:off x="12964169" y="9417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163339</xdr:rowOff>
    </xdr:from>
    <xdr:ext cx="405111" cy="259045"/>
    <xdr:sp macro="" textlink="">
      <xdr:nvSpPr>
        <xdr:cNvPr id="558" name="n_3mainValue【保健センター・保健所】&#10;有形固定資産減価償却率">
          <a:extLst>
            <a:ext uri="{FF2B5EF4-FFF2-40B4-BE49-F238E27FC236}">
              <a16:creationId xmlns:a16="http://schemas.microsoft.com/office/drawing/2014/main" id="{FEA32DB6-6B3F-4940-ADD2-B5737ACD1133}"/>
            </a:ext>
          </a:extLst>
        </xdr:cNvPr>
        <xdr:cNvSpPr txBox="1"/>
      </xdr:nvSpPr>
      <xdr:spPr>
        <a:xfrm>
          <a:off x="12164069" y="9075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115079</xdr:rowOff>
    </xdr:from>
    <xdr:ext cx="405111" cy="259045"/>
    <xdr:sp macro="" textlink="">
      <xdr:nvSpPr>
        <xdr:cNvPr id="559" name="n_4mainValue【保健センター・保健所】&#10;有形固定資産減価償却率">
          <a:extLst>
            <a:ext uri="{FF2B5EF4-FFF2-40B4-BE49-F238E27FC236}">
              <a16:creationId xmlns:a16="http://schemas.microsoft.com/office/drawing/2014/main" id="{BA618B3D-0643-4FA2-BDCB-352F8D9878D6}"/>
            </a:ext>
          </a:extLst>
        </xdr:cNvPr>
        <xdr:cNvSpPr txBox="1"/>
      </xdr:nvSpPr>
      <xdr:spPr>
        <a:xfrm>
          <a:off x="11354444" y="9678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35845E67-3FD5-4CA8-B0B3-597ECB58B10A}"/>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DB1E689B-B42B-4050-A614-98BED7BF9841}"/>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0335404A-7AB8-48C2-BA12-CA63AFE1F6D5}"/>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5137E0E1-B53C-4E6A-8834-65D2EBF93F39}"/>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936EAF9D-68FE-434D-8187-855AB65A351F}"/>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5CA87282-505C-4B64-9496-940DE158C373}"/>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BF192701-4510-4940-84DE-5B2C9CA3FB93}"/>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82E3C85A-1623-410E-9F7A-222886ADB77A}"/>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89AE054F-F5D6-42B0-B071-54F7310FF7F9}"/>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6DD44FAD-5035-472B-A6BF-99CB4D0DC910}"/>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0" name="直線コネクタ 569">
          <a:extLst>
            <a:ext uri="{FF2B5EF4-FFF2-40B4-BE49-F238E27FC236}">
              <a16:creationId xmlns:a16="http://schemas.microsoft.com/office/drawing/2014/main" id="{17AC77F0-A930-4FAD-BE34-2A50F3D6145B}"/>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1" name="テキスト ボックス 570">
          <a:extLst>
            <a:ext uri="{FF2B5EF4-FFF2-40B4-BE49-F238E27FC236}">
              <a16:creationId xmlns:a16="http://schemas.microsoft.com/office/drawing/2014/main" id="{8B361AEA-E287-453E-9D03-1074C072D09F}"/>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2" name="直線コネクタ 571">
          <a:extLst>
            <a:ext uri="{FF2B5EF4-FFF2-40B4-BE49-F238E27FC236}">
              <a16:creationId xmlns:a16="http://schemas.microsoft.com/office/drawing/2014/main" id="{034CA46F-0E35-44F3-BB12-4F53DBB5937D}"/>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3" name="テキスト ボックス 572">
          <a:extLst>
            <a:ext uri="{FF2B5EF4-FFF2-40B4-BE49-F238E27FC236}">
              <a16:creationId xmlns:a16="http://schemas.microsoft.com/office/drawing/2014/main" id="{6F32A10B-CDED-4AA2-90E7-01AB751BD74D}"/>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4" name="直線コネクタ 573">
          <a:extLst>
            <a:ext uri="{FF2B5EF4-FFF2-40B4-BE49-F238E27FC236}">
              <a16:creationId xmlns:a16="http://schemas.microsoft.com/office/drawing/2014/main" id="{FFB22FF3-99B0-46E7-A27E-783A2E468927}"/>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5" name="テキスト ボックス 574">
          <a:extLst>
            <a:ext uri="{FF2B5EF4-FFF2-40B4-BE49-F238E27FC236}">
              <a16:creationId xmlns:a16="http://schemas.microsoft.com/office/drawing/2014/main" id="{65759516-3EDD-49D6-BDC2-0E6C7F00AC81}"/>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6" name="直線コネクタ 575">
          <a:extLst>
            <a:ext uri="{FF2B5EF4-FFF2-40B4-BE49-F238E27FC236}">
              <a16:creationId xmlns:a16="http://schemas.microsoft.com/office/drawing/2014/main" id="{2AF43509-5EF8-4BD8-9401-6B2CD4380490}"/>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7" name="テキスト ボックス 576">
          <a:extLst>
            <a:ext uri="{FF2B5EF4-FFF2-40B4-BE49-F238E27FC236}">
              <a16:creationId xmlns:a16="http://schemas.microsoft.com/office/drawing/2014/main" id="{29335CCE-2419-4291-B9B8-26EFD4EE102F}"/>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8" name="直線コネクタ 577">
          <a:extLst>
            <a:ext uri="{FF2B5EF4-FFF2-40B4-BE49-F238E27FC236}">
              <a16:creationId xmlns:a16="http://schemas.microsoft.com/office/drawing/2014/main" id="{B2150CF9-D286-4E56-9DF4-5B0E6EFCA2F7}"/>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79" name="テキスト ボックス 578">
          <a:extLst>
            <a:ext uri="{FF2B5EF4-FFF2-40B4-BE49-F238E27FC236}">
              <a16:creationId xmlns:a16="http://schemas.microsoft.com/office/drawing/2014/main" id="{28E3F121-A4D9-4CE5-8625-840AA31EFAE4}"/>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0" name="直線コネクタ 579">
          <a:extLst>
            <a:ext uri="{FF2B5EF4-FFF2-40B4-BE49-F238E27FC236}">
              <a16:creationId xmlns:a16="http://schemas.microsoft.com/office/drawing/2014/main" id="{194FDEC1-39FF-42E0-92C9-C716A3CCBBEA}"/>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1" name="テキスト ボックス 580">
          <a:extLst>
            <a:ext uri="{FF2B5EF4-FFF2-40B4-BE49-F238E27FC236}">
              <a16:creationId xmlns:a16="http://schemas.microsoft.com/office/drawing/2014/main" id="{5EEDA945-EAF7-4655-9B67-88344D7EA875}"/>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2" name="【保健センター・保健所】&#10;一人当たり面積グラフ枠">
          <a:extLst>
            <a:ext uri="{FF2B5EF4-FFF2-40B4-BE49-F238E27FC236}">
              <a16:creationId xmlns:a16="http://schemas.microsoft.com/office/drawing/2014/main" id="{032DB9E0-D940-4187-97E5-C24296A3088B}"/>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583" name="直線コネクタ 582">
          <a:extLst>
            <a:ext uri="{FF2B5EF4-FFF2-40B4-BE49-F238E27FC236}">
              <a16:creationId xmlns:a16="http://schemas.microsoft.com/office/drawing/2014/main" id="{10DB520C-9D29-44DE-AB1A-BB583DD09332}"/>
            </a:ext>
          </a:extLst>
        </xdr:cNvPr>
        <xdr:cNvCxnSpPr/>
      </xdr:nvCxnSpPr>
      <xdr:spPr>
        <a:xfrm flipV="1">
          <a:off x="19954239" y="9202420"/>
          <a:ext cx="0" cy="1133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584" name="【保健センター・保健所】&#10;一人当たり面積最小値テキスト">
          <a:extLst>
            <a:ext uri="{FF2B5EF4-FFF2-40B4-BE49-F238E27FC236}">
              <a16:creationId xmlns:a16="http://schemas.microsoft.com/office/drawing/2014/main" id="{D3BF769B-7E32-4D64-82C9-30A491A9232B}"/>
            </a:ext>
          </a:extLst>
        </xdr:cNvPr>
        <xdr:cNvSpPr txBox="1"/>
      </xdr:nvSpPr>
      <xdr:spPr>
        <a:xfrm>
          <a:off x="19992975"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585" name="直線コネクタ 584">
          <a:extLst>
            <a:ext uri="{FF2B5EF4-FFF2-40B4-BE49-F238E27FC236}">
              <a16:creationId xmlns:a16="http://schemas.microsoft.com/office/drawing/2014/main" id="{E45104B5-D123-434B-A6BC-0CEC79D914FC}"/>
            </a:ext>
          </a:extLst>
        </xdr:cNvPr>
        <xdr:cNvCxnSpPr/>
      </xdr:nvCxnSpPr>
      <xdr:spPr>
        <a:xfrm>
          <a:off x="19878675" y="103358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586" name="【保健センター・保健所】&#10;一人当たり面積最大値テキスト">
          <a:extLst>
            <a:ext uri="{FF2B5EF4-FFF2-40B4-BE49-F238E27FC236}">
              <a16:creationId xmlns:a16="http://schemas.microsoft.com/office/drawing/2014/main" id="{4509B431-7B60-4014-BC67-EC02A3C9377E}"/>
            </a:ext>
          </a:extLst>
        </xdr:cNvPr>
        <xdr:cNvSpPr txBox="1"/>
      </xdr:nvSpPr>
      <xdr:spPr>
        <a:xfrm>
          <a:off x="19992975" y="898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587" name="直線コネクタ 586">
          <a:extLst>
            <a:ext uri="{FF2B5EF4-FFF2-40B4-BE49-F238E27FC236}">
              <a16:creationId xmlns:a16="http://schemas.microsoft.com/office/drawing/2014/main" id="{CA1B1B27-51FA-4D48-8E3C-378E29E24FF8}"/>
            </a:ext>
          </a:extLst>
        </xdr:cNvPr>
        <xdr:cNvCxnSpPr/>
      </xdr:nvCxnSpPr>
      <xdr:spPr>
        <a:xfrm>
          <a:off x="19878675" y="9202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588" name="【保健センター・保健所】&#10;一人当たり面積平均値テキスト">
          <a:extLst>
            <a:ext uri="{FF2B5EF4-FFF2-40B4-BE49-F238E27FC236}">
              <a16:creationId xmlns:a16="http://schemas.microsoft.com/office/drawing/2014/main" id="{21F07B83-0D6C-417E-92E2-B01CDE5F8304}"/>
            </a:ext>
          </a:extLst>
        </xdr:cNvPr>
        <xdr:cNvSpPr txBox="1"/>
      </xdr:nvSpPr>
      <xdr:spPr>
        <a:xfrm>
          <a:off x="19992975" y="9927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589" name="フローチャート: 判断 588">
          <a:extLst>
            <a:ext uri="{FF2B5EF4-FFF2-40B4-BE49-F238E27FC236}">
              <a16:creationId xmlns:a16="http://schemas.microsoft.com/office/drawing/2014/main" id="{84156909-41A3-4970-AE15-5EC08C8A0FCC}"/>
            </a:ext>
          </a:extLst>
        </xdr:cNvPr>
        <xdr:cNvSpPr/>
      </xdr:nvSpPr>
      <xdr:spPr>
        <a:xfrm>
          <a:off x="19897725" y="100666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590" name="フローチャート: 判断 589">
          <a:extLst>
            <a:ext uri="{FF2B5EF4-FFF2-40B4-BE49-F238E27FC236}">
              <a16:creationId xmlns:a16="http://schemas.microsoft.com/office/drawing/2014/main" id="{E4E16DFF-867C-4181-B1A6-0C9F385A71DF}"/>
            </a:ext>
          </a:extLst>
        </xdr:cNvPr>
        <xdr:cNvSpPr/>
      </xdr:nvSpPr>
      <xdr:spPr>
        <a:xfrm>
          <a:off x="19154775" y="100704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591" name="フローチャート: 判断 590">
          <a:extLst>
            <a:ext uri="{FF2B5EF4-FFF2-40B4-BE49-F238E27FC236}">
              <a16:creationId xmlns:a16="http://schemas.microsoft.com/office/drawing/2014/main" id="{5A16B770-1C73-4A45-A8CE-38A15725503D}"/>
            </a:ext>
          </a:extLst>
        </xdr:cNvPr>
        <xdr:cNvSpPr/>
      </xdr:nvSpPr>
      <xdr:spPr>
        <a:xfrm>
          <a:off x="18345150" y="100704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2" name="フローチャート: 判断 591">
          <a:extLst>
            <a:ext uri="{FF2B5EF4-FFF2-40B4-BE49-F238E27FC236}">
              <a16:creationId xmlns:a16="http://schemas.microsoft.com/office/drawing/2014/main" id="{839C671B-5658-4853-98F0-129EF6C2A1FF}"/>
            </a:ext>
          </a:extLst>
        </xdr:cNvPr>
        <xdr:cNvSpPr/>
      </xdr:nvSpPr>
      <xdr:spPr>
        <a:xfrm>
          <a:off x="17554575" y="100774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593" name="フローチャート: 判断 592">
          <a:extLst>
            <a:ext uri="{FF2B5EF4-FFF2-40B4-BE49-F238E27FC236}">
              <a16:creationId xmlns:a16="http://schemas.microsoft.com/office/drawing/2014/main" id="{827B4226-49BE-492B-95B4-BB45529D5905}"/>
            </a:ext>
          </a:extLst>
        </xdr:cNvPr>
        <xdr:cNvSpPr/>
      </xdr:nvSpPr>
      <xdr:spPr>
        <a:xfrm>
          <a:off x="16754475" y="100514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58001916-7D7B-440D-AD8F-5E9E83F771A4}"/>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D885EF99-65BF-4D98-B42A-898507706C48}"/>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2C523558-7CCE-4370-890C-CA89C494C64C}"/>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E79404C6-BD1A-4D12-B6A0-5E45F6A68C2A}"/>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DE778DC3-852A-4A94-9F37-759AD5475443}"/>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59690</xdr:rowOff>
    </xdr:from>
    <xdr:to>
      <xdr:col>116</xdr:col>
      <xdr:colOff>114300</xdr:colOff>
      <xdr:row>63</xdr:row>
      <xdr:rowOff>161290</xdr:rowOff>
    </xdr:to>
    <xdr:sp macro="" textlink="">
      <xdr:nvSpPr>
        <xdr:cNvPr id="599" name="楕円 598">
          <a:extLst>
            <a:ext uri="{FF2B5EF4-FFF2-40B4-BE49-F238E27FC236}">
              <a16:creationId xmlns:a16="http://schemas.microsoft.com/office/drawing/2014/main" id="{4D55D096-2BCF-47C2-8422-504A4A9713C3}"/>
            </a:ext>
          </a:extLst>
        </xdr:cNvPr>
        <xdr:cNvSpPr/>
      </xdr:nvSpPr>
      <xdr:spPr>
        <a:xfrm>
          <a:off x="19897725" y="102704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146067</xdr:rowOff>
    </xdr:from>
    <xdr:ext cx="469744" cy="259045"/>
    <xdr:sp macro="" textlink="">
      <xdr:nvSpPr>
        <xdr:cNvPr id="600" name="【保健センター・保健所】&#10;一人当たり面積該当値テキスト">
          <a:extLst>
            <a:ext uri="{FF2B5EF4-FFF2-40B4-BE49-F238E27FC236}">
              <a16:creationId xmlns:a16="http://schemas.microsoft.com/office/drawing/2014/main" id="{08480F63-1CD7-4AD6-A7DB-A0D7B8695303}"/>
            </a:ext>
          </a:extLst>
        </xdr:cNvPr>
        <xdr:cNvSpPr txBox="1"/>
      </xdr:nvSpPr>
      <xdr:spPr>
        <a:xfrm>
          <a:off x="19992975" y="1019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59690</xdr:rowOff>
    </xdr:from>
    <xdr:to>
      <xdr:col>112</xdr:col>
      <xdr:colOff>38100</xdr:colOff>
      <xdr:row>63</xdr:row>
      <xdr:rowOff>161290</xdr:rowOff>
    </xdr:to>
    <xdr:sp macro="" textlink="">
      <xdr:nvSpPr>
        <xdr:cNvPr id="601" name="楕円 600">
          <a:extLst>
            <a:ext uri="{FF2B5EF4-FFF2-40B4-BE49-F238E27FC236}">
              <a16:creationId xmlns:a16="http://schemas.microsoft.com/office/drawing/2014/main" id="{1338BB65-F9A5-4E66-AAA8-5869D63AE3A6}"/>
            </a:ext>
          </a:extLst>
        </xdr:cNvPr>
        <xdr:cNvSpPr/>
      </xdr:nvSpPr>
      <xdr:spPr>
        <a:xfrm>
          <a:off x="19154775" y="102704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110490</xdr:rowOff>
    </xdr:from>
    <xdr:to>
      <xdr:col>116</xdr:col>
      <xdr:colOff>63500</xdr:colOff>
      <xdr:row>63</xdr:row>
      <xdr:rowOff>110490</xdr:rowOff>
    </xdr:to>
    <xdr:cxnSp macro="">
      <xdr:nvCxnSpPr>
        <xdr:cNvPr id="602" name="直線コネクタ 601">
          <a:extLst>
            <a:ext uri="{FF2B5EF4-FFF2-40B4-BE49-F238E27FC236}">
              <a16:creationId xmlns:a16="http://schemas.microsoft.com/office/drawing/2014/main" id="{851AF20E-0849-49AF-BB08-60F32BCFFD2C}"/>
            </a:ext>
          </a:extLst>
        </xdr:cNvPr>
        <xdr:cNvCxnSpPr/>
      </xdr:nvCxnSpPr>
      <xdr:spPr>
        <a:xfrm>
          <a:off x="19202400" y="1031811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59690</xdr:rowOff>
    </xdr:from>
    <xdr:to>
      <xdr:col>107</xdr:col>
      <xdr:colOff>101600</xdr:colOff>
      <xdr:row>63</xdr:row>
      <xdr:rowOff>161290</xdr:rowOff>
    </xdr:to>
    <xdr:sp macro="" textlink="">
      <xdr:nvSpPr>
        <xdr:cNvPr id="603" name="楕円 602">
          <a:extLst>
            <a:ext uri="{FF2B5EF4-FFF2-40B4-BE49-F238E27FC236}">
              <a16:creationId xmlns:a16="http://schemas.microsoft.com/office/drawing/2014/main" id="{2EA20ABA-2199-4A38-9609-8B9675D98C84}"/>
            </a:ext>
          </a:extLst>
        </xdr:cNvPr>
        <xdr:cNvSpPr/>
      </xdr:nvSpPr>
      <xdr:spPr>
        <a:xfrm>
          <a:off x="18345150" y="102704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110490</xdr:rowOff>
    </xdr:from>
    <xdr:to>
      <xdr:col>111</xdr:col>
      <xdr:colOff>177800</xdr:colOff>
      <xdr:row>63</xdr:row>
      <xdr:rowOff>110490</xdr:rowOff>
    </xdr:to>
    <xdr:cxnSp macro="">
      <xdr:nvCxnSpPr>
        <xdr:cNvPr id="604" name="直線コネクタ 603">
          <a:extLst>
            <a:ext uri="{FF2B5EF4-FFF2-40B4-BE49-F238E27FC236}">
              <a16:creationId xmlns:a16="http://schemas.microsoft.com/office/drawing/2014/main" id="{7222ECA2-48A2-4A7A-A004-D9F18FA126BA}"/>
            </a:ext>
          </a:extLst>
        </xdr:cNvPr>
        <xdr:cNvCxnSpPr/>
      </xdr:nvCxnSpPr>
      <xdr:spPr>
        <a:xfrm>
          <a:off x="18392775" y="1031811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59690</xdr:rowOff>
    </xdr:from>
    <xdr:to>
      <xdr:col>102</xdr:col>
      <xdr:colOff>165100</xdr:colOff>
      <xdr:row>63</xdr:row>
      <xdr:rowOff>161290</xdr:rowOff>
    </xdr:to>
    <xdr:sp macro="" textlink="">
      <xdr:nvSpPr>
        <xdr:cNvPr id="605" name="楕円 604">
          <a:extLst>
            <a:ext uri="{FF2B5EF4-FFF2-40B4-BE49-F238E27FC236}">
              <a16:creationId xmlns:a16="http://schemas.microsoft.com/office/drawing/2014/main" id="{C151EAA5-AF9F-4628-9D02-5FCA99922301}"/>
            </a:ext>
          </a:extLst>
        </xdr:cNvPr>
        <xdr:cNvSpPr/>
      </xdr:nvSpPr>
      <xdr:spPr>
        <a:xfrm>
          <a:off x="17554575" y="102704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110490</xdr:rowOff>
    </xdr:from>
    <xdr:to>
      <xdr:col>107</xdr:col>
      <xdr:colOff>50800</xdr:colOff>
      <xdr:row>63</xdr:row>
      <xdr:rowOff>110490</xdr:rowOff>
    </xdr:to>
    <xdr:cxnSp macro="">
      <xdr:nvCxnSpPr>
        <xdr:cNvPr id="606" name="直線コネクタ 605">
          <a:extLst>
            <a:ext uri="{FF2B5EF4-FFF2-40B4-BE49-F238E27FC236}">
              <a16:creationId xmlns:a16="http://schemas.microsoft.com/office/drawing/2014/main" id="{BDEBFA94-B1D1-4122-87F3-8A154CE6E790}"/>
            </a:ext>
          </a:extLst>
        </xdr:cNvPr>
        <xdr:cNvCxnSpPr/>
      </xdr:nvCxnSpPr>
      <xdr:spPr>
        <a:xfrm>
          <a:off x="17602200" y="1031811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55880</xdr:rowOff>
    </xdr:from>
    <xdr:to>
      <xdr:col>98</xdr:col>
      <xdr:colOff>38100</xdr:colOff>
      <xdr:row>63</xdr:row>
      <xdr:rowOff>157480</xdr:rowOff>
    </xdr:to>
    <xdr:sp macro="" textlink="">
      <xdr:nvSpPr>
        <xdr:cNvPr id="607" name="楕円 606">
          <a:extLst>
            <a:ext uri="{FF2B5EF4-FFF2-40B4-BE49-F238E27FC236}">
              <a16:creationId xmlns:a16="http://schemas.microsoft.com/office/drawing/2014/main" id="{51B07D67-5ECB-4365-8689-E4A8D2170FD6}"/>
            </a:ext>
          </a:extLst>
        </xdr:cNvPr>
        <xdr:cNvSpPr/>
      </xdr:nvSpPr>
      <xdr:spPr>
        <a:xfrm>
          <a:off x="16754475" y="102666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106680</xdr:rowOff>
    </xdr:from>
    <xdr:to>
      <xdr:col>102</xdr:col>
      <xdr:colOff>114300</xdr:colOff>
      <xdr:row>63</xdr:row>
      <xdr:rowOff>110490</xdr:rowOff>
    </xdr:to>
    <xdr:cxnSp macro="">
      <xdr:nvCxnSpPr>
        <xdr:cNvPr id="608" name="直線コネクタ 607">
          <a:extLst>
            <a:ext uri="{FF2B5EF4-FFF2-40B4-BE49-F238E27FC236}">
              <a16:creationId xmlns:a16="http://schemas.microsoft.com/office/drawing/2014/main" id="{59298A05-4B98-4EF0-9463-0B7E843A5178}"/>
            </a:ext>
          </a:extLst>
        </xdr:cNvPr>
        <xdr:cNvCxnSpPr/>
      </xdr:nvCxnSpPr>
      <xdr:spPr>
        <a:xfrm>
          <a:off x="16802100" y="10314305"/>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609" name="n_1aveValue【保健センター・保健所】&#10;一人当たり面積">
          <a:extLst>
            <a:ext uri="{FF2B5EF4-FFF2-40B4-BE49-F238E27FC236}">
              <a16:creationId xmlns:a16="http://schemas.microsoft.com/office/drawing/2014/main" id="{66580A87-BC3D-45A9-A724-3FC165440A58}"/>
            </a:ext>
          </a:extLst>
        </xdr:cNvPr>
        <xdr:cNvSpPr txBox="1"/>
      </xdr:nvSpPr>
      <xdr:spPr>
        <a:xfrm>
          <a:off x="18983402" y="9867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610" name="n_2aveValue【保健センター・保健所】&#10;一人当たり面積">
          <a:extLst>
            <a:ext uri="{FF2B5EF4-FFF2-40B4-BE49-F238E27FC236}">
              <a16:creationId xmlns:a16="http://schemas.microsoft.com/office/drawing/2014/main" id="{A1E7A758-8BEC-4B4F-8436-4195B05CA3F5}"/>
            </a:ext>
          </a:extLst>
        </xdr:cNvPr>
        <xdr:cNvSpPr txBox="1"/>
      </xdr:nvSpPr>
      <xdr:spPr>
        <a:xfrm>
          <a:off x="18183302" y="9867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611" name="n_3aveValue【保健センター・保健所】&#10;一人当たり面積">
          <a:extLst>
            <a:ext uri="{FF2B5EF4-FFF2-40B4-BE49-F238E27FC236}">
              <a16:creationId xmlns:a16="http://schemas.microsoft.com/office/drawing/2014/main" id="{AC85BD5F-4A1C-4B03-B565-18D86DAFE9AA}"/>
            </a:ext>
          </a:extLst>
        </xdr:cNvPr>
        <xdr:cNvSpPr txBox="1"/>
      </xdr:nvSpPr>
      <xdr:spPr>
        <a:xfrm>
          <a:off x="17383202" y="986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612" name="n_4aveValue【保健センター・保健所】&#10;一人当たり面積">
          <a:extLst>
            <a:ext uri="{FF2B5EF4-FFF2-40B4-BE49-F238E27FC236}">
              <a16:creationId xmlns:a16="http://schemas.microsoft.com/office/drawing/2014/main" id="{AF786F77-8DE1-4613-A76F-47A2D3FDDDAE}"/>
            </a:ext>
          </a:extLst>
        </xdr:cNvPr>
        <xdr:cNvSpPr txBox="1"/>
      </xdr:nvSpPr>
      <xdr:spPr>
        <a:xfrm>
          <a:off x="16592627" y="9848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152417</xdr:rowOff>
    </xdr:from>
    <xdr:ext cx="469744" cy="259045"/>
    <xdr:sp macro="" textlink="">
      <xdr:nvSpPr>
        <xdr:cNvPr id="613" name="n_1mainValue【保健センター・保健所】&#10;一人当たり面積">
          <a:extLst>
            <a:ext uri="{FF2B5EF4-FFF2-40B4-BE49-F238E27FC236}">
              <a16:creationId xmlns:a16="http://schemas.microsoft.com/office/drawing/2014/main" id="{991535E3-D523-408F-937B-FEAABBB2EBA2}"/>
            </a:ext>
          </a:extLst>
        </xdr:cNvPr>
        <xdr:cNvSpPr txBox="1"/>
      </xdr:nvSpPr>
      <xdr:spPr>
        <a:xfrm>
          <a:off x="18983402" y="1036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152417</xdr:rowOff>
    </xdr:from>
    <xdr:ext cx="469744" cy="259045"/>
    <xdr:sp macro="" textlink="">
      <xdr:nvSpPr>
        <xdr:cNvPr id="614" name="n_2mainValue【保健センター・保健所】&#10;一人当たり面積">
          <a:extLst>
            <a:ext uri="{FF2B5EF4-FFF2-40B4-BE49-F238E27FC236}">
              <a16:creationId xmlns:a16="http://schemas.microsoft.com/office/drawing/2014/main" id="{2D38B5E2-970A-42EE-87B6-63774A3A8FC7}"/>
            </a:ext>
          </a:extLst>
        </xdr:cNvPr>
        <xdr:cNvSpPr txBox="1"/>
      </xdr:nvSpPr>
      <xdr:spPr>
        <a:xfrm>
          <a:off x="18183302" y="1036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152417</xdr:rowOff>
    </xdr:from>
    <xdr:ext cx="469744" cy="259045"/>
    <xdr:sp macro="" textlink="">
      <xdr:nvSpPr>
        <xdr:cNvPr id="615" name="n_3mainValue【保健センター・保健所】&#10;一人当たり面積">
          <a:extLst>
            <a:ext uri="{FF2B5EF4-FFF2-40B4-BE49-F238E27FC236}">
              <a16:creationId xmlns:a16="http://schemas.microsoft.com/office/drawing/2014/main" id="{ECB97F4D-FF43-4D86-99C6-5110630117BD}"/>
            </a:ext>
          </a:extLst>
        </xdr:cNvPr>
        <xdr:cNvSpPr txBox="1"/>
      </xdr:nvSpPr>
      <xdr:spPr>
        <a:xfrm>
          <a:off x="17383202" y="1036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148607</xdr:rowOff>
    </xdr:from>
    <xdr:ext cx="469744" cy="259045"/>
    <xdr:sp macro="" textlink="">
      <xdr:nvSpPr>
        <xdr:cNvPr id="616" name="n_4mainValue【保健センター・保健所】&#10;一人当たり面積">
          <a:extLst>
            <a:ext uri="{FF2B5EF4-FFF2-40B4-BE49-F238E27FC236}">
              <a16:creationId xmlns:a16="http://schemas.microsoft.com/office/drawing/2014/main" id="{EAC6D27D-859B-4C78-86E2-F74BD49F6F6F}"/>
            </a:ext>
          </a:extLst>
        </xdr:cNvPr>
        <xdr:cNvSpPr txBox="1"/>
      </xdr:nvSpPr>
      <xdr:spPr>
        <a:xfrm>
          <a:off x="16592627" y="1035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7" name="正方形/長方形 616">
          <a:extLst>
            <a:ext uri="{FF2B5EF4-FFF2-40B4-BE49-F238E27FC236}">
              <a16:creationId xmlns:a16="http://schemas.microsoft.com/office/drawing/2014/main" id="{0669D185-12E7-4A83-B311-26EFA8567412}"/>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8" name="正方形/長方形 617">
          <a:extLst>
            <a:ext uri="{FF2B5EF4-FFF2-40B4-BE49-F238E27FC236}">
              <a16:creationId xmlns:a16="http://schemas.microsoft.com/office/drawing/2014/main" id="{0F12E817-0DFC-4BF8-867B-F2DD1E26EBC2}"/>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9" name="正方形/長方形 618">
          <a:extLst>
            <a:ext uri="{FF2B5EF4-FFF2-40B4-BE49-F238E27FC236}">
              <a16:creationId xmlns:a16="http://schemas.microsoft.com/office/drawing/2014/main" id="{198600FC-7502-4758-9477-501E7DD2606D}"/>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0" name="正方形/長方形 619">
          <a:extLst>
            <a:ext uri="{FF2B5EF4-FFF2-40B4-BE49-F238E27FC236}">
              <a16:creationId xmlns:a16="http://schemas.microsoft.com/office/drawing/2014/main" id="{862F494B-D6AF-4270-A507-7270F03C5650}"/>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1" name="正方形/長方形 620">
          <a:extLst>
            <a:ext uri="{FF2B5EF4-FFF2-40B4-BE49-F238E27FC236}">
              <a16:creationId xmlns:a16="http://schemas.microsoft.com/office/drawing/2014/main" id="{9E274BD7-239A-4413-83DB-A6CD95C675FA}"/>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2" name="正方形/長方形 621">
          <a:extLst>
            <a:ext uri="{FF2B5EF4-FFF2-40B4-BE49-F238E27FC236}">
              <a16:creationId xmlns:a16="http://schemas.microsoft.com/office/drawing/2014/main" id="{8A19E1BB-534F-44A9-94CB-902E62F661D2}"/>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3" name="正方形/長方形 622">
          <a:extLst>
            <a:ext uri="{FF2B5EF4-FFF2-40B4-BE49-F238E27FC236}">
              <a16:creationId xmlns:a16="http://schemas.microsoft.com/office/drawing/2014/main" id="{5DC3B944-1CEB-495A-9595-5CAB29335C0E}"/>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4" name="正方形/長方形 623">
          <a:extLst>
            <a:ext uri="{FF2B5EF4-FFF2-40B4-BE49-F238E27FC236}">
              <a16:creationId xmlns:a16="http://schemas.microsoft.com/office/drawing/2014/main" id="{BAD4A997-A6E4-416E-B65E-8C1847489BDE}"/>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5" name="テキスト ボックス 624">
          <a:extLst>
            <a:ext uri="{FF2B5EF4-FFF2-40B4-BE49-F238E27FC236}">
              <a16:creationId xmlns:a16="http://schemas.microsoft.com/office/drawing/2014/main" id="{A37A0D99-F508-4DF2-AB5F-BBA0EBB27532}"/>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6" name="直線コネクタ 625">
          <a:extLst>
            <a:ext uri="{FF2B5EF4-FFF2-40B4-BE49-F238E27FC236}">
              <a16:creationId xmlns:a16="http://schemas.microsoft.com/office/drawing/2014/main" id="{24B8444F-9AB0-4E68-9AE0-E4B55F80876E}"/>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7" name="テキスト ボックス 626">
          <a:extLst>
            <a:ext uri="{FF2B5EF4-FFF2-40B4-BE49-F238E27FC236}">
              <a16:creationId xmlns:a16="http://schemas.microsoft.com/office/drawing/2014/main" id="{92CFD886-0E17-49F2-B39A-A6CD32610FA9}"/>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8" name="直線コネクタ 627">
          <a:extLst>
            <a:ext uri="{FF2B5EF4-FFF2-40B4-BE49-F238E27FC236}">
              <a16:creationId xmlns:a16="http://schemas.microsoft.com/office/drawing/2014/main" id="{DA1BE8E0-2932-4DB5-9704-88249775EAFB}"/>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9" name="テキスト ボックス 628">
          <a:extLst>
            <a:ext uri="{FF2B5EF4-FFF2-40B4-BE49-F238E27FC236}">
              <a16:creationId xmlns:a16="http://schemas.microsoft.com/office/drawing/2014/main" id="{4820EFD1-3214-46F2-AA2A-D4EB5DE7AA83}"/>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0" name="直線コネクタ 629">
          <a:extLst>
            <a:ext uri="{FF2B5EF4-FFF2-40B4-BE49-F238E27FC236}">
              <a16:creationId xmlns:a16="http://schemas.microsoft.com/office/drawing/2014/main" id="{12627943-4E1A-42DE-A7F8-2C4A908B79FE}"/>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1" name="テキスト ボックス 630">
          <a:extLst>
            <a:ext uri="{FF2B5EF4-FFF2-40B4-BE49-F238E27FC236}">
              <a16:creationId xmlns:a16="http://schemas.microsoft.com/office/drawing/2014/main" id="{5F48D61F-C596-4548-B880-4EE60296B036}"/>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2" name="直線コネクタ 631">
          <a:extLst>
            <a:ext uri="{FF2B5EF4-FFF2-40B4-BE49-F238E27FC236}">
              <a16:creationId xmlns:a16="http://schemas.microsoft.com/office/drawing/2014/main" id="{62A73E6B-4186-4CB6-8475-CDC28DAB1E58}"/>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3" name="テキスト ボックス 632">
          <a:extLst>
            <a:ext uri="{FF2B5EF4-FFF2-40B4-BE49-F238E27FC236}">
              <a16:creationId xmlns:a16="http://schemas.microsoft.com/office/drawing/2014/main" id="{07FB1700-FE92-4A84-8822-47B536B2FE41}"/>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4" name="直線コネクタ 633">
          <a:extLst>
            <a:ext uri="{FF2B5EF4-FFF2-40B4-BE49-F238E27FC236}">
              <a16:creationId xmlns:a16="http://schemas.microsoft.com/office/drawing/2014/main" id="{EAEC610C-37DF-4E54-807C-8D46F88AC4B5}"/>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5" name="テキスト ボックス 634">
          <a:extLst>
            <a:ext uri="{FF2B5EF4-FFF2-40B4-BE49-F238E27FC236}">
              <a16:creationId xmlns:a16="http://schemas.microsoft.com/office/drawing/2014/main" id="{3ED900BC-B655-4D8D-8F6B-95DCD8466713}"/>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6" name="直線コネクタ 635">
          <a:extLst>
            <a:ext uri="{FF2B5EF4-FFF2-40B4-BE49-F238E27FC236}">
              <a16:creationId xmlns:a16="http://schemas.microsoft.com/office/drawing/2014/main" id="{AEC28001-1919-4794-AEBB-E7D33F8764CD}"/>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7" name="テキスト ボックス 636">
          <a:extLst>
            <a:ext uri="{FF2B5EF4-FFF2-40B4-BE49-F238E27FC236}">
              <a16:creationId xmlns:a16="http://schemas.microsoft.com/office/drawing/2014/main" id="{80CDE496-0412-4D5F-BE26-6BF4EA5FF404}"/>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8" name="直線コネクタ 637">
          <a:extLst>
            <a:ext uri="{FF2B5EF4-FFF2-40B4-BE49-F238E27FC236}">
              <a16:creationId xmlns:a16="http://schemas.microsoft.com/office/drawing/2014/main" id="{59545D73-2319-4812-AFE4-F47D41159E99}"/>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9" name="テキスト ボックス 638">
          <a:extLst>
            <a:ext uri="{FF2B5EF4-FFF2-40B4-BE49-F238E27FC236}">
              <a16:creationId xmlns:a16="http://schemas.microsoft.com/office/drawing/2014/main" id="{C4F7D381-38A3-421B-A35C-29218DA7D036}"/>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0" name="【消防施設】&#10;有形固定資産減価償却率グラフ枠">
          <a:extLst>
            <a:ext uri="{FF2B5EF4-FFF2-40B4-BE49-F238E27FC236}">
              <a16:creationId xmlns:a16="http://schemas.microsoft.com/office/drawing/2014/main" id="{D6C76AE5-7A8B-4884-9B47-B44D07F1D9AF}"/>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641" name="直線コネクタ 640">
          <a:extLst>
            <a:ext uri="{FF2B5EF4-FFF2-40B4-BE49-F238E27FC236}">
              <a16:creationId xmlns:a16="http://schemas.microsoft.com/office/drawing/2014/main" id="{B99B5451-6A6C-4DC9-B2C0-C3886342851E}"/>
            </a:ext>
          </a:extLst>
        </xdr:cNvPr>
        <xdr:cNvCxnSpPr/>
      </xdr:nvCxnSpPr>
      <xdr:spPr>
        <a:xfrm flipV="1">
          <a:off x="14696439" y="1263015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2" name="【消防施設】&#10;有形固定資産減価償却率最小値テキスト">
          <a:extLst>
            <a:ext uri="{FF2B5EF4-FFF2-40B4-BE49-F238E27FC236}">
              <a16:creationId xmlns:a16="http://schemas.microsoft.com/office/drawing/2014/main" id="{ED43607C-49BA-4C81-8293-13F2E644CB43}"/>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3" name="直線コネクタ 642">
          <a:extLst>
            <a:ext uri="{FF2B5EF4-FFF2-40B4-BE49-F238E27FC236}">
              <a16:creationId xmlns:a16="http://schemas.microsoft.com/office/drawing/2014/main" id="{75EC2227-15EA-415E-B56B-790B93E75AB9}"/>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644" name="【消防施設】&#10;有形固定資産減価償却率最大値テキスト">
          <a:extLst>
            <a:ext uri="{FF2B5EF4-FFF2-40B4-BE49-F238E27FC236}">
              <a16:creationId xmlns:a16="http://schemas.microsoft.com/office/drawing/2014/main" id="{E68B4D7C-7C44-47F3-8336-B72CFC36759D}"/>
            </a:ext>
          </a:extLst>
        </xdr:cNvPr>
        <xdr:cNvSpPr txBox="1"/>
      </xdr:nvSpPr>
      <xdr:spPr>
        <a:xfrm>
          <a:off x="14735175" y="1241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645" name="直線コネクタ 644">
          <a:extLst>
            <a:ext uri="{FF2B5EF4-FFF2-40B4-BE49-F238E27FC236}">
              <a16:creationId xmlns:a16="http://schemas.microsoft.com/office/drawing/2014/main" id="{27C667E8-97AE-4E54-8AFD-A12E9F6DD3FD}"/>
            </a:ext>
          </a:extLst>
        </xdr:cNvPr>
        <xdr:cNvCxnSpPr/>
      </xdr:nvCxnSpPr>
      <xdr:spPr>
        <a:xfrm>
          <a:off x="14611350" y="12630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xdr:rowOff>
    </xdr:from>
    <xdr:ext cx="405111" cy="259045"/>
    <xdr:sp macro="" textlink="">
      <xdr:nvSpPr>
        <xdr:cNvPr id="646" name="【消防施設】&#10;有形固定資産減価償却率平均値テキスト">
          <a:extLst>
            <a:ext uri="{FF2B5EF4-FFF2-40B4-BE49-F238E27FC236}">
              <a16:creationId xmlns:a16="http://schemas.microsoft.com/office/drawing/2014/main" id="{C42001BF-9764-469D-AD1D-B9536BCA0ACF}"/>
            </a:ext>
          </a:extLst>
        </xdr:cNvPr>
        <xdr:cNvSpPr txBox="1"/>
      </xdr:nvSpPr>
      <xdr:spPr>
        <a:xfrm>
          <a:off x="14735175" y="132873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647" name="フローチャート: 判断 646">
          <a:extLst>
            <a:ext uri="{FF2B5EF4-FFF2-40B4-BE49-F238E27FC236}">
              <a16:creationId xmlns:a16="http://schemas.microsoft.com/office/drawing/2014/main" id="{701C97D5-C138-4B4A-99D8-2B9C99DCB121}"/>
            </a:ext>
          </a:extLst>
        </xdr:cNvPr>
        <xdr:cNvSpPr/>
      </xdr:nvSpPr>
      <xdr:spPr>
        <a:xfrm>
          <a:off x="14649450" y="133089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648" name="フローチャート: 判断 647">
          <a:extLst>
            <a:ext uri="{FF2B5EF4-FFF2-40B4-BE49-F238E27FC236}">
              <a16:creationId xmlns:a16="http://schemas.microsoft.com/office/drawing/2014/main" id="{39B34815-B6EE-49B7-B43F-EB01FF273767}"/>
            </a:ext>
          </a:extLst>
        </xdr:cNvPr>
        <xdr:cNvSpPr/>
      </xdr:nvSpPr>
      <xdr:spPr>
        <a:xfrm>
          <a:off x="13887450" y="132981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649" name="フローチャート: 判断 648">
          <a:extLst>
            <a:ext uri="{FF2B5EF4-FFF2-40B4-BE49-F238E27FC236}">
              <a16:creationId xmlns:a16="http://schemas.microsoft.com/office/drawing/2014/main" id="{226B9A5A-2881-46F1-87F5-8A913FA68F77}"/>
            </a:ext>
          </a:extLst>
        </xdr:cNvPr>
        <xdr:cNvSpPr/>
      </xdr:nvSpPr>
      <xdr:spPr>
        <a:xfrm>
          <a:off x="13096875" y="132867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650" name="フローチャート: 判断 649">
          <a:extLst>
            <a:ext uri="{FF2B5EF4-FFF2-40B4-BE49-F238E27FC236}">
              <a16:creationId xmlns:a16="http://schemas.microsoft.com/office/drawing/2014/main" id="{DB210E06-7F5C-4EFD-ABFB-3CD2EF58E925}"/>
            </a:ext>
          </a:extLst>
        </xdr:cNvPr>
        <xdr:cNvSpPr/>
      </xdr:nvSpPr>
      <xdr:spPr>
        <a:xfrm>
          <a:off x="12296775" y="132486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651" name="フローチャート: 判断 650">
          <a:extLst>
            <a:ext uri="{FF2B5EF4-FFF2-40B4-BE49-F238E27FC236}">
              <a16:creationId xmlns:a16="http://schemas.microsoft.com/office/drawing/2014/main" id="{F59F1497-5C90-4D25-AEDE-EA04BB55BBF4}"/>
            </a:ext>
          </a:extLst>
        </xdr:cNvPr>
        <xdr:cNvSpPr/>
      </xdr:nvSpPr>
      <xdr:spPr>
        <a:xfrm>
          <a:off x="11487150" y="132003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5A330D0E-9A84-460A-97A8-1462037866C0}"/>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C0B4BF94-B784-438B-8E5E-A3D189A96EAD}"/>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F7323752-C351-42EB-B09A-6670BB8C55AC}"/>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87355B80-66E1-425B-89D0-5DF3A7B5A54A}"/>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A4845CFD-FFA5-4132-8D82-F0BADC7D255D}"/>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8255</xdr:rowOff>
    </xdr:from>
    <xdr:to>
      <xdr:col>85</xdr:col>
      <xdr:colOff>177800</xdr:colOff>
      <xdr:row>80</xdr:row>
      <xdr:rowOff>109855</xdr:rowOff>
    </xdr:to>
    <xdr:sp macro="" textlink="">
      <xdr:nvSpPr>
        <xdr:cNvPr id="657" name="楕円 656">
          <a:extLst>
            <a:ext uri="{FF2B5EF4-FFF2-40B4-BE49-F238E27FC236}">
              <a16:creationId xmlns:a16="http://schemas.microsoft.com/office/drawing/2014/main" id="{2AB345A6-8937-472B-A806-D4DF025440FE}"/>
            </a:ext>
          </a:extLst>
        </xdr:cNvPr>
        <xdr:cNvSpPr/>
      </xdr:nvSpPr>
      <xdr:spPr>
        <a:xfrm>
          <a:off x="14649450" y="129749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31132</xdr:rowOff>
    </xdr:from>
    <xdr:ext cx="405111" cy="259045"/>
    <xdr:sp macro="" textlink="">
      <xdr:nvSpPr>
        <xdr:cNvPr id="658" name="【消防施設】&#10;有形固定資産減価償却率該当値テキスト">
          <a:extLst>
            <a:ext uri="{FF2B5EF4-FFF2-40B4-BE49-F238E27FC236}">
              <a16:creationId xmlns:a16="http://schemas.microsoft.com/office/drawing/2014/main" id="{0CF6539A-9135-43EB-828B-18A171870D82}"/>
            </a:ext>
          </a:extLst>
        </xdr:cNvPr>
        <xdr:cNvSpPr txBox="1"/>
      </xdr:nvSpPr>
      <xdr:spPr>
        <a:xfrm>
          <a:off x="14735175" y="1282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124461</xdr:rowOff>
    </xdr:from>
    <xdr:to>
      <xdr:col>81</xdr:col>
      <xdr:colOff>101600</xdr:colOff>
      <xdr:row>80</xdr:row>
      <xdr:rowOff>54611</xdr:rowOff>
    </xdr:to>
    <xdr:sp macro="" textlink="">
      <xdr:nvSpPr>
        <xdr:cNvPr id="659" name="楕円 658">
          <a:extLst>
            <a:ext uri="{FF2B5EF4-FFF2-40B4-BE49-F238E27FC236}">
              <a16:creationId xmlns:a16="http://schemas.microsoft.com/office/drawing/2014/main" id="{5B8E335C-6F5C-48A2-94E3-43DA026EA1F7}"/>
            </a:ext>
          </a:extLst>
        </xdr:cNvPr>
        <xdr:cNvSpPr/>
      </xdr:nvSpPr>
      <xdr:spPr>
        <a:xfrm>
          <a:off x="13887450" y="129228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3811</xdr:rowOff>
    </xdr:from>
    <xdr:to>
      <xdr:col>85</xdr:col>
      <xdr:colOff>127000</xdr:colOff>
      <xdr:row>80</xdr:row>
      <xdr:rowOff>59055</xdr:rowOff>
    </xdr:to>
    <xdr:cxnSp macro="">
      <xdr:nvCxnSpPr>
        <xdr:cNvPr id="660" name="直線コネクタ 659">
          <a:extLst>
            <a:ext uri="{FF2B5EF4-FFF2-40B4-BE49-F238E27FC236}">
              <a16:creationId xmlns:a16="http://schemas.microsoft.com/office/drawing/2014/main" id="{EEE8A434-9E4C-42AC-9AC5-3EA10183753C}"/>
            </a:ext>
          </a:extLst>
        </xdr:cNvPr>
        <xdr:cNvCxnSpPr/>
      </xdr:nvCxnSpPr>
      <xdr:spPr>
        <a:xfrm>
          <a:off x="13935075" y="12970511"/>
          <a:ext cx="762000" cy="5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42545</xdr:rowOff>
    </xdr:from>
    <xdr:to>
      <xdr:col>76</xdr:col>
      <xdr:colOff>165100</xdr:colOff>
      <xdr:row>79</xdr:row>
      <xdr:rowOff>144145</xdr:rowOff>
    </xdr:to>
    <xdr:sp macro="" textlink="">
      <xdr:nvSpPr>
        <xdr:cNvPr id="661" name="楕円 660">
          <a:extLst>
            <a:ext uri="{FF2B5EF4-FFF2-40B4-BE49-F238E27FC236}">
              <a16:creationId xmlns:a16="http://schemas.microsoft.com/office/drawing/2014/main" id="{1AA877FB-A162-4D9E-82B2-DCAA98FE984C}"/>
            </a:ext>
          </a:extLst>
        </xdr:cNvPr>
        <xdr:cNvSpPr/>
      </xdr:nvSpPr>
      <xdr:spPr>
        <a:xfrm>
          <a:off x="13096875" y="128473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93345</xdr:rowOff>
    </xdr:from>
    <xdr:to>
      <xdr:col>81</xdr:col>
      <xdr:colOff>50800</xdr:colOff>
      <xdr:row>80</xdr:row>
      <xdr:rowOff>3811</xdr:rowOff>
    </xdr:to>
    <xdr:cxnSp macro="">
      <xdr:nvCxnSpPr>
        <xdr:cNvPr id="662" name="直線コネクタ 661">
          <a:extLst>
            <a:ext uri="{FF2B5EF4-FFF2-40B4-BE49-F238E27FC236}">
              <a16:creationId xmlns:a16="http://schemas.microsoft.com/office/drawing/2014/main" id="{DAF3DFEB-0E95-4C5F-8B8A-12248F87A7DD}"/>
            </a:ext>
          </a:extLst>
        </xdr:cNvPr>
        <xdr:cNvCxnSpPr/>
      </xdr:nvCxnSpPr>
      <xdr:spPr>
        <a:xfrm>
          <a:off x="13144500" y="12894945"/>
          <a:ext cx="790575" cy="75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132080</xdr:rowOff>
    </xdr:from>
    <xdr:to>
      <xdr:col>72</xdr:col>
      <xdr:colOff>38100</xdr:colOff>
      <xdr:row>79</xdr:row>
      <xdr:rowOff>62230</xdr:rowOff>
    </xdr:to>
    <xdr:sp macro="" textlink="">
      <xdr:nvSpPr>
        <xdr:cNvPr id="663" name="楕円 662">
          <a:extLst>
            <a:ext uri="{FF2B5EF4-FFF2-40B4-BE49-F238E27FC236}">
              <a16:creationId xmlns:a16="http://schemas.microsoft.com/office/drawing/2014/main" id="{87386D8C-CE70-4BBD-ABFE-23579821C93E}"/>
            </a:ext>
          </a:extLst>
        </xdr:cNvPr>
        <xdr:cNvSpPr/>
      </xdr:nvSpPr>
      <xdr:spPr>
        <a:xfrm>
          <a:off x="12296775" y="127717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11430</xdr:rowOff>
    </xdr:from>
    <xdr:to>
      <xdr:col>76</xdr:col>
      <xdr:colOff>114300</xdr:colOff>
      <xdr:row>79</xdr:row>
      <xdr:rowOff>93345</xdr:rowOff>
    </xdr:to>
    <xdr:cxnSp macro="">
      <xdr:nvCxnSpPr>
        <xdr:cNvPr id="664" name="直線コネクタ 663">
          <a:extLst>
            <a:ext uri="{FF2B5EF4-FFF2-40B4-BE49-F238E27FC236}">
              <a16:creationId xmlns:a16="http://schemas.microsoft.com/office/drawing/2014/main" id="{102A61ED-61C7-4175-BA23-D8C80BA6E54F}"/>
            </a:ext>
          </a:extLst>
        </xdr:cNvPr>
        <xdr:cNvCxnSpPr/>
      </xdr:nvCxnSpPr>
      <xdr:spPr>
        <a:xfrm>
          <a:off x="12344400" y="12809855"/>
          <a:ext cx="800100" cy="8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59689</xdr:rowOff>
    </xdr:from>
    <xdr:to>
      <xdr:col>67</xdr:col>
      <xdr:colOff>101600</xdr:colOff>
      <xdr:row>78</xdr:row>
      <xdr:rowOff>161289</xdr:rowOff>
    </xdr:to>
    <xdr:sp macro="" textlink="">
      <xdr:nvSpPr>
        <xdr:cNvPr id="665" name="楕円 664">
          <a:extLst>
            <a:ext uri="{FF2B5EF4-FFF2-40B4-BE49-F238E27FC236}">
              <a16:creationId xmlns:a16="http://schemas.microsoft.com/office/drawing/2014/main" id="{14A2E882-A145-4E91-B058-43B786E5E173}"/>
            </a:ext>
          </a:extLst>
        </xdr:cNvPr>
        <xdr:cNvSpPr/>
      </xdr:nvSpPr>
      <xdr:spPr>
        <a:xfrm>
          <a:off x="11487150" y="1269936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110489</xdr:rowOff>
    </xdr:from>
    <xdr:to>
      <xdr:col>71</xdr:col>
      <xdr:colOff>177800</xdr:colOff>
      <xdr:row>79</xdr:row>
      <xdr:rowOff>11430</xdr:rowOff>
    </xdr:to>
    <xdr:cxnSp macro="">
      <xdr:nvCxnSpPr>
        <xdr:cNvPr id="666" name="直線コネクタ 665">
          <a:extLst>
            <a:ext uri="{FF2B5EF4-FFF2-40B4-BE49-F238E27FC236}">
              <a16:creationId xmlns:a16="http://schemas.microsoft.com/office/drawing/2014/main" id="{61FAF5D5-38EE-40C5-88FF-1497B3D89B7D}"/>
            </a:ext>
          </a:extLst>
        </xdr:cNvPr>
        <xdr:cNvCxnSpPr/>
      </xdr:nvCxnSpPr>
      <xdr:spPr>
        <a:xfrm>
          <a:off x="11534775" y="12746989"/>
          <a:ext cx="809625"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106697</xdr:rowOff>
    </xdr:from>
    <xdr:ext cx="405111" cy="259045"/>
    <xdr:sp macro="" textlink="">
      <xdr:nvSpPr>
        <xdr:cNvPr id="667" name="n_1aveValue【消防施設】&#10;有形固定資産減価償却率">
          <a:extLst>
            <a:ext uri="{FF2B5EF4-FFF2-40B4-BE49-F238E27FC236}">
              <a16:creationId xmlns:a16="http://schemas.microsoft.com/office/drawing/2014/main" id="{2A95EFB7-1DB5-41D5-B274-22CA39105BB6}"/>
            </a:ext>
          </a:extLst>
        </xdr:cNvPr>
        <xdr:cNvSpPr txBox="1"/>
      </xdr:nvSpPr>
      <xdr:spPr>
        <a:xfrm>
          <a:off x="13745219" y="1339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85741</xdr:rowOff>
    </xdr:from>
    <xdr:ext cx="405111" cy="259045"/>
    <xdr:sp macro="" textlink="">
      <xdr:nvSpPr>
        <xdr:cNvPr id="668" name="n_2aveValue【消防施設】&#10;有形固定資産減価償却率">
          <a:extLst>
            <a:ext uri="{FF2B5EF4-FFF2-40B4-BE49-F238E27FC236}">
              <a16:creationId xmlns:a16="http://schemas.microsoft.com/office/drawing/2014/main" id="{A6A12DD6-9D42-48DD-8B8C-4D8CF2141507}"/>
            </a:ext>
          </a:extLst>
        </xdr:cNvPr>
        <xdr:cNvSpPr txBox="1"/>
      </xdr:nvSpPr>
      <xdr:spPr>
        <a:xfrm>
          <a:off x="12964169" y="1336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47641</xdr:rowOff>
    </xdr:from>
    <xdr:ext cx="405111" cy="259045"/>
    <xdr:sp macro="" textlink="">
      <xdr:nvSpPr>
        <xdr:cNvPr id="669" name="n_3aveValue【消防施設】&#10;有形固定資産減価償却率">
          <a:extLst>
            <a:ext uri="{FF2B5EF4-FFF2-40B4-BE49-F238E27FC236}">
              <a16:creationId xmlns:a16="http://schemas.microsoft.com/office/drawing/2014/main" id="{3159DFD3-0027-43BD-BC03-6476F431E475}"/>
            </a:ext>
          </a:extLst>
        </xdr:cNvPr>
        <xdr:cNvSpPr txBox="1"/>
      </xdr:nvSpPr>
      <xdr:spPr>
        <a:xfrm>
          <a:off x="12164069" y="1333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167657</xdr:rowOff>
    </xdr:from>
    <xdr:ext cx="405111" cy="259045"/>
    <xdr:sp macro="" textlink="">
      <xdr:nvSpPr>
        <xdr:cNvPr id="670" name="n_4aveValue【消防施設】&#10;有形固定資産減価償却率">
          <a:extLst>
            <a:ext uri="{FF2B5EF4-FFF2-40B4-BE49-F238E27FC236}">
              <a16:creationId xmlns:a16="http://schemas.microsoft.com/office/drawing/2014/main" id="{266B3559-2FF8-473A-9091-E9A9CE0CB884}"/>
            </a:ext>
          </a:extLst>
        </xdr:cNvPr>
        <xdr:cNvSpPr txBox="1"/>
      </xdr:nvSpPr>
      <xdr:spPr>
        <a:xfrm>
          <a:off x="11354444" y="1328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71138</xdr:rowOff>
    </xdr:from>
    <xdr:ext cx="405111" cy="259045"/>
    <xdr:sp macro="" textlink="">
      <xdr:nvSpPr>
        <xdr:cNvPr id="671" name="n_1mainValue【消防施設】&#10;有形固定資産減価償却率">
          <a:extLst>
            <a:ext uri="{FF2B5EF4-FFF2-40B4-BE49-F238E27FC236}">
              <a16:creationId xmlns:a16="http://schemas.microsoft.com/office/drawing/2014/main" id="{A1A89E38-600C-416A-80B3-382028E80599}"/>
            </a:ext>
          </a:extLst>
        </xdr:cNvPr>
        <xdr:cNvSpPr txBox="1"/>
      </xdr:nvSpPr>
      <xdr:spPr>
        <a:xfrm>
          <a:off x="13745219" y="1270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160672</xdr:rowOff>
    </xdr:from>
    <xdr:ext cx="405111" cy="259045"/>
    <xdr:sp macro="" textlink="">
      <xdr:nvSpPr>
        <xdr:cNvPr id="672" name="n_2mainValue【消防施設】&#10;有形固定資産減価償却率">
          <a:extLst>
            <a:ext uri="{FF2B5EF4-FFF2-40B4-BE49-F238E27FC236}">
              <a16:creationId xmlns:a16="http://schemas.microsoft.com/office/drawing/2014/main" id="{E5D605D8-EAAF-458A-BED9-5071FBEA74D9}"/>
            </a:ext>
          </a:extLst>
        </xdr:cNvPr>
        <xdr:cNvSpPr txBox="1"/>
      </xdr:nvSpPr>
      <xdr:spPr>
        <a:xfrm>
          <a:off x="12964169" y="12641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78757</xdr:rowOff>
    </xdr:from>
    <xdr:ext cx="405111" cy="259045"/>
    <xdr:sp macro="" textlink="">
      <xdr:nvSpPr>
        <xdr:cNvPr id="673" name="n_3mainValue【消防施設】&#10;有形固定資産減価償却率">
          <a:extLst>
            <a:ext uri="{FF2B5EF4-FFF2-40B4-BE49-F238E27FC236}">
              <a16:creationId xmlns:a16="http://schemas.microsoft.com/office/drawing/2014/main" id="{DA36BD78-DEA8-46C6-97A5-7C3D3F7F7928}"/>
            </a:ext>
          </a:extLst>
        </xdr:cNvPr>
        <xdr:cNvSpPr txBox="1"/>
      </xdr:nvSpPr>
      <xdr:spPr>
        <a:xfrm>
          <a:off x="12164069" y="1255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6366</xdr:rowOff>
    </xdr:from>
    <xdr:ext cx="405111" cy="259045"/>
    <xdr:sp macro="" textlink="">
      <xdr:nvSpPr>
        <xdr:cNvPr id="674" name="n_4mainValue【消防施設】&#10;有形固定資産減価償却率">
          <a:extLst>
            <a:ext uri="{FF2B5EF4-FFF2-40B4-BE49-F238E27FC236}">
              <a16:creationId xmlns:a16="http://schemas.microsoft.com/office/drawing/2014/main" id="{4C5EADB5-0DD7-4C12-A8EE-4AD6C6FF12C3}"/>
            </a:ext>
          </a:extLst>
        </xdr:cNvPr>
        <xdr:cNvSpPr txBox="1"/>
      </xdr:nvSpPr>
      <xdr:spPr>
        <a:xfrm>
          <a:off x="11354444" y="12487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DA386EA9-0A6B-4C3A-B786-764923CAF6A9}"/>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1528137D-70FE-4652-8F82-B84F3A4DF605}"/>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B7301FF1-B27E-434A-8B13-0277362A89EA}"/>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8B5E3C3F-2AFF-46CE-ACEC-B6873F2F85D1}"/>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6FE2234E-7221-4CF0-AFF8-994798B2EFBD}"/>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90B0A43E-192C-4410-BF7B-37B04B770307}"/>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EF75E75F-71AA-40C1-AFB2-8C5F2B31E3AD}"/>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8C60F55C-CA36-4476-A248-00307E7E2485}"/>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266C5B1A-BA92-4A6B-86F9-527E334952FB}"/>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8645EBB6-A6B9-414D-BCD4-4DB4226F91FC}"/>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5" name="直線コネクタ 684">
          <a:extLst>
            <a:ext uri="{FF2B5EF4-FFF2-40B4-BE49-F238E27FC236}">
              <a16:creationId xmlns:a16="http://schemas.microsoft.com/office/drawing/2014/main" id="{686837B0-9E92-4259-9602-069DDE3803DC}"/>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6" name="テキスト ボックス 685">
          <a:extLst>
            <a:ext uri="{FF2B5EF4-FFF2-40B4-BE49-F238E27FC236}">
              <a16:creationId xmlns:a16="http://schemas.microsoft.com/office/drawing/2014/main" id="{279167E4-A15F-4EE3-ABC0-BFFC14D26FFB}"/>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7" name="直線コネクタ 686">
          <a:extLst>
            <a:ext uri="{FF2B5EF4-FFF2-40B4-BE49-F238E27FC236}">
              <a16:creationId xmlns:a16="http://schemas.microsoft.com/office/drawing/2014/main" id="{33869B0F-398A-4BDD-9FEC-27C879451EEE}"/>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8" name="テキスト ボックス 687">
          <a:extLst>
            <a:ext uri="{FF2B5EF4-FFF2-40B4-BE49-F238E27FC236}">
              <a16:creationId xmlns:a16="http://schemas.microsoft.com/office/drawing/2014/main" id="{8120D745-5533-4E72-8841-8A394B0E38EE}"/>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9" name="直線コネクタ 688">
          <a:extLst>
            <a:ext uri="{FF2B5EF4-FFF2-40B4-BE49-F238E27FC236}">
              <a16:creationId xmlns:a16="http://schemas.microsoft.com/office/drawing/2014/main" id="{8D68BF27-38E0-4440-8508-8683BD2E8C19}"/>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0" name="テキスト ボックス 689">
          <a:extLst>
            <a:ext uri="{FF2B5EF4-FFF2-40B4-BE49-F238E27FC236}">
              <a16:creationId xmlns:a16="http://schemas.microsoft.com/office/drawing/2014/main" id="{939C4FFE-C432-4D85-A5D6-DCA362D97501}"/>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1" name="直線コネクタ 690">
          <a:extLst>
            <a:ext uri="{FF2B5EF4-FFF2-40B4-BE49-F238E27FC236}">
              <a16:creationId xmlns:a16="http://schemas.microsoft.com/office/drawing/2014/main" id="{2DF0FAFB-297C-4DEE-A300-AA9B60D7AB18}"/>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2" name="テキスト ボックス 691">
          <a:extLst>
            <a:ext uri="{FF2B5EF4-FFF2-40B4-BE49-F238E27FC236}">
              <a16:creationId xmlns:a16="http://schemas.microsoft.com/office/drawing/2014/main" id="{BB82D82D-21C4-48B3-BA40-00079859C493}"/>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3" name="直線コネクタ 692">
          <a:extLst>
            <a:ext uri="{FF2B5EF4-FFF2-40B4-BE49-F238E27FC236}">
              <a16:creationId xmlns:a16="http://schemas.microsoft.com/office/drawing/2014/main" id="{2B51E450-2669-43D1-AD37-83D355B50EA6}"/>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4" name="テキスト ボックス 693">
          <a:extLst>
            <a:ext uri="{FF2B5EF4-FFF2-40B4-BE49-F238E27FC236}">
              <a16:creationId xmlns:a16="http://schemas.microsoft.com/office/drawing/2014/main" id="{3011C664-B365-4DBC-A7FB-F73AEA53C135}"/>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a:extLst>
            <a:ext uri="{FF2B5EF4-FFF2-40B4-BE49-F238E27FC236}">
              <a16:creationId xmlns:a16="http://schemas.microsoft.com/office/drawing/2014/main" id="{36581574-2AE0-4F61-95C2-E74344D96D55}"/>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a:extLst>
            <a:ext uri="{FF2B5EF4-FFF2-40B4-BE49-F238E27FC236}">
              <a16:creationId xmlns:a16="http://schemas.microsoft.com/office/drawing/2014/main" id="{DA2EE9C0-D939-4B53-A555-F8874BD23D78}"/>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消防施設】&#10;一人当たり面積グラフ枠">
          <a:extLst>
            <a:ext uri="{FF2B5EF4-FFF2-40B4-BE49-F238E27FC236}">
              <a16:creationId xmlns:a16="http://schemas.microsoft.com/office/drawing/2014/main" id="{F16BCF57-52EB-4CDA-817D-6823211990D2}"/>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698" name="直線コネクタ 697">
          <a:extLst>
            <a:ext uri="{FF2B5EF4-FFF2-40B4-BE49-F238E27FC236}">
              <a16:creationId xmlns:a16="http://schemas.microsoft.com/office/drawing/2014/main" id="{8B244CD7-B12A-4736-9A37-3EBDE9C61950}"/>
            </a:ext>
          </a:extLst>
        </xdr:cNvPr>
        <xdr:cNvCxnSpPr/>
      </xdr:nvCxnSpPr>
      <xdr:spPr>
        <a:xfrm flipV="1">
          <a:off x="19954239" y="12827636"/>
          <a:ext cx="0" cy="1200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699" name="【消防施設】&#10;一人当たり面積最小値テキスト">
          <a:extLst>
            <a:ext uri="{FF2B5EF4-FFF2-40B4-BE49-F238E27FC236}">
              <a16:creationId xmlns:a16="http://schemas.microsoft.com/office/drawing/2014/main" id="{49BAA92B-3D87-4A3D-81DB-8EF00FB98FF2}"/>
            </a:ext>
          </a:extLst>
        </xdr:cNvPr>
        <xdr:cNvSpPr txBox="1"/>
      </xdr:nvSpPr>
      <xdr:spPr>
        <a:xfrm>
          <a:off x="19992975" y="1403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700" name="直線コネクタ 699">
          <a:extLst>
            <a:ext uri="{FF2B5EF4-FFF2-40B4-BE49-F238E27FC236}">
              <a16:creationId xmlns:a16="http://schemas.microsoft.com/office/drawing/2014/main" id="{83517F20-7DB8-4843-AAEB-DC33A6F5AA5E}"/>
            </a:ext>
          </a:extLst>
        </xdr:cNvPr>
        <xdr:cNvCxnSpPr/>
      </xdr:nvCxnSpPr>
      <xdr:spPr>
        <a:xfrm>
          <a:off x="19878675" y="14028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701" name="【消防施設】&#10;一人当たり面積最大値テキスト">
          <a:extLst>
            <a:ext uri="{FF2B5EF4-FFF2-40B4-BE49-F238E27FC236}">
              <a16:creationId xmlns:a16="http://schemas.microsoft.com/office/drawing/2014/main" id="{0E18BD0D-A4C3-4423-BFE8-A7B8ABD63ED2}"/>
            </a:ext>
          </a:extLst>
        </xdr:cNvPr>
        <xdr:cNvSpPr txBox="1"/>
      </xdr:nvSpPr>
      <xdr:spPr>
        <a:xfrm>
          <a:off x="19992975" y="12621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702" name="直線コネクタ 701">
          <a:extLst>
            <a:ext uri="{FF2B5EF4-FFF2-40B4-BE49-F238E27FC236}">
              <a16:creationId xmlns:a16="http://schemas.microsoft.com/office/drawing/2014/main" id="{86FF5181-5232-4E64-A922-235E3ED8AA28}"/>
            </a:ext>
          </a:extLst>
        </xdr:cNvPr>
        <xdr:cNvCxnSpPr/>
      </xdr:nvCxnSpPr>
      <xdr:spPr>
        <a:xfrm>
          <a:off x="19878675" y="128276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703" name="【消防施設】&#10;一人当たり面積平均値テキスト">
          <a:extLst>
            <a:ext uri="{FF2B5EF4-FFF2-40B4-BE49-F238E27FC236}">
              <a16:creationId xmlns:a16="http://schemas.microsoft.com/office/drawing/2014/main" id="{A78C4952-FBE1-4DC3-8765-023298F63C0E}"/>
            </a:ext>
          </a:extLst>
        </xdr:cNvPr>
        <xdr:cNvSpPr txBox="1"/>
      </xdr:nvSpPr>
      <xdr:spPr>
        <a:xfrm>
          <a:off x="19992975" y="13637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704" name="フローチャート: 判断 703">
          <a:extLst>
            <a:ext uri="{FF2B5EF4-FFF2-40B4-BE49-F238E27FC236}">
              <a16:creationId xmlns:a16="http://schemas.microsoft.com/office/drawing/2014/main" id="{A27F203B-BB87-4704-A66D-850EB60C9A44}"/>
            </a:ext>
          </a:extLst>
        </xdr:cNvPr>
        <xdr:cNvSpPr/>
      </xdr:nvSpPr>
      <xdr:spPr>
        <a:xfrm>
          <a:off x="19897725" y="137737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705" name="フローチャート: 判断 704">
          <a:extLst>
            <a:ext uri="{FF2B5EF4-FFF2-40B4-BE49-F238E27FC236}">
              <a16:creationId xmlns:a16="http://schemas.microsoft.com/office/drawing/2014/main" id="{A2BC1B04-2405-4DC2-9810-934E0389F409}"/>
            </a:ext>
          </a:extLst>
        </xdr:cNvPr>
        <xdr:cNvSpPr/>
      </xdr:nvSpPr>
      <xdr:spPr>
        <a:xfrm>
          <a:off x="19154775" y="137826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706" name="フローチャート: 判断 705">
          <a:extLst>
            <a:ext uri="{FF2B5EF4-FFF2-40B4-BE49-F238E27FC236}">
              <a16:creationId xmlns:a16="http://schemas.microsoft.com/office/drawing/2014/main" id="{A5C26DCE-D766-471A-9801-D1EBCB687D34}"/>
            </a:ext>
          </a:extLst>
        </xdr:cNvPr>
        <xdr:cNvSpPr/>
      </xdr:nvSpPr>
      <xdr:spPr>
        <a:xfrm>
          <a:off x="18345150" y="137928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707" name="フローチャート: 判断 706">
          <a:extLst>
            <a:ext uri="{FF2B5EF4-FFF2-40B4-BE49-F238E27FC236}">
              <a16:creationId xmlns:a16="http://schemas.microsoft.com/office/drawing/2014/main" id="{8FCC2D56-4740-47C2-9BF8-44CFD68FB561}"/>
            </a:ext>
          </a:extLst>
        </xdr:cNvPr>
        <xdr:cNvSpPr/>
      </xdr:nvSpPr>
      <xdr:spPr>
        <a:xfrm>
          <a:off x="17554575" y="137890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708" name="フローチャート: 判断 707">
          <a:extLst>
            <a:ext uri="{FF2B5EF4-FFF2-40B4-BE49-F238E27FC236}">
              <a16:creationId xmlns:a16="http://schemas.microsoft.com/office/drawing/2014/main" id="{D223DB49-A040-4577-A9EA-1996FE195DA7}"/>
            </a:ext>
          </a:extLst>
        </xdr:cNvPr>
        <xdr:cNvSpPr/>
      </xdr:nvSpPr>
      <xdr:spPr>
        <a:xfrm>
          <a:off x="16754475" y="138036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CC7740A1-05CC-4013-98FD-E769A8BF77DA}"/>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3B79BFC8-A1F2-4BA0-A16B-665E19051925}"/>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15BEBE11-2E76-4351-803A-9B389FC7F700}"/>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80C508B0-BCF4-45E2-8712-4E418F920AD4}"/>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B3D8206D-5C06-4715-96E5-8B3F3699113B}"/>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2539</xdr:rowOff>
    </xdr:from>
    <xdr:to>
      <xdr:col>116</xdr:col>
      <xdr:colOff>114300</xdr:colOff>
      <xdr:row>85</xdr:row>
      <xdr:rowOff>104139</xdr:rowOff>
    </xdr:to>
    <xdr:sp macro="" textlink="">
      <xdr:nvSpPr>
        <xdr:cNvPr id="714" name="楕円 713">
          <a:extLst>
            <a:ext uri="{FF2B5EF4-FFF2-40B4-BE49-F238E27FC236}">
              <a16:creationId xmlns:a16="http://schemas.microsoft.com/office/drawing/2014/main" id="{20BA0288-0DCB-4175-A15C-47A8E8A57D6C}"/>
            </a:ext>
          </a:extLst>
        </xdr:cNvPr>
        <xdr:cNvSpPr/>
      </xdr:nvSpPr>
      <xdr:spPr>
        <a:xfrm>
          <a:off x="19897725" y="137756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152416</xdr:rowOff>
    </xdr:from>
    <xdr:ext cx="469744" cy="259045"/>
    <xdr:sp macro="" textlink="">
      <xdr:nvSpPr>
        <xdr:cNvPr id="715" name="【消防施設】&#10;一人当たり面積該当値テキスト">
          <a:extLst>
            <a:ext uri="{FF2B5EF4-FFF2-40B4-BE49-F238E27FC236}">
              <a16:creationId xmlns:a16="http://schemas.microsoft.com/office/drawing/2014/main" id="{FA0BDE3A-E588-4C32-85A6-4762DA3B885B}"/>
            </a:ext>
          </a:extLst>
        </xdr:cNvPr>
        <xdr:cNvSpPr txBox="1"/>
      </xdr:nvSpPr>
      <xdr:spPr>
        <a:xfrm>
          <a:off x="19992975" y="13763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2539</xdr:rowOff>
    </xdr:from>
    <xdr:to>
      <xdr:col>112</xdr:col>
      <xdr:colOff>38100</xdr:colOff>
      <xdr:row>85</xdr:row>
      <xdr:rowOff>104139</xdr:rowOff>
    </xdr:to>
    <xdr:sp macro="" textlink="">
      <xdr:nvSpPr>
        <xdr:cNvPr id="716" name="楕円 715">
          <a:extLst>
            <a:ext uri="{FF2B5EF4-FFF2-40B4-BE49-F238E27FC236}">
              <a16:creationId xmlns:a16="http://schemas.microsoft.com/office/drawing/2014/main" id="{918F374A-0A2F-44B6-BD8D-A19E9F4B02AB}"/>
            </a:ext>
          </a:extLst>
        </xdr:cNvPr>
        <xdr:cNvSpPr/>
      </xdr:nvSpPr>
      <xdr:spPr>
        <a:xfrm>
          <a:off x="19154775" y="137756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53339</xdr:rowOff>
    </xdr:from>
    <xdr:to>
      <xdr:col>116</xdr:col>
      <xdr:colOff>63500</xdr:colOff>
      <xdr:row>85</xdr:row>
      <xdr:rowOff>53339</xdr:rowOff>
    </xdr:to>
    <xdr:cxnSp macro="">
      <xdr:nvCxnSpPr>
        <xdr:cNvPr id="717" name="直線コネクタ 716">
          <a:extLst>
            <a:ext uri="{FF2B5EF4-FFF2-40B4-BE49-F238E27FC236}">
              <a16:creationId xmlns:a16="http://schemas.microsoft.com/office/drawing/2014/main" id="{0F51766A-518D-4072-A63D-7D6313E8ABB2}"/>
            </a:ext>
          </a:extLst>
        </xdr:cNvPr>
        <xdr:cNvCxnSpPr/>
      </xdr:nvCxnSpPr>
      <xdr:spPr>
        <a:xfrm>
          <a:off x="19202400" y="1382331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168275</xdr:rowOff>
    </xdr:from>
    <xdr:to>
      <xdr:col>107</xdr:col>
      <xdr:colOff>101600</xdr:colOff>
      <xdr:row>85</xdr:row>
      <xdr:rowOff>98425</xdr:rowOff>
    </xdr:to>
    <xdr:sp macro="" textlink="">
      <xdr:nvSpPr>
        <xdr:cNvPr id="718" name="楕円 717">
          <a:extLst>
            <a:ext uri="{FF2B5EF4-FFF2-40B4-BE49-F238E27FC236}">
              <a16:creationId xmlns:a16="http://schemas.microsoft.com/office/drawing/2014/main" id="{673AA8C4-5843-4D36-B138-3BFE16B33AF0}"/>
            </a:ext>
          </a:extLst>
        </xdr:cNvPr>
        <xdr:cNvSpPr/>
      </xdr:nvSpPr>
      <xdr:spPr>
        <a:xfrm>
          <a:off x="18345150" y="137699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47625</xdr:rowOff>
    </xdr:from>
    <xdr:to>
      <xdr:col>111</xdr:col>
      <xdr:colOff>177800</xdr:colOff>
      <xdr:row>85</xdr:row>
      <xdr:rowOff>53339</xdr:rowOff>
    </xdr:to>
    <xdr:cxnSp macro="">
      <xdr:nvCxnSpPr>
        <xdr:cNvPr id="719" name="直線コネクタ 718">
          <a:extLst>
            <a:ext uri="{FF2B5EF4-FFF2-40B4-BE49-F238E27FC236}">
              <a16:creationId xmlns:a16="http://schemas.microsoft.com/office/drawing/2014/main" id="{79A8C9B9-DA16-4885-B9C9-CF7957DE8B47}"/>
            </a:ext>
          </a:extLst>
        </xdr:cNvPr>
        <xdr:cNvCxnSpPr/>
      </xdr:nvCxnSpPr>
      <xdr:spPr>
        <a:xfrm>
          <a:off x="18392775" y="13817600"/>
          <a:ext cx="809625"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156845</xdr:rowOff>
    </xdr:from>
    <xdr:to>
      <xdr:col>102</xdr:col>
      <xdr:colOff>165100</xdr:colOff>
      <xdr:row>85</xdr:row>
      <xdr:rowOff>86995</xdr:rowOff>
    </xdr:to>
    <xdr:sp macro="" textlink="">
      <xdr:nvSpPr>
        <xdr:cNvPr id="720" name="楕円 719">
          <a:extLst>
            <a:ext uri="{FF2B5EF4-FFF2-40B4-BE49-F238E27FC236}">
              <a16:creationId xmlns:a16="http://schemas.microsoft.com/office/drawing/2014/main" id="{B67C31AD-EEE4-4971-9AF0-FB6CA37F3F89}"/>
            </a:ext>
          </a:extLst>
        </xdr:cNvPr>
        <xdr:cNvSpPr/>
      </xdr:nvSpPr>
      <xdr:spPr>
        <a:xfrm>
          <a:off x="17554575" y="137712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36195</xdr:rowOff>
    </xdr:from>
    <xdr:to>
      <xdr:col>107</xdr:col>
      <xdr:colOff>50800</xdr:colOff>
      <xdr:row>85</xdr:row>
      <xdr:rowOff>47625</xdr:rowOff>
    </xdr:to>
    <xdr:cxnSp macro="">
      <xdr:nvCxnSpPr>
        <xdr:cNvPr id="721" name="直線コネクタ 720">
          <a:extLst>
            <a:ext uri="{FF2B5EF4-FFF2-40B4-BE49-F238E27FC236}">
              <a16:creationId xmlns:a16="http://schemas.microsoft.com/office/drawing/2014/main" id="{E9A191B6-0502-4954-A3D0-A51F1BCFD5A0}"/>
            </a:ext>
          </a:extLst>
        </xdr:cNvPr>
        <xdr:cNvCxnSpPr/>
      </xdr:nvCxnSpPr>
      <xdr:spPr>
        <a:xfrm>
          <a:off x="17602200" y="13809345"/>
          <a:ext cx="7905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636</xdr:rowOff>
    </xdr:from>
    <xdr:to>
      <xdr:col>98</xdr:col>
      <xdr:colOff>38100</xdr:colOff>
      <xdr:row>85</xdr:row>
      <xdr:rowOff>102236</xdr:rowOff>
    </xdr:to>
    <xdr:sp macro="" textlink="">
      <xdr:nvSpPr>
        <xdr:cNvPr id="722" name="楕円 721">
          <a:extLst>
            <a:ext uri="{FF2B5EF4-FFF2-40B4-BE49-F238E27FC236}">
              <a16:creationId xmlns:a16="http://schemas.microsoft.com/office/drawing/2014/main" id="{710F6CE1-C224-420D-B68C-770567522CEE}"/>
            </a:ext>
          </a:extLst>
        </xdr:cNvPr>
        <xdr:cNvSpPr/>
      </xdr:nvSpPr>
      <xdr:spPr>
        <a:xfrm>
          <a:off x="16754475" y="137737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36195</xdr:rowOff>
    </xdr:from>
    <xdr:to>
      <xdr:col>102</xdr:col>
      <xdr:colOff>114300</xdr:colOff>
      <xdr:row>85</xdr:row>
      <xdr:rowOff>51436</xdr:rowOff>
    </xdr:to>
    <xdr:cxnSp macro="">
      <xdr:nvCxnSpPr>
        <xdr:cNvPr id="723" name="直線コネクタ 722">
          <a:extLst>
            <a:ext uri="{FF2B5EF4-FFF2-40B4-BE49-F238E27FC236}">
              <a16:creationId xmlns:a16="http://schemas.microsoft.com/office/drawing/2014/main" id="{48ADECD0-F2CD-485D-B3E0-CA901D25B894}"/>
            </a:ext>
          </a:extLst>
        </xdr:cNvPr>
        <xdr:cNvCxnSpPr/>
      </xdr:nvCxnSpPr>
      <xdr:spPr>
        <a:xfrm flipV="1">
          <a:off x="16802100" y="13809345"/>
          <a:ext cx="8001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99077</xdr:rowOff>
    </xdr:from>
    <xdr:ext cx="469744" cy="259045"/>
    <xdr:sp macro="" textlink="">
      <xdr:nvSpPr>
        <xdr:cNvPr id="724" name="n_1aveValue【消防施設】&#10;一人当たり面積">
          <a:extLst>
            <a:ext uri="{FF2B5EF4-FFF2-40B4-BE49-F238E27FC236}">
              <a16:creationId xmlns:a16="http://schemas.microsoft.com/office/drawing/2014/main" id="{CCA5DEEA-623D-40DB-85F4-72FE32334721}"/>
            </a:ext>
          </a:extLst>
        </xdr:cNvPr>
        <xdr:cNvSpPr txBox="1"/>
      </xdr:nvSpPr>
      <xdr:spPr>
        <a:xfrm>
          <a:off x="18983402" y="13875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112413</xdr:rowOff>
    </xdr:from>
    <xdr:ext cx="469744" cy="259045"/>
    <xdr:sp macro="" textlink="">
      <xdr:nvSpPr>
        <xdr:cNvPr id="725" name="n_2aveValue【消防施設】&#10;一人当たり面積">
          <a:extLst>
            <a:ext uri="{FF2B5EF4-FFF2-40B4-BE49-F238E27FC236}">
              <a16:creationId xmlns:a16="http://schemas.microsoft.com/office/drawing/2014/main" id="{D4FB2014-97DC-491F-B800-1ECEB82E9E20}"/>
            </a:ext>
          </a:extLst>
        </xdr:cNvPr>
        <xdr:cNvSpPr txBox="1"/>
      </xdr:nvSpPr>
      <xdr:spPr>
        <a:xfrm>
          <a:off x="18183302" y="1388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108602</xdr:rowOff>
    </xdr:from>
    <xdr:ext cx="469744" cy="259045"/>
    <xdr:sp macro="" textlink="">
      <xdr:nvSpPr>
        <xdr:cNvPr id="726" name="n_3aveValue【消防施設】&#10;一人当たり面積">
          <a:extLst>
            <a:ext uri="{FF2B5EF4-FFF2-40B4-BE49-F238E27FC236}">
              <a16:creationId xmlns:a16="http://schemas.microsoft.com/office/drawing/2014/main" id="{F24E1632-27AE-4A1C-B6AD-C7B5CDD1F110}"/>
            </a:ext>
          </a:extLst>
        </xdr:cNvPr>
        <xdr:cNvSpPr txBox="1"/>
      </xdr:nvSpPr>
      <xdr:spPr>
        <a:xfrm>
          <a:off x="17383202"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120032</xdr:rowOff>
    </xdr:from>
    <xdr:ext cx="469744" cy="259045"/>
    <xdr:sp macro="" textlink="">
      <xdr:nvSpPr>
        <xdr:cNvPr id="727" name="n_4aveValue【消防施設】&#10;一人当たり面積">
          <a:extLst>
            <a:ext uri="{FF2B5EF4-FFF2-40B4-BE49-F238E27FC236}">
              <a16:creationId xmlns:a16="http://schemas.microsoft.com/office/drawing/2014/main" id="{C38154E0-420A-43AA-AC26-BA9E0097D5AF}"/>
            </a:ext>
          </a:extLst>
        </xdr:cNvPr>
        <xdr:cNvSpPr txBox="1"/>
      </xdr:nvSpPr>
      <xdr:spPr>
        <a:xfrm>
          <a:off x="16592627" y="1389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120666</xdr:rowOff>
    </xdr:from>
    <xdr:ext cx="469744" cy="259045"/>
    <xdr:sp macro="" textlink="">
      <xdr:nvSpPr>
        <xdr:cNvPr id="728" name="n_1mainValue【消防施設】&#10;一人当たり面積">
          <a:extLst>
            <a:ext uri="{FF2B5EF4-FFF2-40B4-BE49-F238E27FC236}">
              <a16:creationId xmlns:a16="http://schemas.microsoft.com/office/drawing/2014/main" id="{D68C3B4A-0495-4F73-B72E-AF8242F6B836}"/>
            </a:ext>
          </a:extLst>
        </xdr:cNvPr>
        <xdr:cNvSpPr txBox="1"/>
      </xdr:nvSpPr>
      <xdr:spPr>
        <a:xfrm>
          <a:off x="18983402" y="1357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114952</xdr:rowOff>
    </xdr:from>
    <xdr:ext cx="469744" cy="259045"/>
    <xdr:sp macro="" textlink="">
      <xdr:nvSpPr>
        <xdr:cNvPr id="729" name="n_2mainValue【消防施設】&#10;一人当たり面積">
          <a:extLst>
            <a:ext uri="{FF2B5EF4-FFF2-40B4-BE49-F238E27FC236}">
              <a16:creationId xmlns:a16="http://schemas.microsoft.com/office/drawing/2014/main" id="{0853EB82-3548-4764-A95F-C63D5F00BB75}"/>
            </a:ext>
          </a:extLst>
        </xdr:cNvPr>
        <xdr:cNvSpPr txBox="1"/>
      </xdr:nvSpPr>
      <xdr:spPr>
        <a:xfrm>
          <a:off x="18183302" y="13564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103522</xdr:rowOff>
    </xdr:from>
    <xdr:ext cx="469744" cy="259045"/>
    <xdr:sp macro="" textlink="">
      <xdr:nvSpPr>
        <xdr:cNvPr id="730" name="n_3mainValue【消防施設】&#10;一人当たり面積">
          <a:extLst>
            <a:ext uri="{FF2B5EF4-FFF2-40B4-BE49-F238E27FC236}">
              <a16:creationId xmlns:a16="http://schemas.microsoft.com/office/drawing/2014/main" id="{B9137587-D52B-4358-96B2-B5FE72B8C7B3}"/>
            </a:ext>
          </a:extLst>
        </xdr:cNvPr>
        <xdr:cNvSpPr txBox="1"/>
      </xdr:nvSpPr>
      <xdr:spPr>
        <a:xfrm>
          <a:off x="17383202" y="1355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118763</xdr:rowOff>
    </xdr:from>
    <xdr:ext cx="469744" cy="259045"/>
    <xdr:sp macro="" textlink="">
      <xdr:nvSpPr>
        <xdr:cNvPr id="731" name="n_4mainValue【消防施設】&#10;一人当たり面積">
          <a:extLst>
            <a:ext uri="{FF2B5EF4-FFF2-40B4-BE49-F238E27FC236}">
              <a16:creationId xmlns:a16="http://schemas.microsoft.com/office/drawing/2014/main" id="{FA91CFD5-478E-4A6A-9EDC-127A0B1B2CFA}"/>
            </a:ext>
          </a:extLst>
        </xdr:cNvPr>
        <xdr:cNvSpPr txBox="1"/>
      </xdr:nvSpPr>
      <xdr:spPr>
        <a:xfrm>
          <a:off x="16592627" y="13571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6D7E1970-9EA6-4420-98EA-1CC0A99F0824}"/>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72AAF2AD-1C52-47A9-8B38-E12B1B1E385B}"/>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0F4915F8-9D86-4B51-A20A-66E6DFAF1EB8}"/>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63BA43E2-678E-402A-AEB1-55AFAAE6B8C2}"/>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813E32F0-3110-42D5-9A9E-7A013EDA4C0F}"/>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E04CDAB4-D755-44E8-AE12-A0888298DCEC}"/>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7D20B208-0BAB-489C-8EEF-BA87D74DBA8F}"/>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76E60D7F-E1A0-4E1C-9FBB-E7545FF795DD}"/>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F4365EC2-0376-4656-804A-9D43AE631511}"/>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30BE4320-3025-4870-A203-99CB3C873298}"/>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0FF16BD8-8BC7-455F-96B8-01D829B5621C}"/>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3" name="直線コネクタ 742">
          <a:extLst>
            <a:ext uri="{FF2B5EF4-FFF2-40B4-BE49-F238E27FC236}">
              <a16:creationId xmlns:a16="http://schemas.microsoft.com/office/drawing/2014/main" id="{6DF11878-893D-4A86-BC8E-727129697C3D}"/>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4" name="テキスト ボックス 743">
          <a:extLst>
            <a:ext uri="{FF2B5EF4-FFF2-40B4-BE49-F238E27FC236}">
              <a16:creationId xmlns:a16="http://schemas.microsoft.com/office/drawing/2014/main" id="{9EFE7800-081A-4A03-AC00-4535D6E952C9}"/>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5" name="直線コネクタ 744">
          <a:extLst>
            <a:ext uri="{FF2B5EF4-FFF2-40B4-BE49-F238E27FC236}">
              <a16:creationId xmlns:a16="http://schemas.microsoft.com/office/drawing/2014/main" id="{C71C7998-CF8D-4CED-8D40-A358CDB13BAF}"/>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6" name="テキスト ボックス 745">
          <a:extLst>
            <a:ext uri="{FF2B5EF4-FFF2-40B4-BE49-F238E27FC236}">
              <a16:creationId xmlns:a16="http://schemas.microsoft.com/office/drawing/2014/main" id="{C0BEFF34-3CFD-4EC9-AD68-56DAD198084F}"/>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7" name="直線コネクタ 746">
          <a:extLst>
            <a:ext uri="{FF2B5EF4-FFF2-40B4-BE49-F238E27FC236}">
              <a16:creationId xmlns:a16="http://schemas.microsoft.com/office/drawing/2014/main" id="{7BC51376-4A30-487F-B3B9-EEB04DB62502}"/>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8" name="テキスト ボックス 747">
          <a:extLst>
            <a:ext uri="{FF2B5EF4-FFF2-40B4-BE49-F238E27FC236}">
              <a16:creationId xmlns:a16="http://schemas.microsoft.com/office/drawing/2014/main" id="{BB456A95-E8E6-4858-B9CA-7B47083943A5}"/>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9" name="直線コネクタ 748">
          <a:extLst>
            <a:ext uri="{FF2B5EF4-FFF2-40B4-BE49-F238E27FC236}">
              <a16:creationId xmlns:a16="http://schemas.microsoft.com/office/drawing/2014/main" id="{E6CA021E-EBEB-4745-9469-2EE1A097A2A0}"/>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0" name="テキスト ボックス 749">
          <a:extLst>
            <a:ext uri="{FF2B5EF4-FFF2-40B4-BE49-F238E27FC236}">
              <a16:creationId xmlns:a16="http://schemas.microsoft.com/office/drawing/2014/main" id="{CA829533-99B8-4EDD-8E3E-2BF6374CCA7F}"/>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1" name="直線コネクタ 750">
          <a:extLst>
            <a:ext uri="{FF2B5EF4-FFF2-40B4-BE49-F238E27FC236}">
              <a16:creationId xmlns:a16="http://schemas.microsoft.com/office/drawing/2014/main" id="{7CF3D175-B523-4ED8-A6CF-C1DA44AF7A28}"/>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52" name="テキスト ボックス 751">
          <a:extLst>
            <a:ext uri="{FF2B5EF4-FFF2-40B4-BE49-F238E27FC236}">
              <a16:creationId xmlns:a16="http://schemas.microsoft.com/office/drawing/2014/main" id="{6D1F5CF3-EBC8-4B54-B0FC-0C05D372CB7E}"/>
            </a:ext>
          </a:extLst>
        </xdr:cNvPr>
        <xdr:cNvSpPr txBox="1"/>
      </xdr:nvSpPr>
      <xdr:spPr>
        <a:xfrm>
          <a:off x="10903736" y="16142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F347AE83-7499-439E-92FF-D0C999C00AEF}"/>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庁舎】&#10;有形固定資産減価償却率グラフ枠">
          <a:extLst>
            <a:ext uri="{FF2B5EF4-FFF2-40B4-BE49-F238E27FC236}">
              <a16:creationId xmlns:a16="http://schemas.microsoft.com/office/drawing/2014/main" id="{CD86C7CD-0AF2-4C35-A60D-838D65B01C55}"/>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55" name="直線コネクタ 754">
          <a:extLst>
            <a:ext uri="{FF2B5EF4-FFF2-40B4-BE49-F238E27FC236}">
              <a16:creationId xmlns:a16="http://schemas.microsoft.com/office/drawing/2014/main" id="{EC755960-DA7F-41D6-96E6-D1CCD7DF6C35}"/>
            </a:ext>
          </a:extLst>
        </xdr:cNvPr>
        <xdr:cNvCxnSpPr/>
      </xdr:nvCxnSpPr>
      <xdr:spPr>
        <a:xfrm flipV="1">
          <a:off x="14696439" y="1628775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56" name="【庁舎】&#10;有形固定資産減価償却率最小値テキスト">
          <a:extLst>
            <a:ext uri="{FF2B5EF4-FFF2-40B4-BE49-F238E27FC236}">
              <a16:creationId xmlns:a16="http://schemas.microsoft.com/office/drawing/2014/main" id="{1AD0C47A-A061-47AF-B6AE-D530C0EBA7EC}"/>
            </a:ext>
          </a:extLst>
        </xdr:cNvPr>
        <xdr:cNvSpPr txBox="1"/>
      </xdr:nvSpPr>
      <xdr:spPr>
        <a:xfrm>
          <a:off x="14735175" y="1756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57" name="直線コネクタ 756">
          <a:extLst>
            <a:ext uri="{FF2B5EF4-FFF2-40B4-BE49-F238E27FC236}">
              <a16:creationId xmlns:a16="http://schemas.microsoft.com/office/drawing/2014/main" id="{3618262A-E3BF-4A4C-9BCD-E1523889B7E7}"/>
            </a:ext>
          </a:extLst>
        </xdr:cNvPr>
        <xdr:cNvCxnSpPr/>
      </xdr:nvCxnSpPr>
      <xdr:spPr>
        <a:xfrm>
          <a:off x="14611350" y="175545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58" name="【庁舎】&#10;有形固定資産減価償却率最大値テキスト">
          <a:extLst>
            <a:ext uri="{FF2B5EF4-FFF2-40B4-BE49-F238E27FC236}">
              <a16:creationId xmlns:a16="http://schemas.microsoft.com/office/drawing/2014/main" id="{D43D9C98-3F0E-4BB4-A106-651926E5B77D}"/>
            </a:ext>
          </a:extLst>
        </xdr:cNvPr>
        <xdr:cNvSpPr txBox="1"/>
      </xdr:nvSpPr>
      <xdr:spPr>
        <a:xfrm>
          <a:off x="14735175" y="160661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59" name="直線コネクタ 758">
          <a:extLst>
            <a:ext uri="{FF2B5EF4-FFF2-40B4-BE49-F238E27FC236}">
              <a16:creationId xmlns:a16="http://schemas.microsoft.com/office/drawing/2014/main" id="{A987EE18-BBC1-4C93-BDC9-AB9E03656FB3}"/>
            </a:ext>
          </a:extLst>
        </xdr:cNvPr>
        <xdr:cNvCxnSpPr/>
      </xdr:nvCxnSpPr>
      <xdr:spPr>
        <a:xfrm>
          <a:off x="14611350" y="16287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760" name="【庁舎】&#10;有形固定資産減価償却率平均値テキスト">
          <a:extLst>
            <a:ext uri="{FF2B5EF4-FFF2-40B4-BE49-F238E27FC236}">
              <a16:creationId xmlns:a16="http://schemas.microsoft.com/office/drawing/2014/main" id="{005AC112-71FE-4C32-AC36-8CA20521BB57}"/>
            </a:ext>
          </a:extLst>
        </xdr:cNvPr>
        <xdr:cNvSpPr txBox="1"/>
      </xdr:nvSpPr>
      <xdr:spPr>
        <a:xfrm>
          <a:off x="14735175" y="167081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761" name="フローチャート: 判断 760">
          <a:extLst>
            <a:ext uri="{FF2B5EF4-FFF2-40B4-BE49-F238E27FC236}">
              <a16:creationId xmlns:a16="http://schemas.microsoft.com/office/drawing/2014/main" id="{565CD375-04DA-461B-93F8-027518921D48}"/>
            </a:ext>
          </a:extLst>
        </xdr:cNvPr>
        <xdr:cNvSpPr/>
      </xdr:nvSpPr>
      <xdr:spPr>
        <a:xfrm>
          <a:off x="14649450" y="168567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762" name="フローチャート: 判断 761">
          <a:extLst>
            <a:ext uri="{FF2B5EF4-FFF2-40B4-BE49-F238E27FC236}">
              <a16:creationId xmlns:a16="http://schemas.microsoft.com/office/drawing/2014/main" id="{74467401-DA2D-4E2F-A49C-B799B46FDE1A}"/>
            </a:ext>
          </a:extLst>
        </xdr:cNvPr>
        <xdr:cNvSpPr/>
      </xdr:nvSpPr>
      <xdr:spPr>
        <a:xfrm>
          <a:off x="13887450" y="168617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763" name="フローチャート: 判断 762">
          <a:extLst>
            <a:ext uri="{FF2B5EF4-FFF2-40B4-BE49-F238E27FC236}">
              <a16:creationId xmlns:a16="http://schemas.microsoft.com/office/drawing/2014/main" id="{F7A4C836-15B8-4C00-A072-0F64B610D205}"/>
            </a:ext>
          </a:extLst>
        </xdr:cNvPr>
        <xdr:cNvSpPr/>
      </xdr:nvSpPr>
      <xdr:spPr>
        <a:xfrm>
          <a:off x="13096875" y="168509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764" name="フローチャート: 判断 763">
          <a:extLst>
            <a:ext uri="{FF2B5EF4-FFF2-40B4-BE49-F238E27FC236}">
              <a16:creationId xmlns:a16="http://schemas.microsoft.com/office/drawing/2014/main" id="{E8137B18-189B-4CBF-A0D9-B8ABD013B4E1}"/>
            </a:ext>
          </a:extLst>
        </xdr:cNvPr>
        <xdr:cNvSpPr/>
      </xdr:nvSpPr>
      <xdr:spPr>
        <a:xfrm>
          <a:off x="12296775" y="1685226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765" name="フローチャート: 判断 764">
          <a:extLst>
            <a:ext uri="{FF2B5EF4-FFF2-40B4-BE49-F238E27FC236}">
              <a16:creationId xmlns:a16="http://schemas.microsoft.com/office/drawing/2014/main" id="{4ED585C1-CE1C-4DBB-B40C-797CEF39FD5B}"/>
            </a:ext>
          </a:extLst>
        </xdr:cNvPr>
        <xdr:cNvSpPr/>
      </xdr:nvSpPr>
      <xdr:spPr>
        <a:xfrm>
          <a:off x="11487150" y="169271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0D8A561D-4FE3-45FD-97E0-287B72F7722F}"/>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1A30F7A6-C4AE-4F87-86D9-1D913935F1FE}"/>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D998EBD1-80F0-40D8-89ED-A6D35E4B3707}"/>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D52A570A-9AE3-419F-8A66-32639C2AC338}"/>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222A4078-1857-473C-B2C6-991BC7443160}"/>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24130</xdr:rowOff>
    </xdr:from>
    <xdr:to>
      <xdr:col>85</xdr:col>
      <xdr:colOff>177800</xdr:colOff>
      <xdr:row>104</xdr:row>
      <xdr:rowOff>125730</xdr:rowOff>
    </xdr:to>
    <xdr:sp macro="" textlink="">
      <xdr:nvSpPr>
        <xdr:cNvPr id="771" name="楕円 770">
          <a:extLst>
            <a:ext uri="{FF2B5EF4-FFF2-40B4-BE49-F238E27FC236}">
              <a16:creationId xmlns:a16="http://schemas.microsoft.com/office/drawing/2014/main" id="{4517F53D-642A-4EAF-9121-4B50BEFA3E52}"/>
            </a:ext>
          </a:extLst>
        </xdr:cNvPr>
        <xdr:cNvSpPr/>
      </xdr:nvSpPr>
      <xdr:spPr>
        <a:xfrm>
          <a:off x="14649450" y="170008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2557</xdr:rowOff>
    </xdr:from>
    <xdr:ext cx="405111" cy="259045"/>
    <xdr:sp macro="" textlink="">
      <xdr:nvSpPr>
        <xdr:cNvPr id="772" name="【庁舎】&#10;有形固定資産減価償却率該当値テキスト">
          <a:extLst>
            <a:ext uri="{FF2B5EF4-FFF2-40B4-BE49-F238E27FC236}">
              <a16:creationId xmlns:a16="http://schemas.microsoft.com/office/drawing/2014/main" id="{BBBDDF12-9198-43F9-B1ED-557FBB8D9AD3}"/>
            </a:ext>
          </a:extLst>
        </xdr:cNvPr>
        <xdr:cNvSpPr txBox="1"/>
      </xdr:nvSpPr>
      <xdr:spPr>
        <a:xfrm>
          <a:off x="14735175" y="1697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5080</xdr:rowOff>
    </xdr:from>
    <xdr:to>
      <xdr:col>81</xdr:col>
      <xdr:colOff>101600</xdr:colOff>
      <xdr:row>104</xdr:row>
      <xdr:rowOff>106680</xdr:rowOff>
    </xdr:to>
    <xdr:sp macro="" textlink="">
      <xdr:nvSpPr>
        <xdr:cNvPr id="773" name="楕円 772">
          <a:extLst>
            <a:ext uri="{FF2B5EF4-FFF2-40B4-BE49-F238E27FC236}">
              <a16:creationId xmlns:a16="http://schemas.microsoft.com/office/drawing/2014/main" id="{3B3C1A16-8F53-4113-BF47-7C9C7B8867C1}"/>
            </a:ext>
          </a:extLst>
        </xdr:cNvPr>
        <xdr:cNvSpPr/>
      </xdr:nvSpPr>
      <xdr:spPr>
        <a:xfrm>
          <a:off x="13887450" y="169818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55880</xdr:rowOff>
    </xdr:from>
    <xdr:to>
      <xdr:col>85</xdr:col>
      <xdr:colOff>127000</xdr:colOff>
      <xdr:row>104</xdr:row>
      <xdr:rowOff>74930</xdr:rowOff>
    </xdr:to>
    <xdr:cxnSp macro="">
      <xdr:nvCxnSpPr>
        <xdr:cNvPr id="774" name="直線コネクタ 773">
          <a:extLst>
            <a:ext uri="{FF2B5EF4-FFF2-40B4-BE49-F238E27FC236}">
              <a16:creationId xmlns:a16="http://schemas.microsoft.com/office/drawing/2014/main" id="{7F704B13-8CA3-44D9-819F-59823BBB9042}"/>
            </a:ext>
          </a:extLst>
        </xdr:cNvPr>
        <xdr:cNvCxnSpPr/>
      </xdr:nvCxnSpPr>
      <xdr:spPr>
        <a:xfrm>
          <a:off x="13935075" y="17029430"/>
          <a:ext cx="762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143511</xdr:rowOff>
    </xdr:from>
    <xdr:to>
      <xdr:col>76</xdr:col>
      <xdr:colOff>165100</xdr:colOff>
      <xdr:row>104</xdr:row>
      <xdr:rowOff>73661</xdr:rowOff>
    </xdr:to>
    <xdr:sp macro="" textlink="">
      <xdr:nvSpPr>
        <xdr:cNvPr id="775" name="楕円 774">
          <a:extLst>
            <a:ext uri="{FF2B5EF4-FFF2-40B4-BE49-F238E27FC236}">
              <a16:creationId xmlns:a16="http://schemas.microsoft.com/office/drawing/2014/main" id="{23C28323-7D13-4CCA-B75F-C4AC8294DF77}"/>
            </a:ext>
          </a:extLst>
        </xdr:cNvPr>
        <xdr:cNvSpPr/>
      </xdr:nvSpPr>
      <xdr:spPr>
        <a:xfrm>
          <a:off x="13096875" y="169424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22861</xdr:rowOff>
    </xdr:from>
    <xdr:to>
      <xdr:col>81</xdr:col>
      <xdr:colOff>50800</xdr:colOff>
      <xdr:row>104</xdr:row>
      <xdr:rowOff>55880</xdr:rowOff>
    </xdr:to>
    <xdr:cxnSp macro="">
      <xdr:nvCxnSpPr>
        <xdr:cNvPr id="776" name="直線コネクタ 775">
          <a:extLst>
            <a:ext uri="{FF2B5EF4-FFF2-40B4-BE49-F238E27FC236}">
              <a16:creationId xmlns:a16="http://schemas.microsoft.com/office/drawing/2014/main" id="{8C281801-ED3F-4AAA-ACF6-7166FCB489AF}"/>
            </a:ext>
          </a:extLst>
        </xdr:cNvPr>
        <xdr:cNvCxnSpPr/>
      </xdr:nvCxnSpPr>
      <xdr:spPr>
        <a:xfrm>
          <a:off x="13144500" y="16999586"/>
          <a:ext cx="790575" cy="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43180</xdr:rowOff>
    </xdr:from>
    <xdr:to>
      <xdr:col>72</xdr:col>
      <xdr:colOff>38100</xdr:colOff>
      <xdr:row>104</xdr:row>
      <xdr:rowOff>144780</xdr:rowOff>
    </xdr:to>
    <xdr:sp macro="" textlink="">
      <xdr:nvSpPr>
        <xdr:cNvPr id="777" name="楕円 776">
          <a:extLst>
            <a:ext uri="{FF2B5EF4-FFF2-40B4-BE49-F238E27FC236}">
              <a16:creationId xmlns:a16="http://schemas.microsoft.com/office/drawing/2014/main" id="{0CFE105D-C469-4817-B600-6DD82A645DF4}"/>
            </a:ext>
          </a:extLst>
        </xdr:cNvPr>
        <xdr:cNvSpPr/>
      </xdr:nvSpPr>
      <xdr:spPr>
        <a:xfrm>
          <a:off x="12296775" y="170199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22861</xdr:rowOff>
    </xdr:from>
    <xdr:to>
      <xdr:col>76</xdr:col>
      <xdr:colOff>114300</xdr:colOff>
      <xdr:row>104</xdr:row>
      <xdr:rowOff>93980</xdr:rowOff>
    </xdr:to>
    <xdr:cxnSp macro="">
      <xdr:nvCxnSpPr>
        <xdr:cNvPr id="778" name="直線コネクタ 777">
          <a:extLst>
            <a:ext uri="{FF2B5EF4-FFF2-40B4-BE49-F238E27FC236}">
              <a16:creationId xmlns:a16="http://schemas.microsoft.com/office/drawing/2014/main" id="{2F10903F-0168-4C59-B1CB-A6D7BCABC450}"/>
            </a:ext>
          </a:extLst>
        </xdr:cNvPr>
        <xdr:cNvCxnSpPr/>
      </xdr:nvCxnSpPr>
      <xdr:spPr>
        <a:xfrm flipV="1">
          <a:off x="12344400" y="16999586"/>
          <a:ext cx="800100" cy="67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30480</xdr:rowOff>
    </xdr:from>
    <xdr:to>
      <xdr:col>67</xdr:col>
      <xdr:colOff>101600</xdr:colOff>
      <xdr:row>104</xdr:row>
      <xdr:rowOff>132080</xdr:rowOff>
    </xdr:to>
    <xdr:sp macro="" textlink="">
      <xdr:nvSpPr>
        <xdr:cNvPr id="779" name="楕円 778">
          <a:extLst>
            <a:ext uri="{FF2B5EF4-FFF2-40B4-BE49-F238E27FC236}">
              <a16:creationId xmlns:a16="http://schemas.microsoft.com/office/drawing/2014/main" id="{2C83E36A-A62B-4450-AE95-9674F5F510AF}"/>
            </a:ext>
          </a:extLst>
        </xdr:cNvPr>
        <xdr:cNvSpPr/>
      </xdr:nvSpPr>
      <xdr:spPr>
        <a:xfrm>
          <a:off x="11487150" y="170008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81280</xdr:rowOff>
    </xdr:from>
    <xdr:to>
      <xdr:col>71</xdr:col>
      <xdr:colOff>177800</xdr:colOff>
      <xdr:row>104</xdr:row>
      <xdr:rowOff>93980</xdr:rowOff>
    </xdr:to>
    <xdr:cxnSp macro="">
      <xdr:nvCxnSpPr>
        <xdr:cNvPr id="780" name="直線コネクタ 779">
          <a:extLst>
            <a:ext uri="{FF2B5EF4-FFF2-40B4-BE49-F238E27FC236}">
              <a16:creationId xmlns:a16="http://schemas.microsoft.com/office/drawing/2014/main" id="{B24E9668-2451-4388-B6B2-2F393568EC89}"/>
            </a:ext>
          </a:extLst>
        </xdr:cNvPr>
        <xdr:cNvCxnSpPr/>
      </xdr:nvCxnSpPr>
      <xdr:spPr>
        <a:xfrm>
          <a:off x="11534775" y="17058005"/>
          <a:ext cx="80962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781" name="n_1aveValue【庁舎】&#10;有形固定資産減価償却率">
          <a:extLst>
            <a:ext uri="{FF2B5EF4-FFF2-40B4-BE49-F238E27FC236}">
              <a16:creationId xmlns:a16="http://schemas.microsoft.com/office/drawing/2014/main" id="{D4AC01AB-996F-4EC7-B984-32A96D7F35E9}"/>
            </a:ext>
          </a:extLst>
        </xdr:cNvPr>
        <xdr:cNvSpPr txBox="1"/>
      </xdr:nvSpPr>
      <xdr:spPr>
        <a:xfrm>
          <a:off x="13745219" y="16640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782" name="n_2aveValue【庁舎】&#10;有形固定資産減価償却率">
          <a:extLst>
            <a:ext uri="{FF2B5EF4-FFF2-40B4-BE49-F238E27FC236}">
              <a16:creationId xmlns:a16="http://schemas.microsoft.com/office/drawing/2014/main" id="{713A4B26-B046-4E7F-AC48-7DBC0BBF85A7}"/>
            </a:ext>
          </a:extLst>
        </xdr:cNvPr>
        <xdr:cNvSpPr txBox="1"/>
      </xdr:nvSpPr>
      <xdr:spPr>
        <a:xfrm>
          <a:off x="12964169" y="1662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783" name="n_3aveValue【庁舎】&#10;有形固定資産減価償却率">
          <a:extLst>
            <a:ext uri="{FF2B5EF4-FFF2-40B4-BE49-F238E27FC236}">
              <a16:creationId xmlns:a16="http://schemas.microsoft.com/office/drawing/2014/main" id="{94C6A86F-CF88-4FA8-9485-02B2D3D194B3}"/>
            </a:ext>
          </a:extLst>
        </xdr:cNvPr>
        <xdr:cNvSpPr txBox="1"/>
      </xdr:nvSpPr>
      <xdr:spPr>
        <a:xfrm>
          <a:off x="12164069" y="16630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784" name="n_4aveValue【庁舎】&#10;有形固定資産減価償却率">
          <a:extLst>
            <a:ext uri="{FF2B5EF4-FFF2-40B4-BE49-F238E27FC236}">
              <a16:creationId xmlns:a16="http://schemas.microsoft.com/office/drawing/2014/main" id="{14D97E63-2B18-4304-95CE-589EF00055DF}"/>
            </a:ext>
          </a:extLst>
        </xdr:cNvPr>
        <xdr:cNvSpPr txBox="1"/>
      </xdr:nvSpPr>
      <xdr:spPr>
        <a:xfrm>
          <a:off x="11354444" y="1669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97807</xdr:rowOff>
    </xdr:from>
    <xdr:ext cx="405111" cy="259045"/>
    <xdr:sp macro="" textlink="">
      <xdr:nvSpPr>
        <xdr:cNvPr id="785" name="n_1mainValue【庁舎】&#10;有形固定資産減価償却率">
          <a:extLst>
            <a:ext uri="{FF2B5EF4-FFF2-40B4-BE49-F238E27FC236}">
              <a16:creationId xmlns:a16="http://schemas.microsoft.com/office/drawing/2014/main" id="{008B3F03-43F0-4734-85FD-CF4FC2E47EF3}"/>
            </a:ext>
          </a:extLst>
        </xdr:cNvPr>
        <xdr:cNvSpPr txBox="1"/>
      </xdr:nvSpPr>
      <xdr:spPr>
        <a:xfrm>
          <a:off x="13745219" y="1707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64788</xdr:rowOff>
    </xdr:from>
    <xdr:ext cx="405111" cy="259045"/>
    <xdr:sp macro="" textlink="">
      <xdr:nvSpPr>
        <xdr:cNvPr id="786" name="n_2mainValue【庁舎】&#10;有形固定資産減価償却率">
          <a:extLst>
            <a:ext uri="{FF2B5EF4-FFF2-40B4-BE49-F238E27FC236}">
              <a16:creationId xmlns:a16="http://schemas.microsoft.com/office/drawing/2014/main" id="{9BC151B4-A2BB-42CB-B979-382661BFBCE0}"/>
            </a:ext>
          </a:extLst>
        </xdr:cNvPr>
        <xdr:cNvSpPr txBox="1"/>
      </xdr:nvSpPr>
      <xdr:spPr>
        <a:xfrm>
          <a:off x="12964169" y="17041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135907</xdr:rowOff>
    </xdr:from>
    <xdr:ext cx="405111" cy="259045"/>
    <xdr:sp macro="" textlink="">
      <xdr:nvSpPr>
        <xdr:cNvPr id="787" name="n_3mainValue【庁舎】&#10;有形固定資産減価償却率">
          <a:extLst>
            <a:ext uri="{FF2B5EF4-FFF2-40B4-BE49-F238E27FC236}">
              <a16:creationId xmlns:a16="http://schemas.microsoft.com/office/drawing/2014/main" id="{A1EB5084-3257-49AE-A37B-8DEDE254CA60}"/>
            </a:ext>
          </a:extLst>
        </xdr:cNvPr>
        <xdr:cNvSpPr txBox="1"/>
      </xdr:nvSpPr>
      <xdr:spPr>
        <a:xfrm>
          <a:off x="12164069" y="1710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123207</xdr:rowOff>
    </xdr:from>
    <xdr:ext cx="405111" cy="259045"/>
    <xdr:sp macro="" textlink="">
      <xdr:nvSpPr>
        <xdr:cNvPr id="788" name="n_4mainValue【庁舎】&#10;有形固定資産減価償却率">
          <a:extLst>
            <a:ext uri="{FF2B5EF4-FFF2-40B4-BE49-F238E27FC236}">
              <a16:creationId xmlns:a16="http://schemas.microsoft.com/office/drawing/2014/main" id="{25C488F8-88E7-4415-882E-DB0D62ADAE79}"/>
            </a:ext>
          </a:extLst>
        </xdr:cNvPr>
        <xdr:cNvSpPr txBox="1"/>
      </xdr:nvSpPr>
      <xdr:spPr>
        <a:xfrm>
          <a:off x="11354444" y="1709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311ABA74-3B63-4EC4-BE2C-4B0E2AAFE322}"/>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15BCC15D-CE22-46E5-8BC1-0872FA1BD1DB}"/>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E9AF064E-6654-4586-867D-126E18E926CD}"/>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D3196D96-D5C7-4D9A-9048-DFC41BA1FA91}"/>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043DBB4E-859E-416A-BDD3-B2E7AE2E5D0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812C5F52-7574-4DDA-A9BF-4D0C7B56FA28}"/>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64E8FDB0-82E6-4947-8332-7EC30398A800}"/>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C477E995-0933-4687-AF65-A1326C5A9419}"/>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37B08F43-AF50-4C42-843E-AC5A2D475C00}"/>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4167F7CC-90F5-4E81-BEE9-14639C2D3621}"/>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99" name="テキスト ボックス 798">
          <a:extLst>
            <a:ext uri="{FF2B5EF4-FFF2-40B4-BE49-F238E27FC236}">
              <a16:creationId xmlns:a16="http://schemas.microsoft.com/office/drawing/2014/main" id="{73367064-5B6B-4506-BA1C-899B8337EE4F}"/>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00" name="直線コネクタ 799">
          <a:extLst>
            <a:ext uri="{FF2B5EF4-FFF2-40B4-BE49-F238E27FC236}">
              <a16:creationId xmlns:a16="http://schemas.microsoft.com/office/drawing/2014/main" id="{A63C9A21-347A-4FE6-AAC1-888DF93E7B07}"/>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1" name="テキスト ボックス 800">
          <a:extLst>
            <a:ext uri="{FF2B5EF4-FFF2-40B4-BE49-F238E27FC236}">
              <a16:creationId xmlns:a16="http://schemas.microsoft.com/office/drawing/2014/main" id="{BFA43F46-0447-4752-B156-BB26DA83181D}"/>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2" name="直線コネクタ 801">
          <a:extLst>
            <a:ext uri="{FF2B5EF4-FFF2-40B4-BE49-F238E27FC236}">
              <a16:creationId xmlns:a16="http://schemas.microsoft.com/office/drawing/2014/main" id="{C5879C30-9E64-4494-83A9-FF37C8B91F11}"/>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3" name="テキスト ボックス 802">
          <a:extLst>
            <a:ext uri="{FF2B5EF4-FFF2-40B4-BE49-F238E27FC236}">
              <a16:creationId xmlns:a16="http://schemas.microsoft.com/office/drawing/2014/main" id="{1DE5CB73-E417-4A24-BED4-A71BF5770397}"/>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4" name="直線コネクタ 803">
          <a:extLst>
            <a:ext uri="{FF2B5EF4-FFF2-40B4-BE49-F238E27FC236}">
              <a16:creationId xmlns:a16="http://schemas.microsoft.com/office/drawing/2014/main" id="{2C4ABFEB-341E-4E20-AA97-0D4B435227E0}"/>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5" name="テキスト ボックス 804">
          <a:extLst>
            <a:ext uri="{FF2B5EF4-FFF2-40B4-BE49-F238E27FC236}">
              <a16:creationId xmlns:a16="http://schemas.microsoft.com/office/drawing/2014/main" id="{DA4056D1-78C8-45F5-9735-4FDA74C2FC0E}"/>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6" name="直線コネクタ 805">
          <a:extLst>
            <a:ext uri="{FF2B5EF4-FFF2-40B4-BE49-F238E27FC236}">
              <a16:creationId xmlns:a16="http://schemas.microsoft.com/office/drawing/2014/main" id="{35E3306D-83E4-4C63-A93F-90DAD72E2351}"/>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7" name="テキスト ボックス 806">
          <a:extLst>
            <a:ext uri="{FF2B5EF4-FFF2-40B4-BE49-F238E27FC236}">
              <a16:creationId xmlns:a16="http://schemas.microsoft.com/office/drawing/2014/main" id="{85543644-E581-417C-9F8A-3DDF3DCEB042}"/>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8" name="直線コネクタ 807">
          <a:extLst>
            <a:ext uri="{FF2B5EF4-FFF2-40B4-BE49-F238E27FC236}">
              <a16:creationId xmlns:a16="http://schemas.microsoft.com/office/drawing/2014/main" id="{EF777823-585B-4469-876F-0AE4438EF25B}"/>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9" name="テキスト ボックス 808">
          <a:extLst>
            <a:ext uri="{FF2B5EF4-FFF2-40B4-BE49-F238E27FC236}">
              <a16:creationId xmlns:a16="http://schemas.microsoft.com/office/drawing/2014/main" id="{AE9A98BC-B034-4BB0-B817-608A7777324C}"/>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64BC0DEE-C2AD-4026-BACC-D5872104EA24}"/>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FA72E4C5-48FE-4CBC-9FB6-FB9D81B9F14D}"/>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庁舎】&#10;一人当たり面積グラフ枠">
          <a:extLst>
            <a:ext uri="{FF2B5EF4-FFF2-40B4-BE49-F238E27FC236}">
              <a16:creationId xmlns:a16="http://schemas.microsoft.com/office/drawing/2014/main" id="{10B6E6D6-408D-4E05-AC5F-EF212ECB5F0B}"/>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813" name="直線コネクタ 812">
          <a:extLst>
            <a:ext uri="{FF2B5EF4-FFF2-40B4-BE49-F238E27FC236}">
              <a16:creationId xmlns:a16="http://schemas.microsoft.com/office/drawing/2014/main" id="{D039FE75-3FF0-48B5-B7FB-9B70DFC8F911}"/>
            </a:ext>
          </a:extLst>
        </xdr:cNvPr>
        <xdr:cNvCxnSpPr/>
      </xdr:nvCxnSpPr>
      <xdr:spPr>
        <a:xfrm flipV="1">
          <a:off x="19954239" y="16219805"/>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814" name="【庁舎】&#10;一人当たり面積最小値テキスト">
          <a:extLst>
            <a:ext uri="{FF2B5EF4-FFF2-40B4-BE49-F238E27FC236}">
              <a16:creationId xmlns:a16="http://schemas.microsoft.com/office/drawing/2014/main" id="{030CBC36-46B3-46AF-B384-B2DAB6B20D7B}"/>
            </a:ext>
          </a:extLst>
        </xdr:cNvPr>
        <xdr:cNvSpPr txBox="1"/>
      </xdr:nvSpPr>
      <xdr:spPr>
        <a:xfrm>
          <a:off x="19992975" y="1786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815" name="直線コネクタ 814">
          <a:extLst>
            <a:ext uri="{FF2B5EF4-FFF2-40B4-BE49-F238E27FC236}">
              <a16:creationId xmlns:a16="http://schemas.microsoft.com/office/drawing/2014/main" id="{29A48D73-5637-4447-90AD-B607DF776639}"/>
            </a:ext>
          </a:extLst>
        </xdr:cNvPr>
        <xdr:cNvCxnSpPr/>
      </xdr:nvCxnSpPr>
      <xdr:spPr>
        <a:xfrm>
          <a:off x="19878675" y="17858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816" name="【庁舎】&#10;一人当たり面積最大値テキスト">
          <a:extLst>
            <a:ext uri="{FF2B5EF4-FFF2-40B4-BE49-F238E27FC236}">
              <a16:creationId xmlns:a16="http://schemas.microsoft.com/office/drawing/2014/main" id="{F6E5F0EB-8928-441E-95D5-494500604EBC}"/>
            </a:ext>
          </a:extLst>
        </xdr:cNvPr>
        <xdr:cNvSpPr txBox="1"/>
      </xdr:nvSpPr>
      <xdr:spPr>
        <a:xfrm>
          <a:off x="19992975" y="15995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817" name="直線コネクタ 816">
          <a:extLst>
            <a:ext uri="{FF2B5EF4-FFF2-40B4-BE49-F238E27FC236}">
              <a16:creationId xmlns:a16="http://schemas.microsoft.com/office/drawing/2014/main" id="{FA102191-4F3A-46E2-9C65-1C2E466221A3}"/>
            </a:ext>
          </a:extLst>
        </xdr:cNvPr>
        <xdr:cNvCxnSpPr/>
      </xdr:nvCxnSpPr>
      <xdr:spPr>
        <a:xfrm>
          <a:off x="19878675" y="162198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19702</xdr:rowOff>
    </xdr:from>
    <xdr:ext cx="469744" cy="259045"/>
    <xdr:sp macro="" textlink="">
      <xdr:nvSpPr>
        <xdr:cNvPr id="818" name="【庁舎】&#10;一人当たり面積平均値テキスト">
          <a:extLst>
            <a:ext uri="{FF2B5EF4-FFF2-40B4-BE49-F238E27FC236}">
              <a16:creationId xmlns:a16="http://schemas.microsoft.com/office/drawing/2014/main" id="{410FCFAD-16EC-4A0C-8EA6-F119D4A22974}"/>
            </a:ext>
          </a:extLst>
        </xdr:cNvPr>
        <xdr:cNvSpPr txBox="1"/>
      </xdr:nvSpPr>
      <xdr:spPr>
        <a:xfrm>
          <a:off x="19992975" y="17336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819" name="フローチャート: 判断 818">
          <a:extLst>
            <a:ext uri="{FF2B5EF4-FFF2-40B4-BE49-F238E27FC236}">
              <a16:creationId xmlns:a16="http://schemas.microsoft.com/office/drawing/2014/main" id="{FF520C38-6F73-40F2-A65E-81C8037C7BFD}"/>
            </a:ext>
          </a:extLst>
        </xdr:cNvPr>
        <xdr:cNvSpPr/>
      </xdr:nvSpPr>
      <xdr:spPr>
        <a:xfrm>
          <a:off x="19897725" y="174847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820" name="フローチャート: 判断 819">
          <a:extLst>
            <a:ext uri="{FF2B5EF4-FFF2-40B4-BE49-F238E27FC236}">
              <a16:creationId xmlns:a16="http://schemas.microsoft.com/office/drawing/2014/main" id="{CC0B3BCE-4F5F-4027-9FB5-F1E6671CB65B}"/>
            </a:ext>
          </a:extLst>
        </xdr:cNvPr>
        <xdr:cNvSpPr/>
      </xdr:nvSpPr>
      <xdr:spPr>
        <a:xfrm>
          <a:off x="19154775" y="175075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821" name="フローチャート: 判断 820">
          <a:extLst>
            <a:ext uri="{FF2B5EF4-FFF2-40B4-BE49-F238E27FC236}">
              <a16:creationId xmlns:a16="http://schemas.microsoft.com/office/drawing/2014/main" id="{8A54DB50-6AD1-44BD-9D0B-686E57206BD0}"/>
            </a:ext>
          </a:extLst>
        </xdr:cNvPr>
        <xdr:cNvSpPr/>
      </xdr:nvSpPr>
      <xdr:spPr>
        <a:xfrm>
          <a:off x="18345150" y="174948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822" name="フローチャート: 判断 821">
          <a:extLst>
            <a:ext uri="{FF2B5EF4-FFF2-40B4-BE49-F238E27FC236}">
              <a16:creationId xmlns:a16="http://schemas.microsoft.com/office/drawing/2014/main" id="{B65606CD-9150-47FB-B339-B2E128A3A6FB}"/>
            </a:ext>
          </a:extLst>
        </xdr:cNvPr>
        <xdr:cNvSpPr/>
      </xdr:nvSpPr>
      <xdr:spPr>
        <a:xfrm>
          <a:off x="17554575" y="174967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823" name="フローチャート: 判断 822">
          <a:extLst>
            <a:ext uri="{FF2B5EF4-FFF2-40B4-BE49-F238E27FC236}">
              <a16:creationId xmlns:a16="http://schemas.microsoft.com/office/drawing/2014/main" id="{3B4F0B89-094C-4E34-B482-74C7021A2138}"/>
            </a:ext>
          </a:extLst>
        </xdr:cNvPr>
        <xdr:cNvSpPr/>
      </xdr:nvSpPr>
      <xdr:spPr>
        <a:xfrm>
          <a:off x="16754475" y="174866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0A557539-BCFF-4E32-BD02-6DD33C1218E1}"/>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D146D6EF-6AE1-415B-B497-C0758889E5B9}"/>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79320586-19F3-41A2-9652-80F92E0A48F6}"/>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60C062F9-1029-44FC-B682-CDF5692B5026}"/>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2C382666-BCC2-49B3-ACC8-F2BFE58185FB}"/>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6350</xdr:rowOff>
    </xdr:from>
    <xdr:to>
      <xdr:col>116</xdr:col>
      <xdr:colOff>114300</xdr:colOff>
      <xdr:row>108</xdr:row>
      <xdr:rowOff>107950</xdr:rowOff>
    </xdr:to>
    <xdr:sp macro="" textlink="">
      <xdr:nvSpPr>
        <xdr:cNvPr id="829" name="楕円 828">
          <a:extLst>
            <a:ext uri="{FF2B5EF4-FFF2-40B4-BE49-F238E27FC236}">
              <a16:creationId xmlns:a16="http://schemas.microsoft.com/office/drawing/2014/main" id="{94AAC354-1BD0-47ED-9D7B-5E6013A653ED}"/>
            </a:ext>
          </a:extLst>
        </xdr:cNvPr>
        <xdr:cNvSpPr/>
      </xdr:nvSpPr>
      <xdr:spPr>
        <a:xfrm>
          <a:off x="19897725" y="176688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156227</xdr:rowOff>
    </xdr:from>
    <xdr:ext cx="469744" cy="259045"/>
    <xdr:sp macro="" textlink="">
      <xdr:nvSpPr>
        <xdr:cNvPr id="830" name="【庁舎】&#10;一人当たり面積該当値テキスト">
          <a:extLst>
            <a:ext uri="{FF2B5EF4-FFF2-40B4-BE49-F238E27FC236}">
              <a16:creationId xmlns:a16="http://schemas.microsoft.com/office/drawing/2014/main" id="{D46EB862-A146-4A3B-BC86-63AAB72EC303}"/>
            </a:ext>
          </a:extLst>
        </xdr:cNvPr>
        <xdr:cNvSpPr txBox="1"/>
      </xdr:nvSpPr>
      <xdr:spPr>
        <a:xfrm>
          <a:off x="19992975" y="1764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4445</xdr:rowOff>
    </xdr:from>
    <xdr:to>
      <xdr:col>112</xdr:col>
      <xdr:colOff>38100</xdr:colOff>
      <xdr:row>108</xdr:row>
      <xdr:rowOff>106045</xdr:rowOff>
    </xdr:to>
    <xdr:sp macro="" textlink="">
      <xdr:nvSpPr>
        <xdr:cNvPr id="831" name="楕円 830">
          <a:extLst>
            <a:ext uri="{FF2B5EF4-FFF2-40B4-BE49-F238E27FC236}">
              <a16:creationId xmlns:a16="http://schemas.microsoft.com/office/drawing/2014/main" id="{BF127BCE-48FE-4777-ACD6-0265349829B1}"/>
            </a:ext>
          </a:extLst>
        </xdr:cNvPr>
        <xdr:cNvSpPr/>
      </xdr:nvSpPr>
      <xdr:spPr>
        <a:xfrm>
          <a:off x="19154775" y="176669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55245</xdr:rowOff>
    </xdr:from>
    <xdr:to>
      <xdr:col>116</xdr:col>
      <xdr:colOff>63500</xdr:colOff>
      <xdr:row>108</xdr:row>
      <xdr:rowOff>57150</xdr:rowOff>
    </xdr:to>
    <xdr:cxnSp macro="">
      <xdr:nvCxnSpPr>
        <xdr:cNvPr id="832" name="直線コネクタ 831">
          <a:extLst>
            <a:ext uri="{FF2B5EF4-FFF2-40B4-BE49-F238E27FC236}">
              <a16:creationId xmlns:a16="http://schemas.microsoft.com/office/drawing/2014/main" id="{1CB413B6-8C4F-4B0B-99BD-747E6731E2C4}"/>
            </a:ext>
          </a:extLst>
        </xdr:cNvPr>
        <xdr:cNvCxnSpPr/>
      </xdr:nvCxnSpPr>
      <xdr:spPr>
        <a:xfrm>
          <a:off x="19202400" y="17714595"/>
          <a:ext cx="7524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636</xdr:rowOff>
    </xdr:from>
    <xdr:to>
      <xdr:col>107</xdr:col>
      <xdr:colOff>101600</xdr:colOff>
      <xdr:row>108</xdr:row>
      <xdr:rowOff>102236</xdr:rowOff>
    </xdr:to>
    <xdr:sp macro="" textlink="">
      <xdr:nvSpPr>
        <xdr:cNvPr id="833" name="楕円 832">
          <a:extLst>
            <a:ext uri="{FF2B5EF4-FFF2-40B4-BE49-F238E27FC236}">
              <a16:creationId xmlns:a16="http://schemas.microsoft.com/office/drawing/2014/main" id="{0A06E44F-9628-4161-A5A0-F4BA25878812}"/>
            </a:ext>
          </a:extLst>
        </xdr:cNvPr>
        <xdr:cNvSpPr/>
      </xdr:nvSpPr>
      <xdr:spPr>
        <a:xfrm>
          <a:off x="18345150" y="176599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51436</xdr:rowOff>
    </xdr:from>
    <xdr:to>
      <xdr:col>111</xdr:col>
      <xdr:colOff>177800</xdr:colOff>
      <xdr:row>108</xdr:row>
      <xdr:rowOff>55245</xdr:rowOff>
    </xdr:to>
    <xdr:cxnSp macro="">
      <xdr:nvCxnSpPr>
        <xdr:cNvPr id="834" name="直線コネクタ 833">
          <a:extLst>
            <a:ext uri="{FF2B5EF4-FFF2-40B4-BE49-F238E27FC236}">
              <a16:creationId xmlns:a16="http://schemas.microsoft.com/office/drawing/2014/main" id="{EA816E8D-07A4-4DE6-B790-A4706ACC4ADA}"/>
            </a:ext>
          </a:extLst>
        </xdr:cNvPr>
        <xdr:cNvCxnSpPr/>
      </xdr:nvCxnSpPr>
      <xdr:spPr>
        <a:xfrm>
          <a:off x="18392775" y="17707611"/>
          <a:ext cx="809625" cy="6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636</xdr:rowOff>
    </xdr:from>
    <xdr:to>
      <xdr:col>102</xdr:col>
      <xdr:colOff>165100</xdr:colOff>
      <xdr:row>108</xdr:row>
      <xdr:rowOff>102236</xdr:rowOff>
    </xdr:to>
    <xdr:sp macro="" textlink="">
      <xdr:nvSpPr>
        <xdr:cNvPr id="835" name="楕円 834">
          <a:extLst>
            <a:ext uri="{FF2B5EF4-FFF2-40B4-BE49-F238E27FC236}">
              <a16:creationId xmlns:a16="http://schemas.microsoft.com/office/drawing/2014/main" id="{4B9E4F2F-BFF1-43BB-917B-B6DEFF35A901}"/>
            </a:ext>
          </a:extLst>
        </xdr:cNvPr>
        <xdr:cNvSpPr/>
      </xdr:nvSpPr>
      <xdr:spPr>
        <a:xfrm>
          <a:off x="17554575" y="176599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51436</xdr:rowOff>
    </xdr:from>
    <xdr:to>
      <xdr:col>107</xdr:col>
      <xdr:colOff>50800</xdr:colOff>
      <xdr:row>108</xdr:row>
      <xdr:rowOff>51436</xdr:rowOff>
    </xdr:to>
    <xdr:cxnSp macro="">
      <xdr:nvCxnSpPr>
        <xdr:cNvPr id="836" name="直線コネクタ 835">
          <a:extLst>
            <a:ext uri="{FF2B5EF4-FFF2-40B4-BE49-F238E27FC236}">
              <a16:creationId xmlns:a16="http://schemas.microsoft.com/office/drawing/2014/main" id="{2AB96C55-D7F0-4025-829A-76BF5066FD55}"/>
            </a:ext>
          </a:extLst>
        </xdr:cNvPr>
        <xdr:cNvCxnSpPr/>
      </xdr:nvCxnSpPr>
      <xdr:spPr>
        <a:xfrm>
          <a:off x="17602200" y="1770761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36830</xdr:rowOff>
    </xdr:from>
    <xdr:to>
      <xdr:col>98</xdr:col>
      <xdr:colOff>38100</xdr:colOff>
      <xdr:row>108</xdr:row>
      <xdr:rowOff>138430</xdr:rowOff>
    </xdr:to>
    <xdr:sp macro="" textlink="">
      <xdr:nvSpPr>
        <xdr:cNvPr id="837" name="楕円 836">
          <a:extLst>
            <a:ext uri="{FF2B5EF4-FFF2-40B4-BE49-F238E27FC236}">
              <a16:creationId xmlns:a16="http://schemas.microsoft.com/office/drawing/2014/main" id="{AA8B5351-EA1F-4A41-8331-8A46C48F7563}"/>
            </a:ext>
          </a:extLst>
        </xdr:cNvPr>
        <xdr:cNvSpPr/>
      </xdr:nvSpPr>
      <xdr:spPr>
        <a:xfrm>
          <a:off x="16754475" y="176961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51436</xdr:rowOff>
    </xdr:from>
    <xdr:to>
      <xdr:col>102</xdr:col>
      <xdr:colOff>114300</xdr:colOff>
      <xdr:row>108</xdr:row>
      <xdr:rowOff>87630</xdr:rowOff>
    </xdr:to>
    <xdr:cxnSp macro="">
      <xdr:nvCxnSpPr>
        <xdr:cNvPr id="838" name="直線コネクタ 837">
          <a:extLst>
            <a:ext uri="{FF2B5EF4-FFF2-40B4-BE49-F238E27FC236}">
              <a16:creationId xmlns:a16="http://schemas.microsoft.com/office/drawing/2014/main" id="{C6B3CE24-FB1E-4321-A408-AD9C8D82C630}"/>
            </a:ext>
          </a:extLst>
        </xdr:cNvPr>
        <xdr:cNvCxnSpPr/>
      </xdr:nvCxnSpPr>
      <xdr:spPr>
        <a:xfrm flipV="1">
          <a:off x="16802100" y="17707611"/>
          <a:ext cx="8001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137813</xdr:rowOff>
    </xdr:from>
    <xdr:ext cx="469744" cy="259045"/>
    <xdr:sp macro="" textlink="">
      <xdr:nvSpPr>
        <xdr:cNvPr id="839" name="n_1aveValue【庁舎】&#10;一人当たり面積">
          <a:extLst>
            <a:ext uri="{FF2B5EF4-FFF2-40B4-BE49-F238E27FC236}">
              <a16:creationId xmlns:a16="http://schemas.microsoft.com/office/drawing/2014/main" id="{A88C5F9C-A0A3-49FA-A5AC-0F4007ED9433}"/>
            </a:ext>
          </a:extLst>
        </xdr:cNvPr>
        <xdr:cNvSpPr txBox="1"/>
      </xdr:nvSpPr>
      <xdr:spPr>
        <a:xfrm>
          <a:off x="18983402" y="1728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128288</xdr:rowOff>
    </xdr:from>
    <xdr:ext cx="469744" cy="259045"/>
    <xdr:sp macro="" textlink="">
      <xdr:nvSpPr>
        <xdr:cNvPr id="840" name="n_2aveValue【庁舎】&#10;一人当たり面積">
          <a:extLst>
            <a:ext uri="{FF2B5EF4-FFF2-40B4-BE49-F238E27FC236}">
              <a16:creationId xmlns:a16="http://schemas.microsoft.com/office/drawing/2014/main" id="{D8963BA6-87EE-4771-AA81-3CB3E1D2AA2E}"/>
            </a:ext>
          </a:extLst>
        </xdr:cNvPr>
        <xdr:cNvSpPr txBox="1"/>
      </xdr:nvSpPr>
      <xdr:spPr>
        <a:xfrm>
          <a:off x="18183302" y="172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841" name="n_3aveValue【庁舎】&#10;一人当たり面積">
          <a:extLst>
            <a:ext uri="{FF2B5EF4-FFF2-40B4-BE49-F238E27FC236}">
              <a16:creationId xmlns:a16="http://schemas.microsoft.com/office/drawing/2014/main" id="{9F3EF312-7644-4804-AF71-1767CE38861A}"/>
            </a:ext>
          </a:extLst>
        </xdr:cNvPr>
        <xdr:cNvSpPr txBox="1"/>
      </xdr:nvSpPr>
      <xdr:spPr>
        <a:xfrm>
          <a:off x="17383202" y="1727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116857</xdr:rowOff>
    </xdr:from>
    <xdr:ext cx="469744" cy="259045"/>
    <xdr:sp macro="" textlink="">
      <xdr:nvSpPr>
        <xdr:cNvPr id="842" name="n_4aveValue【庁舎】&#10;一人当たり面積">
          <a:extLst>
            <a:ext uri="{FF2B5EF4-FFF2-40B4-BE49-F238E27FC236}">
              <a16:creationId xmlns:a16="http://schemas.microsoft.com/office/drawing/2014/main" id="{0F8E50C2-EB3D-41F1-89D9-C8DC77994AEB}"/>
            </a:ext>
          </a:extLst>
        </xdr:cNvPr>
        <xdr:cNvSpPr txBox="1"/>
      </xdr:nvSpPr>
      <xdr:spPr>
        <a:xfrm>
          <a:off x="16592627" y="1726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97172</xdr:rowOff>
    </xdr:from>
    <xdr:ext cx="469744" cy="259045"/>
    <xdr:sp macro="" textlink="">
      <xdr:nvSpPr>
        <xdr:cNvPr id="843" name="n_1mainValue【庁舎】&#10;一人当たり面積">
          <a:extLst>
            <a:ext uri="{FF2B5EF4-FFF2-40B4-BE49-F238E27FC236}">
              <a16:creationId xmlns:a16="http://schemas.microsoft.com/office/drawing/2014/main" id="{4AA4E819-7C8F-436C-ABCD-B695508F3EE4}"/>
            </a:ext>
          </a:extLst>
        </xdr:cNvPr>
        <xdr:cNvSpPr txBox="1"/>
      </xdr:nvSpPr>
      <xdr:spPr>
        <a:xfrm>
          <a:off x="18983402" y="17756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93363</xdr:rowOff>
    </xdr:from>
    <xdr:ext cx="469744" cy="259045"/>
    <xdr:sp macro="" textlink="">
      <xdr:nvSpPr>
        <xdr:cNvPr id="844" name="n_2mainValue【庁舎】&#10;一人当たり面積">
          <a:extLst>
            <a:ext uri="{FF2B5EF4-FFF2-40B4-BE49-F238E27FC236}">
              <a16:creationId xmlns:a16="http://schemas.microsoft.com/office/drawing/2014/main" id="{183EC198-C497-4DD6-A949-DB2F93D45777}"/>
            </a:ext>
          </a:extLst>
        </xdr:cNvPr>
        <xdr:cNvSpPr txBox="1"/>
      </xdr:nvSpPr>
      <xdr:spPr>
        <a:xfrm>
          <a:off x="18183302" y="1775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93363</xdr:rowOff>
    </xdr:from>
    <xdr:ext cx="469744" cy="259045"/>
    <xdr:sp macro="" textlink="">
      <xdr:nvSpPr>
        <xdr:cNvPr id="845" name="n_3mainValue【庁舎】&#10;一人当たり面積">
          <a:extLst>
            <a:ext uri="{FF2B5EF4-FFF2-40B4-BE49-F238E27FC236}">
              <a16:creationId xmlns:a16="http://schemas.microsoft.com/office/drawing/2014/main" id="{13A8957C-7E48-4B9C-8C90-C4D87B694BF7}"/>
            </a:ext>
          </a:extLst>
        </xdr:cNvPr>
        <xdr:cNvSpPr txBox="1"/>
      </xdr:nvSpPr>
      <xdr:spPr>
        <a:xfrm>
          <a:off x="17383202" y="1775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129557</xdr:rowOff>
    </xdr:from>
    <xdr:ext cx="469744" cy="259045"/>
    <xdr:sp macro="" textlink="">
      <xdr:nvSpPr>
        <xdr:cNvPr id="846" name="n_4mainValue【庁舎】&#10;一人当たり面積">
          <a:extLst>
            <a:ext uri="{FF2B5EF4-FFF2-40B4-BE49-F238E27FC236}">
              <a16:creationId xmlns:a16="http://schemas.microsoft.com/office/drawing/2014/main" id="{AA636E81-15B8-4DF8-BB81-4D91DF8390F0}"/>
            </a:ext>
          </a:extLst>
        </xdr:cNvPr>
        <xdr:cNvSpPr txBox="1"/>
      </xdr:nvSpPr>
      <xdr:spPr>
        <a:xfrm>
          <a:off x="16592627" y="1778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06B4467B-468C-4491-B179-BD9A70A05755}"/>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1602AD6C-8B89-451F-BFFE-6D516478880D}"/>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7C079136-65B8-4A08-A17C-3664664971BA}"/>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福祉施設に該当する「町民憩の家」をはじめ、昭和</a:t>
          </a:r>
          <a:r>
            <a:rPr kumimoji="1" lang="en-US" altLang="ja-JP" sz="1100">
              <a:solidFill>
                <a:schemeClr val="dk1"/>
              </a:solidFill>
              <a:effectLst/>
              <a:latin typeface="+mn-lt"/>
              <a:ea typeface="+mn-ea"/>
              <a:cs typeface="+mn-cs"/>
            </a:rPr>
            <a:t>51</a:t>
          </a:r>
          <a:r>
            <a:rPr kumimoji="1" lang="ja-JP" altLang="ja-JP" sz="1100">
              <a:solidFill>
                <a:schemeClr val="dk1"/>
              </a:solidFill>
              <a:effectLst/>
              <a:latin typeface="+mn-lt"/>
              <a:ea typeface="+mn-ea"/>
              <a:cs typeface="+mn-cs"/>
            </a:rPr>
            <a:t>年から平成</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年にかけて多くの施設を建築してきたため、本町内全体の施設老朽化が進んでいることは明らかである。</a:t>
          </a:r>
          <a:endParaRPr lang="ja-JP" altLang="ja-JP" sz="1400">
            <a:effectLst/>
          </a:endParaRPr>
        </a:p>
        <a:p>
          <a:r>
            <a:rPr kumimoji="1" lang="ja-JP" altLang="ja-JP" sz="1100">
              <a:solidFill>
                <a:schemeClr val="dk1"/>
              </a:solidFill>
              <a:effectLst/>
              <a:latin typeface="+mn-lt"/>
              <a:ea typeface="+mn-ea"/>
              <a:cs typeface="+mn-cs"/>
            </a:rPr>
            <a:t>施設の減価償却率の回復と中長期的な財政バランスを考慮しつつ、公共施設の健全な維持管理に努める必要がある。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6.126.187\share\&#20196;&#21644;&#65304;&#24180;&#24230;\02_&#20225;&#30011;G\01_&#26222;&#36890;&#20250;&#35336;&#27770;&#31639;&#32113;&#35336;&#65288;R7&#27770;&#31639;&#65289;\05_&#20196;&#21644;6&#24180;&#24230;&#36001;&#25919;&#29366;&#27841;&#36039;&#26009;&#38598;&#12398;&#20316;&#25104;&#12395;&#12388;&#12356;&#12390;&#65288;&#65298;&#22238;&#30446;&#65289;\03%20&#24066;&#30010;&#26449;&#8594;&#30476;\434418&#24481;&#33337;&#30010;_20260910-092155_&#12304;&#36001;&#25919;&#29366;&#27841;&#36039;&#26009;&#38598;&#12305;_434418_&#24481;&#33337;&#30010;_2024(2&#22238;&#30446;).xlsx" TargetMode="External"/><Relationship Id="rId1" Type="http://schemas.openxmlformats.org/officeDocument/2006/relationships/externalLinkPath" Target="434418&#24481;&#33337;&#30010;_20260910-092155_&#12304;&#36001;&#25919;&#29366;&#27841;&#36039;&#26009;&#38598;&#12305;_434418_&#24481;&#33337;&#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77.8</v>
          </cell>
          <cell r="BX51">
            <v>37.299999999999997</v>
          </cell>
          <cell r="CF51">
            <v>12.9</v>
          </cell>
        </row>
        <row r="53">
          <cell r="BP53">
            <v>59.5</v>
          </cell>
          <cell r="BX53">
            <v>61.3</v>
          </cell>
          <cell r="CF53">
            <v>63.4</v>
          </cell>
          <cell r="CN53">
            <v>65.400000000000006</v>
          </cell>
          <cell r="CV53">
            <v>66.5</v>
          </cell>
        </row>
        <row r="55">
          <cell r="AN55" t="str">
            <v>類似団体内平均値</v>
          </cell>
          <cell r="BP55">
            <v>12.8</v>
          </cell>
          <cell r="BX55">
            <v>0</v>
          </cell>
          <cell r="CF55">
            <v>0</v>
          </cell>
          <cell r="CN55">
            <v>0</v>
          </cell>
          <cell r="CV55">
            <v>0</v>
          </cell>
        </row>
        <row r="57">
          <cell r="BP57">
            <v>61.2</v>
          </cell>
          <cell r="BX57">
            <v>63.1</v>
          </cell>
          <cell r="CF57">
            <v>64.2</v>
          </cell>
          <cell r="CN57">
            <v>64.2</v>
          </cell>
          <cell r="CV57">
            <v>65</v>
          </cell>
        </row>
        <row r="72">
          <cell r="BP72" t="str">
            <v>R02</v>
          </cell>
          <cell r="BX72" t="str">
            <v>R03</v>
          </cell>
          <cell r="CF72" t="str">
            <v>R04</v>
          </cell>
          <cell r="CN72" t="str">
            <v>R05</v>
          </cell>
          <cell r="CV72" t="str">
            <v>R06</v>
          </cell>
        </row>
        <row r="73">
          <cell r="AN73" t="str">
            <v>当該団体値</v>
          </cell>
          <cell r="BP73">
            <v>77.8</v>
          </cell>
          <cell r="BX73">
            <v>37.299999999999997</v>
          </cell>
          <cell r="CF73">
            <v>12.9</v>
          </cell>
        </row>
        <row r="75">
          <cell r="BP75">
            <v>10.1</v>
          </cell>
          <cell r="BX75">
            <v>11.6</v>
          </cell>
          <cell r="CF75">
            <v>13.5</v>
          </cell>
          <cell r="CN75">
            <v>14.2</v>
          </cell>
          <cell r="CV75">
            <v>14.2</v>
          </cell>
        </row>
        <row r="77">
          <cell r="AN77" t="str">
            <v>類似団体内平均値</v>
          </cell>
          <cell r="BP77">
            <v>12.8</v>
          </cell>
          <cell r="BX77">
            <v>0</v>
          </cell>
          <cell r="CF77">
            <v>0</v>
          </cell>
          <cell r="CN77">
            <v>0</v>
          </cell>
          <cell r="CV77">
            <v>0</v>
          </cell>
        </row>
        <row r="79">
          <cell r="BP79">
            <v>7.3</v>
          </cell>
          <cell r="BX79">
            <v>7.2</v>
          </cell>
          <cell r="CF79">
            <v>7.2</v>
          </cell>
          <cell r="CN79">
            <v>7</v>
          </cell>
          <cell r="CV79">
            <v>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16495771</v>
      </c>
      <c r="BO4" s="358"/>
      <c r="BP4" s="358"/>
      <c r="BQ4" s="358"/>
      <c r="BR4" s="358"/>
      <c r="BS4" s="358"/>
      <c r="BT4" s="358"/>
      <c r="BU4" s="359"/>
      <c r="BV4" s="357">
        <v>14505985</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8.6999999999999993</v>
      </c>
      <c r="CU4" s="364"/>
      <c r="CV4" s="364"/>
      <c r="CW4" s="364"/>
      <c r="CX4" s="364"/>
      <c r="CY4" s="364"/>
      <c r="CZ4" s="364"/>
      <c r="DA4" s="365"/>
      <c r="DB4" s="363">
        <v>10.7</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15820463</v>
      </c>
      <c r="BO5" s="395"/>
      <c r="BP5" s="395"/>
      <c r="BQ5" s="395"/>
      <c r="BR5" s="395"/>
      <c r="BS5" s="395"/>
      <c r="BT5" s="395"/>
      <c r="BU5" s="396"/>
      <c r="BV5" s="394">
        <v>13735730</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88.3</v>
      </c>
      <c r="CU5" s="392"/>
      <c r="CV5" s="392"/>
      <c r="CW5" s="392"/>
      <c r="CX5" s="392"/>
      <c r="CY5" s="392"/>
      <c r="CZ5" s="392"/>
      <c r="DA5" s="393"/>
      <c r="DB5" s="391">
        <v>89</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675308</v>
      </c>
      <c r="BO6" s="395"/>
      <c r="BP6" s="395"/>
      <c r="BQ6" s="395"/>
      <c r="BR6" s="395"/>
      <c r="BS6" s="395"/>
      <c r="BT6" s="395"/>
      <c r="BU6" s="396"/>
      <c r="BV6" s="394">
        <v>770255</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88.5</v>
      </c>
      <c r="CU6" s="432"/>
      <c r="CV6" s="432"/>
      <c r="CW6" s="432"/>
      <c r="CX6" s="432"/>
      <c r="CY6" s="432"/>
      <c r="CZ6" s="432"/>
      <c r="DA6" s="433"/>
      <c r="DB6" s="431">
        <v>89.2</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165121</v>
      </c>
      <c r="BO7" s="395"/>
      <c r="BP7" s="395"/>
      <c r="BQ7" s="395"/>
      <c r="BR7" s="395"/>
      <c r="BS7" s="395"/>
      <c r="BT7" s="395"/>
      <c r="BU7" s="396"/>
      <c r="BV7" s="394">
        <v>166949</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5857500</v>
      </c>
      <c r="CU7" s="395"/>
      <c r="CV7" s="395"/>
      <c r="CW7" s="395"/>
      <c r="CX7" s="395"/>
      <c r="CY7" s="395"/>
      <c r="CZ7" s="395"/>
      <c r="DA7" s="396"/>
      <c r="DB7" s="394">
        <v>5642401</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510187</v>
      </c>
      <c r="BO8" s="395"/>
      <c r="BP8" s="395"/>
      <c r="BQ8" s="395"/>
      <c r="BR8" s="395"/>
      <c r="BS8" s="395"/>
      <c r="BT8" s="395"/>
      <c r="BU8" s="396"/>
      <c r="BV8" s="394">
        <v>603306</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0.36</v>
      </c>
      <c r="CU8" s="435"/>
      <c r="CV8" s="435"/>
      <c r="CW8" s="435"/>
      <c r="CX8" s="435"/>
      <c r="CY8" s="435"/>
      <c r="CZ8" s="435"/>
      <c r="DA8" s="436"/>
      <c r="DB8" s="434">
        <v>0.35</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16303</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-93119</v>
      </c>
      <c r="BO9" s="395"/>
      <c r="BP9" s="395"/>
      <c r="BQ9" s="395"/>
      <c r="BR9" s="395"/>
      <c r="BS9" s="395"/>
      <c r="BT9" s="395"/>
      <c r="BU9" s="396"/>
      <c r="BV9" s="394">
        <v>-64027</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20.5</v>
      </c>
      <c r="CU9" s="392"/>
      <c r="CV9" s="392"/>
      <c r="CW9" s="392"/>
      <c r="CX9" s="392"/>
      <c r="CY9" s="392"/>
      <c r="CZ9" s="392"/>
      <c r="DA9" s="393"/>
      <c r="DB9" s="391">
        <v>20.5</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17237</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90</v>
      </c>
      <c r="AV10" s="427"/>
      <c r="AW10" s="427"/>
      <c r="AX10" s="427"/>
      <c r="AY10" s="428" t="s">
        <v>114</v>
      </c>
      <c r="AZ10" s="429"/>
      <c r="BA10" s="429"/>
      <c r="BB10" s="429"/>
      <c r="BC10" s="429"/>
      <c r="BD10" s="429"/>
      <c r="BE10" s="429"/>
      <c r="BF10" s="429"/>
      <c r="BG10" s="429"/>
      <c r="BH10" s="429"/>
      <c r="BI10" s="429"/>
      <c r="BJ10" s="429"/>
      <c r="BK10" s="429"/>
      <c r="BL10" s="429"/>
      <c r="BM10" s="430"/>
      <c r="BN10" s="394">
        <v>302711</v>
      </c>
      <c r="BO10" s="395"/>
      <c r="BP10" s="395"/>
      <c r="BQ10" s="395"/>
      <c r="BR10" s="395"/>
      <c r="BS10" s="395"/>
      <c r="BT10" s="395"/>
      <c r="BU10" s="396"/>
      <c r="BV10" s="394">
        <v>536303</v>
      </c>
      <c r="BW10" s="395"/>
      <c r="BX10" s="395"/>
      <c r="BY10" s="395"/>
      <c r="BZ10" s="395"/>
      <c r="CA10" s="395"/>
      <c r="CB10" s="395"/>
      <c r="CC10" s="396"/>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116</v>
      </c>
      <c r="M11" s="449"/>
      <c r="N11" s="449"/>
      <c r="O11" s="449"/>
      <c r="P11" s="449"/>
      <c r="Q11" s="450"/>
      <c r="R11" s="451" t="s">
        <v>117</v>
      </c>
      <c r="S11" s="452"/>
      <c r="T11" s="452"/>
      <c r="U11" s="452"/>
      <c r="V11" s="453"/>
      <c r="W11" s="382"/>
      <c r="X11" s="383"/>
      <c r="Y11" s="383"/>
      <c r="Z11" s="383"/>
      <c r="AA11" s="383"/>
      <c r="AB11" s="383"/>
      <c r="AC11" s="383"/>
      <c r="AD11" s="383"/>
      <c r="AE11" s="383"/>
      <c r="AF11" s="383"/>
      <c r="AG11" s="383"/>
      <c r="AH11" s="383"/>
      <c r="AI11" s="383"/>
      <c r="AJ11" s="383"/>
      <c r="AK11" s="383"/>
      <c r="AL11" s="386"/>
      <c r="AM11" s="423" t="s">
        <v>118</v>
      </c>
      <c r="AN11" s="424"/>
      <c r="AO11" s="424"/>
      <c r="AP11" s="424"/>
      <c r="AQ11" s="424"/>
      <c r="AR11" s="424"/>
      <c r="AS11" s="424"/>
      <c r="AT11" s="425"/>
      <c r="AU11" s="426" t="s">
        <v>90</v>
      </c>
      <c r="AV11" s="427"/>
      <c r="AW11" s="427"/>
      <c r="AX11" s="427"/>
      <c r="AY11" s="428" t="s">
        <v>119</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120</v>
      </c>
      <c r="CE11" s="398"/>
      <c r="CF11" s="398"/>
      <c r="CG11" s="398"/>
      <c r="CH11" s="398"/>
      <c r="CI11" s="398"/>
      <c r="CJ11" s="398"/>
      <c r="CK11" s="398"/>
      <c r="CL11" s="398"/>
      <c r="CM11" s="398"/>
      <c r="CN11" s="398"/>
      <c r="CO11" s="398"/>
      <c r="CP11" s="398"/>
      <c r="CQ11" s="398"/>
      <c r="CR11" s="398"/>
      <c r="CS11" s="399"/>
      <c r="CT11" s="434" t="s">
        <v>121</v>
      </c>
      <c r="CU11" s="435"/>
      <c r="CV11" s="435"/>
      <c r="CW11" s="435"/>
      <c r="CX11" s="435"/>
      <c r="CY11" s="435"/>
      <c r="CZ11" s="435"/>
      <c r="DA11" s="436"/>
      <c r="DB11" s="434" t="s">
        <v>121</v>
      </c>
      <c r="DC11" s="435"/>
      <c r="DD11" s="435"/>
      <c r="DE11" s="435"/>
      <c r="DF11" s="435"/>
      <c r="DG11" s="435"/>
      <c r="DH11" s="435"/>
      <c r="DI11" s="436"/>
    </row>
    <row r="12" spans="1:119" ht="18.75" customHeight="1" x14ac:dyDescent="0.2">
      <c r="A12" s="163"/>
      <c r="B12" s="454" t="s">
        <v>122</v>
      </c>
      <c r="C12" s="455"/>
      <c r="D12" s="455"/>
      <c r="E12" s="455"/>
      <c r="F12" s="455"/>
      <c r="G12" s="455"/>
      <c r="H12" s="455"/>
      <c r="I12" s="455"/>
      <c r="J12" s="455"/>
      <c r="K12" s="456"/>
      <c r="L12" s="463" t="s">
        <v>123</v>
      </c>
      <c r="M12" s="464"/>
      <c r="N12" s="464"/>
      <c r="O12" s="464"/>
      <c r="P12" s="464"/>
      <c r="Q12" s="465"/>
      <c r="R12" s="466">
        <v>17270</v>
      </c>
      <c r="S12" s="467"/>
      <c r="T12" s="467"/>
      <c r="U12" s="467"/>
      <c r="V12" s="468"/>
      <c r="W12" s="469" t="s">
        <v>1</v>
      </c>
      <c r="X12" s="427"/>
      <c r="Y12" s="427"/>
      <c r="Z12" s="427"/>
      <c r="AA12" s="427"/>
      <c r="AB12" s="470"/>
      <c r="AC12" s="471" t="s">
        <v>124</v>
      </c>
      <c r="AD12" s="472"/>
      <c r="AE12" s="472"/>
      <c r="AF12" s="472"/>
      <c r="AG12" s="473"/>
      <c r="AH12" s="471" t="s">
        <v>125</v>
      </c>
      <c r="AI12" s="472"/>
      <c r="AJ12" s="472"/>
      <c r="AK12" s="472"/>
      <c r="AL12" s="474"/>
      <c r="AM12" s="423" t="s">
        <v>126</v>
      </c>
      <c r="AN12" s="424"/>
      <c r="AO12" s="424"/>
      <c r="AP12" s="424"/>
      <c r="AQ12" s="424"/>
      <c r="AR12" s="424"/>
      <c r="AS12" s="424"/>
      <c r="AT12" s="425"/>
      <c r="AU12" s="426" t="s">
        <v>90</v>
      </c>
      <c r="AV12" s="427"/>
      <c r="AW12" s="427"/>
      <c r="AX12" s="427"/>
      <c r="AY12" s="428" t="s">
        <v>127</v>
      </c>
      <c r="AZ12" s="429"/>
      <c r="BA12" s="429"/>
      <c r="BB12" s="429"/>
      <c r="BC12" s="429"/>
      <c r="BD12" s="429"/>
      <c r="BE12" s="429"/>
      <c r="BF12" s="429"/>
      <c r="BG12" s="429"/>
      <c r="BH12" s="429"/>
      <c r="BI12" s="429"/>
      <c r="BJ12" s="429"/>
      <c r="BK12" s="429"/>
      <c r="BL12" s="429"/>
      <c r="BM12" s="430"/>
      <c r="BN12" s="394">
        <v>297790</v>
      </c>
      <c r="BO12" s="395"/>
      <c r="BP12" s="395"/>
      <c r="BQ12" s="395"/>
      <c r="BR12" s="395"/>
      <c r="BS12" s="395"/>
      <c r="BT12" s="395"/>
      <c r="BU12" s="396"/>
      <c r="BV12" s="394">
        <v>536838</v>
      </c>
      <c r="BW12" s="395"/>
      <c r="BX12" s="395"/>
      <c r="BY12" s="395"/>
      <c r="BZ12" s="395"/>
      <c r="CA12" s="395"/>
      <c r="CB12" s="395"/>
      <c r="CC12" s="396"/>
      <c r="CD12" s="397" t="s">
        <v>128</v>
      </c>
      <c r="CE12" s="398"/>
      <c r="CF12" s="398"/>
      <c r="CG12" s="398"/>
      <c r="CH12" s="398"/>
      <c r="CI12" s="398"/>
      <c r="CJ12" s="398"/>
      <c r="CK12" s="398"/>
      <c r="CL12" s="398"/>
      <c r="CM12" s="398"/>
      <c r="CN12" s="398"/>
      <c r="CO12" s="398"/>
      <c r="CP12" s="398"/>
      <c r="CQ12" s="398"/>
      <c r="CR12" s="398"/>
      <c r="CS12" s="399"/>
      <c r="CT12" s="434" t="s">
        <v>121</v>
      </c>
      <c r="CU12" s="435"/>
      <c r="CV12" s="435"/>
      <c r="CW12" s="435"/>
      <c r="CX12" s="435"/>
      <c r="CY12" s="435"/>
      <c r="CZ12" s="435"/>
      <c r="DA12" s="436"/>
      <c r="DB12" s="434" t="s">
        <v>121</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129</v>
      </c>
      <c r="N13" s="486"/>
      <c r="O13" s="486"/>
      <c r="P13" s="486"/>
      <c r="Q13" s="487"/>
      <c r="R13" s="478">
        <v>17093</v>
      </c>
      <c r="S13" s="479"/>
      <c r="T13" s="479"/>
      <c r="U13" s="479"/>
      <c r="V13" s="480"/>
      <c r="W13" s="410" t="s">
        <v>130</v>
      </c>
      <c r="X13" s="411"/>
      <c r="Y13" s="411"/>
      <c r="Z13" s="411"/>
      <c r="AA13" s="411"/>
      <c r="AB13" s="401"/>
      <c r="AC13" s="445">
        <v>699</v>
      </c>
      <c r="AD13" s="446"/>
      <c r="AE13" s="446"/>
      <c r="AF13" s="446"/>
      <c r="AG13" s="488"/>
      <c r="AH13" s="445">
        <v>882</v>
      </c>
      <c r="AI13" s="446"/>
      <c r="AJ13" s="446"/>
      <c r="AK13" s="446"/>
      <c r="AL13" s="447"/>
      <c r="AM13" s="423" t="s">
        <v>131</v>
      </c>
      <c r="AN13" s="424"/>
      <c r="AO13" s="424"/>
      <c r="AP13" s="424"/>
      <c r="AQ13" s="424"/>
      <c r="AR13" s="424"/>
      <c r="AS13" s="424"/>
      <c r="AT13" s="425"/>
      <c r="AU13" s="426" t="s">
        <v>132</v>
      </c>
      <c r="AV13" s="427"/>
      <c r="AW13" s="427"/>
      <c r="AX13" s="427"/>
      <c r="AY13" s="428" t="s">
        <v>133</v>
      </c>
      <c r="AZ13" s="429"/>
      <c r="BA13" s="429"/>
      <c r="BB13" s="429"/>
      <c r="BC13" s="429"/>
      <c r="BD13" s="429"/>
      <c r="BE13" s="429"/>
      <c r="BF13" s="429"/>
      <c r="BG13" s="429"/>
      <c r="BH13" s="429"/>
      <c r="BI13" s="429"/>
      <c r="BJ13" s="429"/>
      <c r="BK13" s="429"/>
      <c r="BL13" s="429"/>
      <c r="BM13" s="430"/>
      <c r="BN13" s="394">
        <v>-88198</v>
      </c>
      <c r="BO13" s="395"/>
      <c r="BP13" s="395"/>
      <c r="BQ13" s="395"/>
      <c r="BR13" s="395"/>
      <c r="BS13" s="395"/>
      <c r="BT13" s="395"/>
      <c r="BU13" s="396"/>
      <c r="BV13" s="394">
        <v>-64562</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14.2</v>
      </c>
      <c r="CU13" s="392"/>
      <c r="CV13" s="392"/>
      <c r="CW13" s="392"/>
      <c r="CX13" s="392"/>
      <c r="CY13" s="392"/>
      <c r="CZ13" s="392"/>
      <c r="DA13" s="393"/>
      <c r="DB13" s="391">
        <v>14.2</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17235</v>
      </c>
      <c r="S14" s="479"/>
      <c r="T14" s="479"/>
      <c r="U14" s="479"/>
      <c r="V14" s="480"/>
      <c r="W14" s="384"/>
      <c r="X14" s="385"/>
      <c r="Y14" s="385"/>
      <c r="Z14" s="385"/>
      <c r="AA14" s="385"/>
      <c r="AB14" s="374"/>
      <c r="AC14" s="481">
        <v>8.9</v>
      </c>
      <c r="AD14" s="482"/>
      <c r="AE14" s="482"/>
      <c r="AF14" s="482"/>
      <c r="AG14" s="483"/>
      <c r="AH14" s="481">
        <v>10.5</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121</v>
      </c>
      <c r="CU14" s="493"/>
      <c r="CV14" s="493"/>
      <c r="CW14" s="493"/>
      <c r="CX14" s="493"/>
      <c r="CY14" s="493"/>
      <c r="CZ14" s="493"/>
      <c r="DA14" s="494"/>
      <c r="DB14" s="492" t="s">
        <v>121</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129</v>
      </c>
      <c r="N15" s="486"/>
      <c r="O15" s="486"/>
      <c r="P15" s="486"/>
      <c r="Q15" s="487"/>
      <c r="R15" s="478">
        <v>17081</v>
      </c>
      <c r="S15" s="479"/>
      <c r="T15" s="479"/>
      <c r="U15" s="479"/>
      <c r="V15" s="480"/>
      <c r="W15" s="410" t="s">
        <v>137</v>
      </c>
      <c r="X15" s="411"/>
      <c r="Y15" s="411"/>
      <c r="Z15" s="411"/>
      <c r="AA15" s="411"/>
      <c r="AB15" s="401"/>
      <c r="AC15" s="445">
        <v>1969</v>
      </c>
      <c r="AD15" s="446"/>
      <c r="AE15" s="446"/>
      <c r="AF15" s="446"/>
      <c r="AG15" s="488"/>
      <c r="AH15" s="445">
        <v>2118</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1982925</v>
      </c>
      <c r="BO15" s="358"/>
      <c r="BP15" s="358"/>
      <c r="BQ15" s="358"/>
      <c r="BR15" s="358"/>
      <c r="BS15" s="358"/>
      <c r="BT15" s="358"/>
      <c r="BU15" s="359"/>
      <c r="BV15" s="357">
        <v>1862751</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25</v>
      </c>
      <c r="AD16" s="482"/>
      <c r="AE16" s="482"/>
      <c r="AF16" s="482"/>
      <c r="AG16" s="483"/>
      <c r="AH16" s="481">
        <v>25.3</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5351001</v>
      </c>
      <c r="BO16" s="395"/>
      <c r="BP16" s="395"/>
      <c r="BQ16" s="395"/>
      <c r="BR16" s="395"/>
      <c r="BS16" s="395"/>
      <c r="BT16" s="395"/>
      <c r="BU16" s="396"/>
      <c r="BV16" s="394">
        <v>5179832</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5196</v>
      </c>
      <c r="AD17" s="446"/>
      <c r="AE17" s="446"/>
      <c r="AF17" s="446"/>
      <c r="AG17" s="488"/>
      <c r="AH17" s="445">
        <v>5369</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2475540</v>
      </c>
      <c r="BO17" s="395"/>
      <c r="BP17" s="395"/>
      <c r="BQ17" s="395"/>
      <c r="BR17" s="395"/>
      <c r="BS17" s="395"/>
      <c r="BT17" s="395"/>
      <c r="BU17" s="396"/>
      <c r="BV17" s="394">
        <v>2321562</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99.03</v>
      </c>
      <c r="M18" s="518"/>
      <c r="N18" s="518"/>
      <c r="O18" s="518"/>
      <c r="P18" s="518"/>
      <c r="Q18" s="518"/>
      <c r="R18" s="519"/>
      <c r="S18" s="519"/>
      <c r="T18" s="519"/>
      <c r="U18" s="519"/>
      <c r="V18" s="520"/>
      <c r="W18" s="412"/>
      <c r="X18" s="413"/>
      <c r="Y18" s="413"/>
      <c r="Z18" s="413"/>
      <c r="AA18" s="413"/>
      <c r="AB18" s="404"/>
      <c r="AC18" s="521">
        <v>66.099999999999994</v>
      </c>
      <c r="AD18" s="522"/>
      <c r="AE18" s="522"/>
      <c r="AF18" s="522"/>
      <c r="AG18" s="523"/>
      <c r="AH18" s="521">
        <v>64.2</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5207717</v>
      </c>
      <c r="BO18" s="395"/>
      <c r="BP18" s="395"/>
      <c r="BQ18" s="395"/>
      <c r="BR18" s="395"/>
      <c r="BS18" s="395"/>
      <c r="BT18" s="395"/>
      <c r="BU18" s="396"/>
      <c r="BV18" s="394">
        <v>5057137</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165</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7544662</v>
      </c>
      <c r="BO19" s="395"/>
      <c r="BP19" s="395"/>
      <c r="BQ19" s="395"/>
      <c r="BR19" s="395"/>
      <c r="BS19" s="395"/>
      <c r="BT19" s="395"/>
      <c r="BU19" s="396"/>
      <c r="BV19" s="394">
        <v>7434539</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6196</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12526200</v>
      </c>
      <c r="BO22" s="358"/>
      <c r="BP22" s="358"/>
      <c r="BQ22" s="358"/>
      <c r="BR22" s="358"/>
      <c r="BS22" s="358"/>
      <c r="BT22" s="358"/>
      <c r="BU22" s="359"/>
      <c r="BV22" s="357">
        <v>13324537</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10569698</v>
      </c>
      <c r="BO23" s="395"/>
      <c r="BP23" s="395"/>
      <c r="BQ23" s="395"/>
      <c r="BR23" s="395"/>
      <c r="BS23" s="395"/>
      <c r="BT23" s="395"/>
      <c r="BU23" s="396"/>
      <c r="BV23" s="394">
        <v>11338105</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7064</v>
      </c>
      <c r="R24" s="446"/>
      <c r="S24" s="446"/>
      <c r="T24" s="446"/>
      <c r="U24" s="446"/>
      <c r="V24" s="488"/>
      <c r="W24" s="540"/>
      <c r="X24" s="541"/>
      <c r="Y24" s="542"/>
      <c r="Z24" s="444" t="s">
        <v>162</v>
      </c>
      <c r="AA24" s="424"/>
      <c r="AB24" s="424"/>
      <c r="AC24" s="424"/>
      <c r="AD24" s="424"/>
      <c r="AE24" s="424"/>
      <c r="AF24" s="424"/>
      <c r="AG24" s="425"/>
      <c r="AH24" s="445">
        <v>165</v>
      </c>
      <c r="AI24" s="446"/>
      <c r="AJ24" s="446"/>
      <c r="AK24" s="446"/>
      <c r="AL24" s="488"/>
      <c r="AM24" s="445">
        <v>469260</v>
      </c>
      <c r="AN24" s="446"/>
      <c r="AO24" s="446"/>
      <c r="AP24" s="446"/>
      <c r="AQ24" s="446"/>
      <c r="AR24" s="488"/>
      <c r="AS24" s="445">
        <v>2844</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10298328</v>
      </c>
      <c r="BO24" s="395"/>
      <c r="BP24" s="395"/>
      <c r="BQ24" s="395"/>
      <c r="BR24" s="395"/>
      <c r="BS24" s="395"/>
      <c r="BT24" s="395"/>
      <c r="BU24" s="396"/>
      <c r="BV24" s="394">
        <v>10853577</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5483</v>
      </c>
      <c r="R25" s="446"/>
      <c r="S25" s="446"/>
      <c r="T25" s="446"/>
      <c r="U25" s="446"/>
      <c r="V25" s="488"/>
      <c r="W25" s="540"/>
      <c r="X25" s="541"/>
      <c r="Y25" s="542"/>
      <c r="Z25" s="444" t="s">
        <v>165</v>
      </c>
      <c r="AA25" s="424"/>
      <c r="AB25" s="424"/>
      <c r="AC25" s="424"/>
      <c r="AD25" s="424"/>
      <c r="AE25" s="424"/>
      <c r="AF25" s="424"/>
      <c r="AG25" s="425"/>
      <c r="AH25" s="445" t="s">
        <v>121</v>
      </c>
      <c r="AI25" s="446"/>
      <c r="AJ25" s="446"/>
      <c r="AK25" s="446"/>
      <c r="AL25" s="488"/>
      <c r="AM25" s="445" t="s">
        <v>121</v>
      </c>
      <c r="AN25" s="446"/>
      <c r="AO25" s="446"/>
      <c r="AP25" s="446"/>
      <c r="AQ25" s="446"/>
      <c r="AR25" s="488"/>
      <c r="AS25" s="445" t="s">
        <v>121</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2481809</v>
      </c>
      <c r="BO25" s="358"/>
      <c r="BP25" s="358"/>
      <c r="BQ25" s="358"/>
      <c r="BR25" s="358"/>
      <c r="BS25" s="358"/>
      <c r="BT25" s="358"/>
      <c r="BU25" s="359"/>
      <c r="BV25" s="357">
        <v>1755617</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5006</v>
      </c>
      <c r="R26" s="446"/>
      <c r="S26" s="446"/>
      <c r="T26" s="446"/>
      <c r="U26" s="446"/>
      <c r="V26" s="488"/>
      <c r="W26" s="540"/>
      <c r="X26" s="541"/>
      <c r="Y26" s="542"/>
      <c r="Z26" s="444" t="s">
        <v>168</v>
      </c>
      <c r="AA26" s="546"/>
      <c r="AB26" s="546"/>
      <c r="AC26" s="546"/>
      <c r="AD26" s="546"/>
      <c r="AE26" s="546"/>
      <c r="AF26" s="546"/>
      <c r="AG26" s="547"/>
      <c r="AH26" s="445">
        <v>16</v>
      </c>
      <c r="AI26" s="446"/>
      <c r="AJ26" s="446"/>
      <c r="AK26" s="446"/>
      <c r="AL26" s="488"/>
      <c r="AM26" s="445">
        <v>45712</v>
      </c>
      <c r="AN26" s="446"/>
      <c r="AO26" s="446"/>
      <c r="AP26" s="446"/>
      <c r="AQ26" s="446"/>
      <c r="AR26" s="488"/>
      <c r="AS26" s="445">
        <v>2857</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121</v>
      </c>
      <c r="BO26" s="395"/>
      <c r="BP26" s="395"/>
      <c r="BQ26" s="395"/>
      <c r="BR26" s="395"/>
      <c r="BS26" s="395"/>
      <c r="BT26" s="395"/>
      <c r="BU26" s="396"/>
      <c r="BV26" s="394" t="s">
        <v>121</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3183</v>
      </c>
      <c r="R27" s="446"/>
      <c r="S27" s="446"/>
      <c r="T27" s="446"/>
      <c r="U27" s="446"/>
      <c r="V27" s="488"/>
      <c r="W27" s="540"/>
      <c r="X27" s="541"/>
      <c r="Y27" s="542"/>
      <c r="Z27" s="444" t="s">
        <v>171</v>
      </c>
      <c r="AA27" s="424"/>
      <c r="AB27" s="424"/>
      <c r="AC27" s="424"/>
      <c r="AD27" s="424"/>
      <c r="AE27" s="424"/>
      <c r="AF27" s="424"/>
      <c r="AG27" s="425"/>
      <c r="AH27" s="445" t="s">
        <v>121</v>
      </c>
      <c r="AI27" s="446"/>
      <c r="AJ27" s="446"/>
      <c r="AK27" s="446"/>
      <c r="AL27" s="488"/>
      <c r="AM27" s="445" t="s">
        <v>121</v>
      </c>
      <c r="AN27" s="446"/>
      <c r="AO27" s="446"/>
      <c r="AP27" s="446"/>
      <c r="AQ27" s="446"/>
      <c r="AR27" s="488"/>
      <c r="AS27" s="445" t="s">
        <v>121</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121</v>
      </c>
      <c r="BO27" s="514"/>
      <c r="BP27" s="514"/>
      <c r="BQ27" s="514"/>
      <c r="BR27" s="514"/>
      <c r="BS27" s="514"/>
      <c r="BT27" s="514"/>
      <c r="BU27" s="515"/>
      <c r="BV27" s="513" t="s">
        <v>121</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2627</v>
      </c>
      <c r="R28" s="446"/>
      <c r="S28" s="446"/>
      <c r="T28" s="446"/>
      <c r="U28" s="446"/>
      <c r="V28" s="488"/>
      <c r="W28" s="540"/>
      <c r="X28" s="541"/>
      <c r="Y28" s="542"/>
      <c r="Z28" s="444" t="s">
        <v>174</v>
      </c>
      <c r="AA28" s="424"/>
      <c r="AB28" s="424"/>
      <c r="AC28" s="424"/>
      <c r="AD28" s="424"/>
      <c r="AE28" s="424"/>
      <c r="AF28" s="424"/>
      <c r="AG28" s="425"/>
      <c r="AH28" s="445" t="s">
        <v>121</v>
      </c>
      <c r="AI28" s="446"/>
      <c r="AJ28" s="446"/>
      <c r="AK28" s="446"/>
      <c r="AL28" s="488"/>
      <c r="AM28" s="445" t="s">
        <v>121</v>
      </c>
      <c r="AN28" s="446"/>
      <c r="AO28" s="446"/>
      <c r="AP28" s="446"/>
      <c r="AQ28" s="446"/>
      <c r="AR28" s="488"/>
      <c r="AS28" s="445" t="s">
        <v>121</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1967644</v>
      </c>
      <c r="BO28" s="358"/>
      <c r="BP28" s="358"/>
      <c r="BQ28" s="358"/>
      <c r="BR28" s="358"/>
      <c r="BS28" s="358"/>
      <c r="BT28" s="358"/>
      <c r="BU28" s="359"/>
      <c r="BV28" s="357">
        <v>1962723</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12</v>
      </c>
      <c r="M29" s="446"/>
      <c r="N29" s="446"/>
      <c r="O29" s="446"/>
      <c r="P29" s="488"/>
      <c r="Q29" s="445">
        <v>2384</v>
      </c>
      <c r="R29" s="446"/>
      <c r="S29" s="446"/>
      <c r="T29" s="446"/>
      <c r="U29" s="446"/>
      <c r="V29" s="488"/>
      <c r="W29" s="543"/>
      <c r="X29" s="544"/>
      <c r="Y29" s="545"/>
      <c r="Z29" s="444" t="s">
        <v>177</v>
      </c>
      <c r="AA29" s="424"/>
      <c r="AB29" s="424"/>
      <c r="AC29" s="424"/>
      <c r="AD29" s="424"/>
      <c r="AE29" s="424"/>
      <c r="AF29" s="424"/>
      <c r="AG29" s="425"/>
      <c r="AH29" s="445">
        <v>165</v>
      </c>
      <c r="AI29" s="446"/>
      <c r="AJ29" s="446"/>
      <c r="AK29" s="446"/>
      <c r="AL29" s="488"/>
      <c r="AM29" s="445">
        <v>469260</v>
      </c>
      <c r="AN29" s="446"/>
      <c r="AO29" s="446"/>
      <c r="AP29" s="446"/>
      <c r="AQ29" s="446"/>
      <c r="AR29" s="488"/>
      <c r="AS29" s="445">
        <v>2844</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290448</v>
      </c>
      <c r="BO29" s="395"/>
      <c r="BP29" s="395"/>
      <c r="BQ29" s="395"/>
      <c r="BR29" s="395"/>
      <c r="BS29" s="395"/>
      <c r="BT29" s="395"/>
      <c r="BU29" s="396"/>
      <c r="BV29" s="394">
        <v>280121</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94.3</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3443740</v>
      </c>
      <c r="BO30" s="514"/>
      <c r="BP30" s="514"/>
      <c r="BQ30" s="514"/>
      <c r="BR30" s="514"/>
      <c r="BS30" s="514"/>
      <c r="BT30" s="514"/>
      <c r="BU30" s="515"/>
      <c r="BV30" s="513">
        <v>2494965</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御船町国民健康保険特別会計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御船町水道事業会計</v>
      </c>
      <c r="AP34" s="585"/>
      <c r="AQ34" s="585"/>
      <c r="AR34" s="585"/>
      <c r="AS34" s="585"/>
      <c r="AT34" s="585"/>
      <c r="AU34" s="585"/>
      <c r="AV34" s="585"/>
      <c r="AW34" s="585"/>
      <c r="AX34" s="585"/>
      <c r="AY34" s="585"/>
      <c r="AZ34" s="585"/>
      <c r="BA34" s="585"/>
      <c r="BB34" s="585"/>
      <c r="BC34" s="585"/>
      <c r="BD34" s="163"/>
      <c r="BE34" s="584">
        <f>IF(BG34="","",MAX(C34:D43,U34:V43,AM34:AN43)+1)</f>
        <v>7</v>
      </c>
      <c r="BF34" s="584"/>
      <c r="BG34" s="585" t="str">
        <f>IF('各会計、関係団体の財政状況及び健全化判断比率'!B33="","",'各会計、関係団体の財政状況及び健全化判断比率'!B33)</f>
        <v>御船町緑の村運営事業特別会計</v>
      </c>
      <c r="BH34" s="585"/>
      <c r="BI34" s="585"/>
      <c r="BJ34" s="585"/>
      <c r="BK34" s="585"/>
      <c r="BL34" s="585"/>
      <c r="BM34" s="585"/>
      <c r="BN34" s="585"/>
      <c r="BO34" s="585"/>
      <c r="BP34" s="585"/>
      <c r="BQ34" s="585"/>
      <c r="BR34" s="585"/>
      <c r="BS34" s="585"/>
      <c r="BT34" s="585"/>
      <c r="BU34" s="585"/>
      <c r="BV34" s="163"/>
      <c r="BW34" s="584">
        <f>IF(BY34="","",MAX(C34:D43,U34:V43,AM34:AN43,BE34:BF43)+1)</f>
        <v>8</v>
      </c>
      <c r="BX34" s="584"/>
      <c r="BY34" s="585" t="str">
        <f>IF('各会計、関係団体の財政状況及び健全化判断比率'!B68="","",'各会計、関係団体の財政状況及び健全化判断比率'!B68)</f>
        <v>熊本県市町村総合事務組合</v>
      </c>
      <c r="BZ34" s="585"/>
      <c r="CA34" s="585"/>
      <c r="CB34" s="585"/>
      <c r="CC34" s="585"/>
      <c r="CD34" s="585"/>
      <c r="CE34" s="585"/>
      <c r="CF34" s="585"/>
      <c r="CG34" s="585"/>
      <c r="CH34" s="585"/>
      <c r="CI34" s="585"/>
      <c r="CJ34" s="585"/>
      <c r="CK34" s="585"/>
      <c r="CL34" s="585"/>
      <c r="CM34" s="585"/>
      <c r="CN34" s="163"/>
      <c r="CO34" s="584" t="str">
        <f>IF(CQ34="","",MAX(C34:D43,U34:V43,AM34:AN43,BE34:BF43,BW34:BX43)+1)</f>
        <v/>
      </c>
      <c r="CP34" s="584"/>
      <c r="CQ34" s="585" t="str">
        <f>IF('各会計、関係団体の財政状況及び健全化判断比率'!BS7="","",'各会計、関係団体の財政状況及び健全化判断比率'!BS7)</f>
        <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御船町介護保険事業特別会計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IF('各会計、関係団体の財政状況及び健全化判断比率'!B32="","",'各会計、関係団体の財政状況及び健全化判断比率'!B32)</f>
        <v>御船町下水道事業会計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9</v>
      </c>
      <c r="BX35" s="584"/>
      <c r="BY35" s="585" t="str">
        <f>IF('各会計、関係団体の財政状況及び健全化判断比率'!B69="","",'各会計、関係団体の財政状況及び健全化判断比率'!B69)</f>
        <v>御船地区衛生施設組合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御船町後期高齢者医療事業特別会計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10</v>
      </c>
      <c r="BX36" s="584"/>
      <c r="BY36" s="585" t="str">
        <f>IF('各会計、関係団体の財政状況及び健全化判断比率'!B70="","",'各会計、関係団体の財政状況及び健全化判断比率'!B70)</f>
        <v>御船町・甲佐町衛生施設組合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11</v>
      </c>
      <c r="BX37" s="584"/>
      <c r="BY37" s="585" t="str">
        <f>IF('各会計、関係団体の財政状況及び健全化判断比率'!B71="","",'各会計、関係団体の財政状況及び健全化判断比率'!B71)</f>
        <v>上益城消防組合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12</v>
      </c>
      <c r="BX38" s="584"/>
      <c r="BY38" s="585" t="str">
        <f>IF('各会計、関係団体の財政状況及び健全化判断比率'!B72="","",'各会計、関係団体の財政状況及び健全化判断比率'!B72)</f>
        <v>上益城広域連合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13</v>
      </c>
      <c r="BX39" s="584"/>
      <c r="BY39" s="585" t="str">
        <f>IF('各会計、関係団体の財政状況及び健全化判断比率'!B73="","",'各会計、関係団体の財政状況及び健全化判断比率'!B73)</f>
        <v>熊本県後期高齢者医療広域連合（一般会計）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14</v>
      </c>
      <c r="BX40" s="584"/>
      <c r="BY40" s="585" t="str">
        <f>IF('各会計、関係団体の財政状況及び健全化判断比率'!B74="","",'各会計、関係団体の財政状況及び健全化判断比率'!B74)</f>
        <v>熊本県後期高齢者医療広域連合（後期高齢者医療特別会計）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JB7+7zXwWzzLLIcvL75MCW5ix9+90vecICzLSHi01VsTN+gYxv+lCGp3/HTKpnuB2w7wEuIdzC8d7qTuQWC8VQ==" saltValue="KX4lu5E1JF+s/LnTacsY9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1801726</v>
      </c>
      <c r="S5" s="600"/>
      <c r="T5" s="600"/>
      <c r="U5" s="600"/>
      <c r="V5" s="600"/>
      <c r="W5" s="600"/>
      <c r="X5" s="600"/>
      <c r="Y5" s="601"/>
      <c r="Z5" s="602">
        <v>10.9</v>
      </c>
      <c r="AA5" s="602"/>
      <c r="AB5" s="602"/>
      <c r="AC5" s="602"/>
      <c r="AD5" s="603">
        <v>1801726</v>
      </c>
      <c r="AE5" s="603"/>
      <c r="AF5" s="603"/>
      <c r="AG5" s="603"/>
      <c r="AH5" s="603"/>
      <c r="AI5" s="603"/>
      <c r="AJ5" s="603"/>
      <c r="AK5" s="603"/>
      <c r="AL5" s="604">
        <v>30.6</v>
      </c>
      <c r="AM5" s="605"/>
      <c r="AN5" s="605"/>
      <c r="AO5" s="606"/>
      <c r="AP5" s="596" t="s">
        <v>216</v>
      </c>
      <c r="AQ5" s="597"/>
      <c r="AR5" s="597"/>
      <c r="AS5" s="597"/>
      <c r="AT5" s="597"/>
      <c r="AU5" s="597"/>
      <c r="AV5" s="597"/>
      <c r="AW5" s="597"/>
      <c r="AX5" s="597"/>
      <c r="AY5" s="597"/>
      <c r="AZ5" s="597"/>
      <c r="BA5" s="597"/>
      <c r="BB5" s="597"/>
      <c r="BC5" s="597"/>
      <c r="BD5" s="597"/>
      <c r="BE5" s="597"/>
      <c r="BF5" s="598"/>
      <c r="BG5" s="610">
        <v>1795615</v>
      </c>
      <c r="BH5" s="611"/>
      <c r="BI5" s="611"/>
      <c r="BJ5" s="611"/>
      <c r="BK5" s="611"/>
      <c r="BL5" s="611"/>
      <c r="BM5" s="611"/>
      <c r="BN5" s="612"/>
      <c r="BO5" s="613">
        <v>99.7</v>
      </c>
      <c r="BP5" s="613"/>
      <c r="BQ5" s="613"/>
      <c r="BR5" s="613"/>
      <c r="BS5" s="614" t="s">
        <v>121</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101766</v>
      </c>
      <c r="S6" s="611"/>
      <c r="T6" s="611"/>
      <c r="U6" s="611"/>
      <c r="V6" s="611"/>
      <c r="W6" s="611"/>
      <c r="X6" s="611"/>
      <c r="Y6" s="612"/>
      <c r="Z6" s="613">
        <v>0.6</v>
      </c>
      <c r="AA6" s="613"/>
      <c r="AB6" s="613"/>
      <c r="AC6" s="613"/>
      <c r="AD6" s="614">
        <v>101766</v>
      </c>
      <c r="AE6" s="614"/>
      <c r="AF6" s="614"/>
      <c r="AG6" s="614"/>
      <c r="AH6" s="614"/>
      <c r="AI6" s="614"/>
      <c r="AJ6" s="614"/>
      <c r="AK6" s="614"/>
      <c r="AL6" s="615">
        <v>1.7</v>
      </c>
      <c r="AM6" s="616"/>
      <c r="AN6" s="616"/>
      <c r="AO6" s="617"/>
      <c r="AP6" s="607" t="s">
        <v>221</v>
      </c>
      <c r="AQ6" s="608"/>
      <c r="AR6" s="608"/>
      <c r="AS6" s="608"/>
      <c r="AT6" s="608"/>
      <c r="AU6" s="608"/>
      <c r="AV6" s="608"/>
      <c r="AW6" s="608"/>
      <c r="AX6" s="608"/>
      <c r="AY6" s="608"/>
      <c r="AZ6" s="608"/>
      <c r="BA6" s="608"/>
      <c r="BB6" s="608"/>
      <c r="BC6" s="608"/>
      <c r="BD6" s="608"/>
      <c r="BE6" s="608"/>
      <c r="BF6" s="609"/>
      <c r="BG6" s="610">
        <v>1795615</v>
      </c>
      <c r="BH6" s="611"/>
      <c r="BI6" s="611"/>
      <c r="BJ6" s="611"/>
      <c r="BK6" s="611"/>
      <c r="BL6" s="611"/>
      <c r="BM6" s="611"/>
      <c r="BN6" s="612"/>
      <c r="BO6" s="613">
        <v>99.7</v>
      </c>
      <c r="BP6" s="613"/>
      <c r="BQ6" s="613"/>
      <c r="BR6" s="613"/>
      <c r="BS6" s="614" t="s">
        <v>121</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107863</v>
      </c>
      <c r="CS6" s="611"/>
      <c r="CT6" s="611"/>
      <c r="CU6" s="611"/>
      <c r="CV6" s="611"/>
      <c r="CW6" s="611"/>
      <c r="CX6" s="611"/>
      <c r="CY6" s="612"/>
      <c r="CZ6" s="604">
        <v>0.7</v>
      </c>
      <c r="DA6" s="605"/>
      <c r="DB6" s="605"/>
      <c r="DC6" s="621"/>
      <c r="DD6" s="619" t="s">
        <v>121</v>
      </c>
      <c r="DE6" s="611"/>
      <c r="DF6" s="611"/>
      <c r="DG6" s="611"/>
      <c r="DH6" s="611"/>
      <c r="DI6" s="611"/>
      <c r="DJ6" s="611"/>
      <c r="DK6" s="611"/>
      <c r="DL6" s="611"/>
      <c r="DM6" s="611"/>
      <c r="DN6" s="611"/>
      <c r="DO6" s="611"/>
      <c r="DP6" s="612"/>
      <c r="DQ6" s="619">
        <v>107863</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550</v>
      </c>
      <c r="S7" s="611"/>
      <c r="T7" s="611"/>
      <c r="U7" s="611"/>
      <c r="V7" s="611"/>
      <c r="W7" s="611"/>
      <c r="X7" s="611"/>
      <c r="Y7" s="612"/>
      <c r="Z7" s="613">
        <v>0</v>
      </c>
      <c r="AA7" s="613"/>
      <c r="AB7" s="613"/>
      <c r="AC7" s="613"/>
      <c r="AD7" s="614">
        <v>550</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684680</v>
      </c>
      <c r="BH7" s="611"/>
      <c r="BI7" s="611"/>
      <c r="BJ7" s="611"/>
      <c r="BK7" s="611"/>
      <c r="BL7" s="611"/>
      <c r="BM7" s="611"/>
      <c r="BN7" s="612"/>
      <c r="BO7" s="613">
        <v>38</v>
      </c>
      <c r="BP7" s="613"/>
      <c r="BQ7" s="613"/>
      <c r="BR7" s="613"/>
      <c r="BS7" s="614" t="s">
        <v>121</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5425703</v>
      </c>
      <c r="CS7" s="611"/>
      <c r="CT7" s="611"/>
      <c r="CU7" s="611"/>
      <c r="CV7" s="611"/>
      <c r="CW7" s="611"/>
      <c r="CX7" s="611"/>
      <c r="CY7" s="612"/>
      <c r="CZ7" s="613">
        <v>34.299999999999997</v>
      </c>
      <c r="DA7" s="613"/>
      <c r="DB7" s="613"/>
      <c r="DC7" s="613"/>
      <c r="DD7" s="619">
        <v>71256</v>
      </c>
      <c r="DE7" s="611"/>
      <c r="DF7" s="611"/>
      <c r="DG7" s="611"/>
      <c r="DH7" s="611"/>
      <c r="DI7" s="611"/>
      <c r="DJ7" s="611"/>
      <c r="DK7" s="611"/>
      <c r="DL7" s="611"/>
      <c r="DM7" s="611"/>
      <c r="DN7" s="611"/>
      <c r="DO7" s="611"/>
      <c r="DP7" s="612"/>
      <c r="DQ7" s="619">
        <v>1417698</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6579</v>
      </c>
      <c r="S8" s="611"/>
      <c r="T8" s="611"/>
      <c r="U8" s="611"/>
      <c r="V8" s="611"/>
      <c r="W8" s="611"/>
      <c r="X8" s="611"/>
      <c r="Y8" s="612"/>
      <c r="Z8" s="613">
        <v>0</v>
      </c>
      <c r="AA8" s="613"/>
      <c r="AB8" s="613"/>
      <c r="AC8" s="613"/>
      <c r="AD8" s="614">
        <v>6579</v>
      </c>
      <c r="AE8" s="614"/>
      <c r="AF8" s="614"/>
      <c r="AG8" s="614"/>
      <c r="AH8" s="614"/>
      <c r="AI8" s="614"/>
      <c r="AJ8" s="614"/>
      <c r="AK8" s="614"/>
      <c r="AL8" s="615">
        <v>0.1</v>
      </c>
      <c r="AM8" s="616"/>
      <c r="AN8" s="616"/>
      <c r="AO8" s="617"/>
      <c r="AP8" s="607" t="s">
        <v>227</v>
      </c>
      <c r="AQ8" s="608"/>
      <c r="AR8" s="608"/>
      <c r="AS8" s="608"/>
      <c r="AT8" s="608"/>
      <c r="AU8" s="608"/>
      <c r="AV8" s="608"/>
      <c r="AW8" s="608"/>
      <c r="AX8" s="608"/>
      <c r="AY8" s="608"/>
      <c r="AZ8" s="608"/>
      <c r="BA8" s="608"/>
      <c r="BB8" s="608"/>
      <c r="BC8" s="608"/>
      <c r="BD8" s="608"/>
      <c r="BE8" s="608"/>
      <c r="BF8" s="609"/>
      <c r="BG8" s="610">
        <v>28729</v>
      </c>
      <c r="BH8" s="611"/>
      <c r="BI8" s="611"/>
      <c r="BJ8" s="611"/>
      <c r="BK8" s="611"/>
      <c r="BL8" s="611"/>
      <c r="BM8" s="611"/>
      <c r="BN8" s="612"/>
      <c r="BO8" s="613">
        <v>1.6</v>
      </c>
      <c r="BP8" s="613"/>
      <c r="BQ8" s="613"/>
      <c r="BR8" s="613"/>
      <c r="BS8" s="614" t="s">
        <v>121</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4083875</v>
      </c>
      <c r="CS8" s="611"/>
      <c r="CT8" s="611"/>
      <c r="CU8" s="611"/>
      <c r="CV8" s="611"/>
      <c r="CW8" s="611"/>
      <c r="CX8" s="611"/>
      <c r="CY8" s="612"/>
      <c r="CZ8" s="613">
        <v>25.8</v>
      </c>
      <c r="DA8" s="613"/>
      <c r="DB8" s="613"/>
      <c r="DC8" s="613"/>
      <c r="DD8" s="619">
        <v>39157</v>
      </c>
      <c r="DE8" s="611"/>
      <c r="DF8" s="611"/>
      <c r="DG8" s="611"/>
      <c r="DH8" s="611"/>
      <c r="DI8" s="611"/>
      <c r="DJ8" s="611"/>
      <c r="DK8" s="611"/>
      <c r="DL8" s="611"/>
      <c r="DM8" s="611"/>
      <c r="DN8" s="611"/>
      <c r="DO8" s="611"/>
      <c r="DP8" s="612"/>
      <c r="DQ8" s="619">
        <v>1803735</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11099</v>
      </c>
      <c r="S9" s="611"/>
      <c r="T9" s="611"/>
      <c r="U9" s="611"/>
      <c r="V9" s="611"/>
      <c r="W9" s="611"/>
      <c r="X9" s="611"/>
      <c r="Y9" s="612"/>
      <c r="Z9" s="613">
        <v>0.1</v>
      </c>
      <c r="AA9" s="613"/>
      <c r="AB9" s="613"/>
      <c r="AC9" s="613"/>
      <c r="AD9" s="614">
        <v>11099</v>
      </c>
      <c r="AE9" s="614"/>
      <c r="AF9" s="614"/>
      <c r="AG9" s="614"/>
      <c r="AH9" s="614"/>
      <c r="AI9" s="614"/>
      <c r="AJ9" s="614"/>
      <c r="AK9" s="614"/>
      <c r="AL9" s="615">
        <v>0.2</v>
      </c>
      <c r="AM9" s="616"/>
      <c r="AN9" s="616"/>
      <c r="AO9" s="617"/>
      <c r="AP9" s="607" t="s">
        <v>230</v>
      </c>
      <c r="AQ9" s="608"/>
      <c r="AR9" s="608"/>
      <c r="AS9" s="608"/>
      <c r="AT9" s="608"/>
      <c r="AU9" s="608"/>
      <c r="AV9" s="608"/>
      <c r="AW9" s="608"/>
      <c r="AX9" s="608"/>
      <c r="AY9" s="608"/>
      <c r="AZ9" s="608"/>
      <c r="BA9" s="608"/>
      <c r="BB9" s="608"/>
      <c r="BC9" s="608"/>
      <c r="BD9" s="608"/>
      <c r="BE9" s="608"/>
      <c r="BF9" s="609"/>
      <c r="BG9" s="610">
        <v>551870</v>
      </c>
      <c r="BH9" s="611"/>
      <c r="BI9" s="611"/>
      <c r="BJ9" s="611"/>
      <c r="BK9" s="611"/>
      <c r="BL9" s="611"/>
      <c r="BM9" s="611"/>
      <c r="BN9" s="612"/>
      <c r="BO9" s="613">
        <v>30.6</v>
      </c>
      <c r="BP9" s="613"/>
      <c r="BQ9" s="613"/>
      <c r="BR9" s="613"/>
      <c r="BS9" s="614" t="s">
        <v>121</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561724</v>
      </c>
      <c r="CS9" s="611"/>
      <c r="CT9" s="611"/>
      <c r="CU9" s="611"/>
      <c r="CV9" s="611"/>
      <c r="CW9" s="611"/>
      <c r="CX9" s="611"/>
      <c r="CY9" s="612"/>
      <c r="CZ9" s="613">
        <v>3.6</v>
      </c>
      <c r="DA9" s="613"/>
      <c r="DB9" s="613"/>
      <c r="DC9" s="613"/>
      <c r="DD9" s="619">
        <v>5312</v>
      </c>
      <c r="DE9" s="611"/>
      <c r="DF9" s="611"/>
      <c r="DG9" s="611"/>
      <c r="DH9" s="611"/>
      <c r="DI9" s="611"/>
      <c r="DJ9" s="611"/>
      <c r="DK9" s="611"/>
      <c r="DL9" s="611"/>
      <c r="DM9" s="611"/>
      <c r="DN9" s="611"/>
      <c r="DO9" s="611"/>
      <c r="DP9" s="612"/>
      <c r="DQ9" s="619">
        <v>451046</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121</v>
      </c>
      <c r="S10" s="611"/>
      <c r="T10" s="611"/>
      <c r="U10" s="611"/>
      <c r="V10" s="611"/>
      <c r="W10" s="611"/>
      <c r="X10" s="611"/>
      <c r="Y10" s="612"/>
      <c r="Z10" s="613" t="s">
        <v>121</v>
      </c>
      <c r="AA10" s="613"/>
      <c r="AB10" s="613"/>
      <c r="AC10" s="613"/>
      <c r="AD10" s="614" t="s">
        <v>121</v>
      </c>
      <c r="AE10" s="614"/>
      <c r="AF10" s="614"/>
      <c r="AG10" s="614"/>
      <c r="AH10" s="614"/>
      <c r="AI10" s="614"/>
      <c r="AJ10" s="614"/>
      <c r="AK10" s="614"/>
      <c r="AL10" s="615" t="s">
        <v>121</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51292</v>
      </c>
      <c r="BH10" s="611"/>
      <c r="BI10" s="611"/>
      <c r="BJ10" s="611"/>
      <c r="BK10" s="611"/>
      <c r="BL10" s="611"/>
      <c r="BM10" s="611"/>
      <c r="BN10" s="612"/>
      <c r="BO10" s="613">
        <v>2.8</v>
      </c>
      <c r="BP10" s="613"/>
      <c r="BQ10" s="613"/>
      <c r="BR10" s="613"/>
      <c r="BS10" s="614" t="s">
        <v>121</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t="s">
        <v>121</v>
      </c>
      <c r="CS10" s="611"/>
      <c r="CT10" s="611"/>
      <c r="CU10" s="611"/>
      <c r="CV10" s="611"/>
      <c r="CW10" s="611"/>
      <c r="CX10" s="611"/>
      <c r="CY10" s="612"/>
      <c r="CZ10" s="613" t="s">
        <v>121</v>
      </c>
      <c r="DA10" s="613"/>
      <c r="DB10" s="613"/>
      <c r="DC10" s="613"/>
      <c r="DD10" s="619" t="s">
        <v>121</v>
      </c>
      <c r="DE10" s="611"/>
      <c r="DF10" s="611"/>
      <c r="DG10" s="611"/>
      <c r="DH10" s="611"/>
      <c r="DI10" s="611"/>
      <c r="DJ10" s="611"/>
      <c r="DK10" s="611"/>
      <c r="DL10" s="611"/>
      <c r="DM10" s="611"/>
      <c r="DN10" s="611"/>
      <c r="DO10" s="611"/>
      <c r="DP10" s="612"/>
      <c r="DQ10" s="619" t="s">
        <v>121</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424362</v>
      </c>
      <c r="S11" s="611"/>
      <c r="T11" s="611"/>
      <c r="U11" s="611"/>
      <c r="V11" s="611"/>
      <c r="W11" s="611"/>
      <c r="X11" s="611"/>
      <c r="Y11" s="612"/>
      <c r="Z11" s="615">
        <v>2.6</v>
      </c>
      <c r="AA11" s="616"/>
      <c r="AB11" s="616"/>
      <c r="AC11" s="622"/>
      <c r="AD11" s="619">
        <v>424362</v>
      </c>
      <c r="AE11" s="611"/>
      <c r="AF11" s="611"/>
      <c r="AG11" s="611"/>
      <c r="AH11" s="611"/>
      <c r="AI11" s="611"/>
      <c r="AJ11" s="611"/>
      <c r="AK11" s="612"/>
      <c r="AL11" s="615">
        <v>7.2</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52789</v>
      </c>
      <c r="BH11" s="611"/>
      <c r="BI11" s="611"/>
      <c r="BJ11" s="611"/>
      <c r="BK11" s="611"/>
      <c r="BL11" s="611"/>
      <c r="BM11" s="611"/>
      <c r="BN11" s="612"/>
      <c r="BO11" s="613">
        <v>2.9</v>
      </c>
      <c r="BP11" s="613"/>
      <c r="BQ11" s="613"/>
      <c r="BR11" s="613"/>
      <c r="BS11" s="614" t="s">
        <v>121</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626010</v>
      </c>
      <c r="CS11" s="611"/>
      <c r="CT11" s="611"/>
      <c r="CU11" s="611"/>
      <c r="CV11" s="611"/>
      <c r="CW11" s="611"/>
      <c r="CX11" s="611"/>
      <c r="CY11" s="612"/>
      <c r="CZ11" s="613">
        <v>4</v>
      </c>
      <c r="DA11" s="613"/>
      <c r="DB11" s="613"/>
      <c r="DC11" s="613"/>
      <c r="DD11" s="619">
        <v>340700</v>
      </c>
      <c r="DE11" s="611"/>
      <c r="DF11" s="611"/>
      <c r="DG11" s="611"/>
      <c r="DH11" s="611"/>
      <c r="DI11" s="611"/>
      <c r="DJ11" s="611"/>
      <c r="DK11" s="611"/>
      <c r="DL11" s="611"/>
      <c r="DM11" s="611"/>
      <c r="DN11" s="611"/>
      <c r="DO11" s="611"/>
      <c r="DP11" s="612"/>
      <c r="DQ11" s="619">
        <v>174095</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15385</v>
      </c>
      <c r="S12" s="611"/>
      <c r="T12" s="611"/>
      <c r="U12" s="611"/>
      <c r="V12" s="611"/>
      <c r="W12" s="611"/>
      <c r="X12" s="611"/>
      <c r="Y12" s="612"/>
      <c r="Z12" s="613">
        <v>0.1</v>
      </c>
      <c r="AA12" s="613"/>
      <c r="AB12" s="613"/>
      <c r="AC12" s="613"/>
      <c r="AD12" s="614">
        <v>15385</v>
      </c>
      <c r="AE12" s="614"/>
      <c r="AF12" s="614"/>
      <c r="AG12" s="614"/>
      <c r="AH12" s="614"/>
      <c r="AI12" s="614"/>
      <c r="AJ12" s="614"/>
      <c r="AK12" s="614"/>
      <c r="AL12" s="615">
        <v>0.3</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910570</v>
      </c>
      <c r="BH12" s="611"/>
      <c r="BI12" s="611"/>
      <c r="BJ12" s="611"/>
      <c r="BK12" s="611"/>
      <c r="BL12" s="611"/>
      <c r="BM12" s="611"/>
      <c r="BN12" s="612"/>
      <c r="BO12" s="613">
        <v>50.5</v>
      </c>
      <c r="BP12" s="613"/>
      <c r="BQ12" s="613"/>
      <c r="BR12" s="613"/>
      <c r="BS12" s="614" t="s">
        <v>121</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160415</v>
      </c>
      <c r="CS12" s="611"/>
      <c r="CT12" s="611"/>
      <c r="CU12" s="611"/>
      <c r="CV12" s="611"/>
      <c r="CW12" s="611"/>
      <c r="CX12" s="611"/>
      <c r="CY12" s="612"/>
      <c r="CZ12" s="613">
        <v>1</v>
      </c>
      <c r="DA12" s="613"/>
      <c r="DB12" s="613"/>
      <c r="DC12" s="613"/>
      <c r="DD12" s="619">
        <v>6935</v>
      </c>
      <c r="DE12" s="611"/>
      <c r="DF12" s="611"/>
      <c r="DG12" s="611"/>
      <c r="DH12" s="611"/>
      <c r="DI12" s="611"/>
      <c r="DJ12" s="611"/>
      <c r="DK12" s="611"/>
      <c r="DL12" s="611"/>
      <c r="DM12" s="611"/>
      <c r="DN12" s="611"/>
      <c r="DO12" s="611"/>
      <c r="DP12" s="612"/>
      <c r="DQ12" s="619">
        <v>101738</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121</v>
      </c>
      <c r="S13" s="611"/>
      <c r="T13" s="611"/>
      <c r="U13" s="611"/>
      <c r="V13" s="611"/>
      <c r="W13" s="611"/>
      <c r="X13" s="611"/>
      <c r="Y13" s="612"/>
      <c r="Z13" s="613" t="s">
        <v>121</v>
      </c>
      <c r="AA13" s="613"/>
      <c r="AB13" s="613"/>
      <c r="AC13" s="613"/>
      <c r="AD13" s="614" t="s">
        <v>121</v>
      </c>
      <c r="AE13" s="614"/>
      <c r="AF13" s="614"/>
      <c r="AG13" s="614"/>
      <c r="AH13" s="614"/>
      <c r="AI13" s="614"/>
      <c r="AJ13" s="614"/>
      <c r="AK13" s="614"/>
      <c r="AL13" s="615" t="s">
        <v>121</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907115</v>
      </c>
      <c r="BH13" s="611"/>
      <c r="BI13" s="611"/>
      <c r="BJ13" s="611"/>
      <c r="BK13" s="611"/>
      <c r="BL13" s="611"/>
      <c r="BM13" s="611"/>
      <c r="BN13" s="612"/>
      <c r="BO13" s="613">
        <v>50.3</v>
      </c>
      <c r="BP13" s="613"/>
      <c r="BQ13" s="613"/>
      <c r="BR13" s="613"/>
      <c r="BS13" s="614" t="s">
        <v>121</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1368036</v>
      </c>
      <c r="CS13" s="611"/>
      <c r="CT13" s="611"/>
      <c r="CU13" s="611"/>
      <c r="CV13" s="611"/>
      <c r="CW13" s="611"/>
      <c r="CX13" s="611"/>
      <c r="CY13" s="612"/>
      <c r="CZ13" s="613">
        <v>8.6</v>
      </c>
      <c r="DA13" s="613"/>
      <c r="DB13" s="613"/>
      <c r="DC13" s="613"/>
      <c r="DD13" s="619">
        <v>981886</v>
      </c>
      <c r="DE13" s="611"/>
      <c r="DF13" s="611"/>
      <c r="DG13" s="611"/>
      <c r="DH13" s="611"/>
      <c r="DI13" s="611"/>
      <c r="DJ13" s="611"/>
      <c r="DK13" s="611"/>
      <c r="DL13" s="611"/>
      <c r="DM13" s="611"/>
      <c r="DN13" s="611"/>
      <c r="DO13" s="611"/>
      <c r="DP13" s="612"/>
      <c r="DQ13" s="619">
        <v>339908</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121</v>
      </c>
      <c r="S14" s="611"/>
      <c r="T14" s="611"/>
      <c r="U14" s="611"/>
      <c r="V14" s="611"/>
      <c r="W14" s="611"/>
      <c r="X14" s="611"/>
      <c r="Y14" s="612"/>
      <c r="Z14" s="613" t="s">
        <v>121</v>
      </c>
      <c r="AA14" s="613"/>
      <c r="AB14" s="613"/>
      <c r="AC14" s="613"/>
      <c r="AD14" s="614" t="s">
        <v>121</v>
      </c>
      <c r="AE14" s="614"/>
      <c r="AF14" s="614"/>
      <c r="AG14" s="614"/>
      <c r="AH14" s="614"/>
      <c r="AI14" s="614"/>
      <c r="AJ14" s="614"/>
      <c r="AK14" s="614"/>
      <c r="AL14" s="615" t="s">
        <v>121</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77079</v>
      </c>
      <c r="BH14" s="611"/>
      <c r="BI14" s="611"/>
      <c r="BJ14" s="611"/>
      <c r="BK14" s="611"/>
      <c r="BL14" s="611"/>
      <c r="BM14" s="611"/>
      <c r="BN14" s="612"/>
      <c r="BO14" s="613">
        <v>4.3</v>
      </c>
      <c r="BP14" s="613"/>
      <c r="BQ14" s="613"/>
      <c r="BR14" s="613"/>
      <c r="BS14" s="614" t="s">
        <v>121</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451153</v>
      </c>
      <c r="CS14" s="611"/>
      <c r="CT14" s="611"/>
      <c r="CU14" s="611"/>
      <c r="CV14" s="611"/>
      <c r="CW14" s="611"/>
      <c r="CX14" s="611"/>
      <c r="CY14" s="612"/>
      <c r="CZ14" s="613">
        <v>2.9</v>
      </c>
      <c r="DA14" s="613"/>
      <c r="DB14" s="613"/>
      <c r="DC14" s="613"/>
      <c r="DD14" s="619">
        <v>79398</v>
      </c>
      <c r="DE14" s="611"/>
      <c r="DF14" s="611"/>
      <c r="DG14" s="611"/>
      <c r="DH14" s="611"/>
      <c r="DI14" s="611"/>
      <c r="DJ14" s="611"/>
      <c r="DK14" s="611"/>
      <c r="DL14" s="611"/>
      <c r="DM14" s="611"/>
      <c r="DN14" s="611"/>
      <c r="DO14" s="611"/>
      <c r="DP14" s="612"/>
      <c r="DQ14" s="619">
        <v>352303</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9789</v>
      </c>
      <c r="S15" s="611"/>
      <c r="T15" s="611"/>
      <c r="U15" s="611"/>
      <c r="V15" s="611"/>
      <c r="W15" s="611"/>
      <c r="X15" s="611"/>
      <c r="Y15" s="612"/>
      <c r="Z15" s="613">
        <v>0.1</v>
      </c>
      <c r="AA15" s="613"/>
      <c r="AB15" s="613"/>
      <c r="AC15" s="613"/>
      <c r="AD15" s="614">
        <v>9789</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123286</v>
      </c>
      <c r="BH15" s="611"/>
      <c r="BI15" s="611"/>
      <c r="BJ15" s="611"/>
      <c r="BK15" s="611"/>
      <c r="BL15" s="611"/>
      <c r="BM15" s="611"/>
      <c r="BN15" s="612"/>
      <c r="BO15" s="613">
        <v>6.8</v>
      </c>
      <c r="BP15" s="613"/>
      <c r="BQ15" s="613"/>
      <c r="BR15" s="613"/>
      <c r="BS15" s="614" t="s">
        <v>121</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924101</v>
      </c>
      <c r="CS15" s="611"/>
      <c r="CT15" s="611"/>
      <c r="CU15" s="611"/>
      <c r="CV15" s="611"/>
      <c r="CW15" s="611"/>
      <c r="CX15" s="611"/>
      <c r="CY15" s="612"/>
      <c r="CZ15" s="613">
        <v>5.8</v>
      </c>
      <c r="DA15" s="613"/>
      <c r="DB15" s="613"/>
      <c r="DC15" s="613"/>
      <c r="DD15" s="619">
        <v>103086</v>
      </c>
      <c r="DE15" s="611"/>
      <c r="DF15" s="611"/>
      <c r="DG15" s="611"/>
      <c r="DH15" s="611"/>
      <c r="DI15" s="611"/>
      <c r="DJ15" s="611"/>
      <c r="DK15" s="611"/>
      <c r="DL15" s="611"/>
      <c r="DM15" s="611"/>
      <c r="DN15" s="611"/>
      <c r="DO15" s="611"/>
      <c r="DP15" s="612"/>
      <c r="DQ15" s="619">
        <v>562666</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31311</v>
      </c>
      <c r="S16" s="611"/>
      <c r="T16" s="611"/>
      <c r="U16" s="611"/>
      <c r="V16" s="611"/>
      <c r="W16" s="611"/>
      <c r="X16" s="611"/>
      <c r="Y16" s="612"/>
      <c r="Z16" s="613">
        <v>0.2</v>
      </c>
      <c r="AA16" s="613"/>
      <c r="AB16" s="613"/>
      <c r="AC16" s="613"/>
      <c r="AD16" s="614">
        <v>31311</v>
      </c>
      <c r="AE16" s="614"/>
      <c r="AF16" s="614"/>
      <c r="AG16" s="614"/>
      <c r="AH16" s="614"/>
      <c r="AI16" s="614"/>
      <c r="AJ16" s="614"/>
      <c r="AK16" s="614"/>
      <c r="AL16" s="615">
        <v>0.5</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121</v>
      </c>
      <c r="BH16" s="611"/>
      <c r="BI16" s="611"/>
      <c r="BJ16" s="611"/>
      <c r="BK16" s="611"/>
      <c r="BL16" s="611"/>
      <c r="BM16" s="611"/>
      <c r="BN16" s="612"/>
      <c r="BO16" s="613" t="s">
        <v>121</v>
      </c>
      <c r="BP16" s="613"/>
      <c r="BQ16" s="613"/>
      <c r="BR16" s="613"/>
      <c r="BS16" s="614" t="s">
        <v>121</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509952</v>
      </c>
      <c r="CS16" s="611"/>
      <c r="CT16" s="611"/>
      <c r="CU16" s="611"/>
      <c r="CV16" s="611"/>
      <c r="CW16" s="611"/>
      <c r="CX16" s="611"/>
      <c r="CY16" s="612"/>
      <c r="CZ16" s="613">
        <v>3.2</v>
      </c>
      <c r="DA16" s="613"/>
      <c r="DB16" s="613"/>
      <c r="DC16" s="613"/>
      <c r="DD16" s="619" t="s">
        <v>121</v>
      </c>
      <c r="DE16" s="611"/>
      <c r="DF16" s="611"/>
      <c r="DG16" s="611"/>
      <c r="DH16" s="611"/>
      <c r="DI16" s="611"/>
      <c r="DJ16" s="611"/>
      <c r="DK16" s="611"/>
      <c r="DL16" s="611"/>
      <c r="DM16" s="611"/>
      <c r="DN16" s="611"/>
      <c r="DO16" s="611"/>
      <c r="DP16" s="612"/>
      <c r="DQ16" s="619">
        <v>24368</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101394</v>
      </c>
      <c r="S17" s="611"/>
      <c r="T17" s="611"/>
      <c r="U17" s="611"/>
      <c r="V17" s="611"/>
      <c r="W17" s="611"/>
      <c r="X17" s="611"/>
      <c r="Y17" s="612"/>
      <c r="Z17" s="613">
        <v>0.6</v>
      </c>
      <c r="AA17" s="613"/>
      <c r="AB17" s="613"/>
      <c r="AC17" s="613"/>
      <c r="AD17" s="614">
        <v>101394</v>
      </c>
      <c r="AE17" s="614"/>
      <c r="AF17" s="614"/>
      <c r="AG17" s="614"/>
      <c r="AH17" s="614"/>
      <c r="AI17" s="614"/>
      <c r="AJ17" s="614"/>
      <c r="AK17" s="614"/>
      <c r="AL17" s="615">
        <v>1.7</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121</v>
      </c>
      <c r="BH17" s="611"/>
      <c r="BI17" s="611"/>
      <c r="BJ17" s="611"/>
      <c r="BK17" s="611"/>
      <c r="BL17" s="611"/>
      <c r="BM17" s="611"/>
      <c r="BN17" s="612"/>
      <c r="BO17" s="613" t="s">
        <v>121</v>
      </c>
      <c r="BP17" s="613"/>
      <c r="BQ17" s="613"/>
      <c r="BR17" s="613"/>
      <c r="BS17" s="614" t="s">
        <v>121</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1601631</v>
      </c>
      <c r="CS17" s="611"/>
      <c r="CT17" s="611"/>
      <c r="CU17" s="611"/>
      <c r="CV17" s="611"/>
      <c r="CW17" s="611"/>
      <c r="CX17" s="611"/>
      <c r="CY17" s="612"/>
      <c r="CZ17" s="613">
        <v>10.1</v>
      </c>
      <c r="DA17" s="613"/>
      <c r="DB17" s="613"/>
      <c r="DC17" s="613"/>
      <c r="DD17" s="619" t="s">
        <v>121</v>
      </c>
      <c r="DE17" s="611"/>
      <c r="DF17" s="611"/>
      <c r="DG17" s="611"/>
      <c r="DH17" s="611"/>
      <c r="DI17" s="611"/>
      <c r="DJ17" s="611"/>
      <c r="DK17" s="611"/>
      <c r="DL17" s="611"/>
      <c r="DM17" s="611"/>
      <c r="DN17" s="611"/>
      <c r="DO17" s="611"/>
      <c r="DP17" s="612"/>
      <c r="DQ17" s="619">
        <v>1549031</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30598</v>
      </c>
      <c r="S18" s="611"/>
      <c r="T18" s="611"/>
      <c r="U18" s="611"/>
      <c r="V18" s="611"/>
      <c r="W18" s="611"/>
      <c r="X18" s="611"/>
      <c r="Y18" s="612"/>
      <c r="Z18" s="613">
        <v>0.2</v>
      </c>
      <c r="AA18" s="613"/>
      <c r="AB18" s="613"/>
      <c r="AC18" s="613"/>
      <c r="AD18" s="614">
        <v>30598</v>
      </c>
      <c r="AE18" s="614"/>
      <c r="AF18" s="614"/>
      <c r="AG18" s="614"/>
      <c r="AH18" s="614"/>
      <c r="AI18" s="614"/>
      <c r="AJ18" s="614"/>
      <c r="AK18" s="614"/>
      <c r="AL18" s="615">
        <v>0.5</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121</v>
      </c>
      <c r="BH18" s="611"/>
      <c r="BI18" s="611"/>
      <c r="BJ18" s="611"/>
      <c r="BK18" s="611"/>
      <c r="BL18" s="611"/>
      <c r="BM18" s="611"/>
      <c r="BN18" s="612"/>
      <c r="BO18" s="613" t="s">
        <v>121</v>
      </c>
      <c r="BP18" s="613"/>
      <c r="BQ18" s="613"/>
      <c r="BR18" s="613"/>
      <c r="BS18" s="614" t="s">
        <v>121</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121</v>
      </c>
      <c r="CS18" s="611"/>
      <c r="CT18" s="611"/>
      <c r="CU18" s="611"/>
      <c r="CV18" s="611"/>
      <c r="CW18" s="611"/>
      <c r="CX18" s="611"/>
      <c r="CY18" s="612"/>
      <c r="CZ18" s="613" t="s">
        <v>121</v>
      </c>
      <c r="DA18" s="613"/>
      <c r="DB18" s="613"/>
      <c r="DC18" s="613"/>
      <c r="DD18" s="619" t="s">
        <v>121</v>
      </c>
      <c r="DE18" s="611"/>
      <c r="DF18" s="611"/>
      <c r="DG18" s="611"/>
      <c r="DH18" s="611"/>
      <c r="DI18" s="611"/>
      <c r="DJ18" s="611"/>
      <c r="DK18" s="611"/>
      <c r="DL18" s="611"/>
      <c r="DM18" s="611"/>
      <c r="DN18" s="611"/>
      <c r="DO18" s="611"/>
      <c r="DP18" s="612"/>
      <c r="DQ18" s="619" t="s">
        <v>121</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68881</v>
      </c>
      <c r="S19" s="611"/>
      <c r="T19" s="611"/>
      <c r="U19" s="611"/>
      <c r="V19" s="611"/>
      <c r="W19" s="611"/>
      <c r="X19" s="611"/>
      <c r="Y19" s="612"/>
      <c r="Z19" s="613">
        <v>0.4</v>
      </c>
      <c r="AA19" s="613"/>
      <c r="AB19" s="613"/>
      <c r="AC19" s="613"/>
      <c r="AD19" s="614">
        <v>68881</v>
      </c>
      <c r="AE19" s="614"/>
      <c r="AF19" s="614"/>
      <c r="AG19" s="614"/>
      <c r="AH19" s="614"/>
      <c r="AI19" s="614"/>
      <c r="AJ19" s="614"/>
      <c r="AK19" s="614"/>
      <c r="AL19" s="615">
        <v>1.2</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6111</v>
      </c>
      <c r="BH19" s="611"/>
      <c r="BI19" s="611"/>
      <c r="BJ19" s="611"/>
      <c r="BK19" s="611"/>
      <c r="BL19" s="611"/>
      <c r="BM19" s="611"/>
      <c r="BN19" s="612"/>
      <c r="BO19" s="613">
        <v>0.3</v>
      </c>
      <c r="BP19" s="613"/>
      <c r="BQ19" s="613"/>
      <c r="BR19" s="613"/>
      <c r="BS19" s="614" t="s">
        <v>121</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121</v>
      </c>
      <c r="CS19" s="611"/>
      <c r="CT19" s="611"/>
      <c r="CU19" s="611"/>
      <c r="CV19" s="611"/>
      <c r="CW19" s="611"/>
      <c r="CX19" s="611"/>
      <c r="CY19" s="612"/>
      <c r="CZ19" s="613" t="s">
        <v>121</v>
      </c>
      <c r="DA19" s="613"/>
      <c r="DB19" s="613"/>
      <c r="DC19" s="613"/>
      <c r="DD19" s="619" t="s">
        <v>121</v>
      </c>
      <c r="DE19" s="611"/>
      <c r="DF19" s="611"/>
      <c r="DG19" s="611"/>
      <c r="DH19" s="611"/>
      <c r="DI19" s="611"/>
      <c r="DJ19" s="611"/>
      <c r="DK19" s="611"/>
      <c r="DL19" s="611"/>
      <c r="DM19" s="611"/>
      <c r="DN19" s="611"/>
      <c r="DO19" s="611"/>
      <c r="DP19" s="612"/>
      <c r="DQ19" s="619" t="s">
        <v>121</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1915</v>
      </c>
      <c r="S20" s="611"/>
      <c r="T20" s="611"/>
      <c r="U20" s="611"/>
      <c r="V20" s="611"/>
      <c r="W20" s="611"/>
      <c r="X20" s="611"/>
      <c r="Y20" s="612"/>
      <c r="Z20" s="613">
        <v>0</v>
      </c>
      <c r="AA20" s="613"/>
      <c r="AB20" s="613"/>
      <c r="AC20" s="613"/>
      <c r="AD20" s="614">
        <v>1915</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6111</v>
      </c>
      <c r="BH20" s="611"/>
      <c r="BI20" s="611"/>
      <c r="BJ20" s="611"/>
      <c r="BK20" s="611"/>
      <c r="BL20" s="611"/>
      <c r="BM20" s="611"/>
      <c r="BN20" s="612"/>
      <c r="BO20" s="613">
        <v>0.3</v>
      </c>
      <c r="BP20" s="613"/>
      <c r="BQ20" s="613"/>
      <c r="BR20" s="613"/>
      <c r="BS20" s="614" t="s">
        <v>121</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15820463</v>
      </c>
      <c r="CS20" s="611"/>
      <c r="CT20" s="611"/>
      <c r="CU20" s="611"/>
      <c r="CV20" s="611"/>
      <c r="CW20" s="611"/>
      <c r="CX20" s="611"/>
      <c r="CY20" s="612"/>
      <c r="CZ20" s="613">
        <v>100</v>
      </c>
      <c r="DA20" s="613"/>
      <c r="DB20" s="613"/>
      <c r="DC20" s="613"/>
      <c r="DD20" s="619">
        <v>1627730</v>
      </c>
      <c r="DE20" s="611"/>
      <c r="DF20" s="611"/>
      <c r="DG20" s="611"/>
      <c r="DH20" s="611"/>
      <c r="DI20" s="611"/>
      <c r="DJ20" s="611"/>
      <c r="DK20" s="611"/>
      <c r="DL20" s="611"/>
      <c r="DM20" s="611"/>
      <c r="DN20" s="611"/>
      <c r="DO20" s="611"/>
      <c r="DP20" s="612"/>
      <c r="DQ20" s="619">
        <v>6884451</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3655837</v>
      </c>
      <c r="S21" s="611"/>
      <c r="T21" s="611"/>
      <c r="U21" s="611"/>
      <c r="V21" s="611"/>
      <c r="W21" s="611"/>
      <c r="X21" s="611"/>
      <c r="Y21" s="612"/>
      <c r="Z21" s="613">
        <v>22.2</v>
      </c>
      <c r="AA21" s="613"/>
      <c r="AB21" s="613"/>
      <c r="AC21" s="613"/>
      <c r="AD21" s="614">
        <v>3368076</v>
      </c>
      <c r="AE21" s="614"/>
      <c r="AF21" s="614"/>
      <c r="AG21" s="614"/>
      <c r="AH21" s="614"/>
      <c r="AI21" s="614"/>
      <c r="AJ21" s="614"/>
      <c r="AK21" s="614"/>
      <c r="AL21" s="615">
        <v>57.3</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6111</v>
      </c>
      <c r="BH21" s="611"/>
      <c r="BI21" s="611"/>
      <c r="BJ21" s="611"/>
      <c r="BK21" s="611"/>
      <c r="BL21" s="611"/>
      <c r="BM21" s="611"/>
      <c r="BN21" s="612"/>
      <c r="BO21" s="613">
        <v>0.3</v>
      </c>
      <c r="BP21" s="613"/>
      <c r="BQ21" s="613"/>
      <c r="BR21" s="613"/>
      <c r="BS21" s="614" t="s">
        <v>121</v>
      </c>
      <c r="BT21" s="614"/>
      <c r="BU21" s="614"/>
      <c r="BV21" s="614"/>
      <c r="BW21" s="614"/>
      <c r="BX21" s="614"/>
      <c r="BY21" s="614"/>
      <c r="BZ21" s="614"/>
      <c r="CA21" s="614"/>
      <c r="CB21" s="618"/>
      <c r="CD21" s="633"/>
      <c r="CE21" s="634"/>
      <c r="CF21" s="634"/>
      <c r="CG21" s="634"/>
      <c r="CH21" s="634"/>
      <c r="CI21" s="634"/>
      <c r="CJ21" s="634"/>
      <c r="CK21" s="634"/>
      <c r="CL21" s="634"/>
      <c r="CM21" s="634"/>
      <c r="CN21" s="634"/>
      <c r="CO21" s="634"/>
      <c r="CP21" s="634"/>
      <c r="CQ21" s="635"/>
      <c r="CR21" s="636"/>
      <c r="CS21" s="629"/>
      <c r="CT21" s="629"/>
      <c r="CU21" s="629"/>
      <c r="CV21" s="629"/>
      <c r="CW21" s="629"/>
      <c r="CX21" s="629"/>
      <c r="CY21" s="637"/>
      <c r="CZ21" s="638"/>
      <c r="DA21" s="638"/>
      <c r="DB21" s="638"/>
      <c r="DC21" s="638"/>
      <c r="DD21" s="628"/>
      <c r="DE21" s="629"/>
      <c r="DF21" s="629"/>
      <c r="DG21" s="629"/>
      <c r="DH21" s="629"/>
      <c r="DI21" s="629"/>
      <c r="DJ21" s="629"/>
      <c r="DK21" s="629"/>
      <c r="DL21" s="629"/>
      <c r="DM21" s="629"/>
      <c r="DN21" s="629"/>
      <c r="DO21" s="629"/>
      <c r="DP21" s="637"/>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3368076</v>
      </c>
      <c r="S22" s="611"/>
      <c r="T22" s="611"/>
      <c r="U22" s="611"/>
      <c r="V22" s="611"/>
      <c r="W22" s="611"/>
      <c r="X22" s="611"/>
      <c r="Y22" s="612"/>
      <c r="Z22" s="613">
        <v>20.399999999999999</v>
      </c>
      <c r="AA22" s="613"/>
      <c r="AB22" s="613"/>
      <c r="AC22" s="613"/>
      <c r="AD22" s="614">
        <v>3368076</v>
      </c>
      <c r="AE22" s="614"/>
      <c r="AF22" s="614"/>
      <c r="AG22" s="614"/>
      <c r="AH22" s="614"/>
      <c r="AI22" s="614"/>
      <c r="AJ22" s="614"/>
      <c r="AK22" s="614"/>
      <c r="AL22" s="615">
        <v>57.3</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121</v>
      </c>
      <c r="BH22" s="611"/>
      <c r="BI22" s="611"/>
      <c r="BJ22" s="611"/>
      <c r="BK22" s="611"/>
      <c r="BL22" s="611"/>
      <c r="BM22" s="611"/>
      <c r="BN22" s="612"/>
      <c r="BO22" s="613" t="s">
        <v>121</v>
      </c>
      <c r="BP22" s="613"/>
      <c r="BQ22" s="613"/>
      <c r="BR22" s="613"/>
      <c r="BS22" s="614" t="s">
        <v>121</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287761</v>
      </c>
      <c r="S23" s="611"/>
      <c r="T23" s="611"/>
      <c r="U23" s="611"/>
      <c r="V23" s="611"/>
      <c r="W23" s="611"/>
      <c r="X23" s="611"/>
      <c r="Y23" s="612"/>
      <c r="Z23" s="613">
        <v>1.7</v>
      </c>
      <c r="AA23" s="613"/>
      <c r="AB23" s="613"/>
      <c r="AC23" s="613"/>
      <c r="AD23" s="614" t="s">
        <v>121</v>
      </c>
      <c r="AE23" s="614"/>
      <c r="AF23" s="614"/>
      <c r="AG23" s="614"/>
      <c r="AH23" s="614"/>
      <c r="AI23" s="614"/>
      <c r="AJ23" s="614"/>
      <c r="AK23" s="614"/>
      <c r="AL23" s="615" t="s">
        <v>121</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121</v>
      </c>
      <c r="BH23" s="611"/>
      <c r="BI23" s="611"/>
      <c r="BJ23" s="611"/>
      <c r="BK23" s="611"/>
      <c r="BL23" s="611"/>
      <c r="BM23" s="611"/>
      <c r="BN23" s="612"/>
      <c r="BO23" s="613" t="s">
        <v>121</v>
      </c>
      <c r="BP23" s="613"/>
      <c r="BQ23" s="613"/>
      <c r="BR23" s="613"/>
      <c r="BS23" s="614" t="s">
        <v>121</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9" t="s">
        <v>275</v>
      </c>
      <c r="DM23" s="640"/>
      <c r="DN23" s="640"/>
      <c r="DO23" s="640"/>
      <c r="DP23" s="640"/>
      <c r="DQ23" s="640"/>
      <c r="DR23" s="640"/>
      <c r="DS23" s="640"/>
      <c r="DT23" s="640"/>
      <c r="DU23" s="640"/>
      <c r="DV23" s="641"/>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121</v>
      </c>
      <c r="S24" s="611"/>
      <c r="T24" s="611"/>
      <c r="U24" s="611"/>
      <c r="V24" s="611"/>
      <c r="W24" s="611"/>
      <c r="X24" s="611"/>
      <c r="Y24" s="612"/>
      <c r="Z24" s="613" t="s">
        <v>121</v>
      </c>
      <c r="AA24" s="613"/>
      <c r="AB24" s="613"/>
      <c r="AC24" s="613"/>
      <c r="AD24" s="614" t="s">
        <v>121</v>
      </c>
      <c r="AE24" s="614"/>
      <c r="AF24" s="614"/>
      <c r="AG24" s="614"/>
      <c r="AH24" s="614"/>
      <c r="AI24" s="614"/>
      <c r="AJ24" s="614"/>
      <c r="AK24" s="614"/>
      <c r="AL24" s="615" t="s">
        <v>121</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121</v>
      </c>
      <c r="BH24" s="611"/>
      <c r="BI24" s="611"/>
      <c r="BJ24" s="611"/>
      <c r="BK24" s="611"/>
      <c r="BL24" s="611"/>
      <c r="BM24" s="611"/>
      <c r="BN24" s="612"/>
      <c r="BO24" s="613" t="s">
        <v>121</v>
      </c>
      <c r="BP24" s="613"/>
      <c r="BQ24" s="613"/>
      <c r="BR24" s="613"/>
      <c r="BS24" s="614" t="s">
        <v>121</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5646210</v>
      </c>
      <c r="CS24" s="600"/>
      <c r="CT24" s="600"/>
      <c r="CU24" s="600"/>
      <c r="CV24" s="600"/>
      <c r="CW24" s="600"/>
      <c r="CX24" s="600"/>
      <c r="CY24" s="601"/>
      <c r="CZ24" s="604">
        <v>35.700000000000003</v>
      </c>
      <c r="DA24" s="605"/>
      <c r="DB24" s="605"/>
      <c r="DC24" s="621"/>
      <c r="DD24" s="642">
        <v>3569950</v>
      </c>
      <c r="DE24" s="600"/>
      <c r="DF24" s="600"/>
      <c r="DG24" s="600"/>
      <c r="DH24" s="600"/>
      <c r="DI24" s="600"/>
      <c r="DJ24" s="600"/>
      <c r="DK24" s="601"/>
      <c r="DL24" s="642">
        <v>3080829</v>
      </c>
      <c r="DM24" s="600"/>
      <c r="DN24" s="600"/>
      <c r="DO24" s="600"/>
      <c r="DP24" s="600"/>
      <c r="DQ24" s="600"/>
      <c r="DR24" s="600"/>
      <c r="DS24" s="600"/>
      <c r="DT24" s="600"/>
      <c r="DU24" s="600"/>
      <c r="DV24" s="601"/>
      <c r="DW24" s="604">
        <v>52.3</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6159798</v>
      </c>
      <c r="S25" s="611"/>
      <c r="T25" s="611"/>
      <c r="U25" s="611"/>
      <c r="V25" s="611"/>
      <c r="W25" s="611"/>
      <c r="X25" s="611"/>
      <c r="Y25" s="612"/>
      <c r="Z25" s="613">
        <v>37.299999999999997</v>
      </c>
      <c r="AA25" s="613"/>
      <c r="AB25" s="613"/>
      <c r="AC25" s="613"/>
      <c r="AD25" s="614">
        <v>5872037</v>
      </c>
      <c r="AE25" s="614"/>
      <c r="AF25" s="614"/>
      <c r="AG25" s="614"/>
      <c r="AH25" s="614"/>
      <c r="AI25" s="614"/>
      <c r="AJ25" s="614"/>
      <c r="AK25" s="614"/>
      <c r="AL25" s="615">
        <v>99.8</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121</v>
      </c>
      <c r="BH25" s="611"/>
      <c r="BI25" s="611"/>
      <c r="BJ25" s="611"/>
      <c r="BK25" s="611"/>
      <c r="BL25" s="611"/>
      <c r="BM25" s="611"/>
      <c r="BN25" s="612"/>
      <c r="BO25" s="613" t="s">
        <v>121</v>
      </c>
      <c r="BP25" s="613"/>
      <c r="BQ25" s="613"/>
      <c r="BR25" s="613"/>
      <c r="BS25" s="614" t="s">
        <v>121</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1616013</v>
      </c>
      <c r="CS25" s="631"/>
      <c r="CT25" s="631"/>
      <c r="CU25" s="631"/>
      <c r="CV25" s="631"/>
      <c r="CW25" s="631"/>
      <c r="CX25" s="631"/>
      <c r="CY25" s="632"/>
      <c r="CZ25" s="615">
        <v>10.199999999999999</v>
      </c>
      <c r="DA25" s="643"/>
      <c r="DB25" s="643"/>
      <c r="DC25" s="645"/>
      <c r="DD25" s="619">
        <v>1387728</v>
      </c>
      <c r="DE25" s="631"/>
      <c r="DF25" s="631"/>
      <c r="DG25" s="631"/>
      <c r="DH25" s="631"/>
      <c r="DI25" s="631"/>
      <c r="DJ25" s="631"/>
      <c r="DK25" s="632"/>
      <c r="DL25" s="619">
        <v>1177827</v>
      </c>
      <c r="DM25" s="631"/>
      <c r="DN25" s="631"/>
      <c r="DO25" s="631"/>
      <c r="DP25" s="631"/>
      <c r="DQ25" s="631"/>
      <c r="DR25" s="631"/>
      <c r="DS25" s="631"/>
      <c r="DT25" s="631"/>
      <c r="DU25" s="631"/>
      <c r="DV25" s="632"/>
      <c r="DW25" s="615">
        <v>20</v>
      </c>
      <c r="DX25" s="643"/>
      <c r="DY25" s="643"/>
      <c r="DZ25" s="643"/>
      <c r="EA25" s="643"/>
      <c r="EB25" s="643"/>
      <c r="EC25" s="644"/>
    </row>
    <row r="26" spans="2:133" ht="11.25" customHeight="1" x14ac:dyDescent="0.2">
      <c r="B26" s="607" t="s">
        <v>283</v>
      </c>
      <c r="C26" s="608"/>
      <c r="D26" s="608"/>
      <c r="E26" s="608"/>
      <c r="F26" s="608"/>
      <c r="G26" s="608"/>
      <c r="H26" s="608"/>
      <c r="I26" s="608"/>
      <c r="J26" s="608"/>
      <c r="K26" s="608"/>
      <c r="L26" s="608"/>
      <c r="M26" s="608"/>
      <c r="N26" s="608"/>
      <c r="O26" s="608"/>
      <c r="P26" s="608"/>
      <c r="Q26" s="609"/>
      <c r="R26" s="610">
        <v>667</v>
      </c>
      <c r="S26" s="611"/>
      <c r="T26" s="611"/>
      <c r="U26" s="611"/>
      <c r="V26" s="611"/>
      <c r="W26" s="611"/>
      <c r="X26" s="611"/>
      <c r="Y26" s="612"/>
      <c r="Z26" s="613">
        <v>0</v>
      </c>
      <c r="AA26" s="613"/>
      <c r="AB26" s="613"/>
      <c r="AC26" s="613"/>
      <c r="AD26" s="614">
        <v>667</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121</v>
      </c>
      <c r="BH26" s="611"/>
      <c r="BI26" s="611"/>
      <c r="BJ26" s="611"/>
      <c r="BK26" s="611"/>
      <c r="BL26" s="611"/>
      <c r="BM26" s="611"/>
      <c r="BN26" s="612"/>
      <c r="BO26" s="613" t="s">
        <v>121</v>
      </c>
      <c r="BP26" s="613"/>
      <c r="BQ26" s="613"/>
      <c r="BR26" s="613"/>
      <c r="BS26" s="614" t="s">
        <v>121</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861828</v>
      </c>
      <c r="CS26" s="611"/>
      <c r="CT26" s="611"/>
      <c r="CU26" s="611"/>
      <c r="CV26" s="611"/>
      <c r="CW26" s="611"/>
      <c r="CX26" s="611"/>
      <c r="CY26" s="612"/>
      <c r="CZ26" s="615">
        <v>5.4</v>
      </c>
      <c r="DA26" s="643"/>
      <c r="DB26" s="643"/>
      <c r="DC26" s="645"/>
      <c r="DD26" s="619">
        <v>771128</v>
      </c>
      <c r="DE26" s="611"/>
      <c r="DF26" s="611"/>
      <c r="DG26" s="611"/>
      <c r="DH26" s="611"/>
      <c r="DI26" s="611"/>
      <c r="DJ26" s="611"/>
      <c r="DK26" s="612"/>
      <c r="DL26" s="619" t="s">
        <v>121</v>
      </c>
      <c r="DM26" s="611"/>
      <c r="DN26" s="611"/>
      <c r="DO26" s="611"/>
      <c r="DP26" s="611"/>
      <c r="DQ26" s="611"/>
      <c r="DR26" s="611"/>
      <c r="DS26" s="611"/>
      <c r="DT26" s="611"/>
      <c r="DU26" s="611"/>
      <c r="DV26" s="612"/>
      <c r="DW26" s="615" t="s">
        <v>121</v>
      </c>
      <c r="DX26" s="643"/>
      <c r="DY26" s="643"/>
      <c r="DZ26" s="643"/>
      <c r="EA26" s="643"/>
      <c r="EB26" s="643"/>
      <c r="EC26" s="644"/>
    </row>
    <row r="27" spans="2:133" ht="11.25" customHeight="1" x14ac:dyDescent="0.2">
      <c r="B27" s="607" t="s">
        <v>286</v>
      </c>
      <c r="C27" s="608"/>
      <c r="D27" s="608"/>
      <c r="E27" s="608"/>
      <c r="F27" s="608"/>
      <c r="G27" s="608"/>
      <c r="H27" s="608"/>
      <c r="I27" s="608"/>
      <c r="J27" s="608"/>
      <c r="K27" s="608"/>
      <c r="L27" s="608"/>
      <c r="M27" s="608"/>
      <c r="N27" s="608"/>
      <c r="O27" s="608"/>
      <c r="P27" s="608"/>
      <c r="Q27" s="609"/>
      <c r="R27" s="610">
        <v>71227</v>
      </c>
      <c r="S27" s="611"/>
      <c r="T27" s="611"/>
      <c r="U27" s="611"/>
      <c r="V27" s="611"/>
      <c r="W27" s="611"/>
      <c r="X27" s="611"/>
      <c r="Y27" s="612"/>
      <c r="Z27" s="613">
        <v>0.4</v>
      </c>
      <c r="AA27" s="613"/>
      <c r="AB27" s="613"/>
      <c r="AC27" s="613"/>
      <c r="AD27" s="614" t="s">
        <v>121</v>
      </c>
      <c r="AE27" s="614"/>
      <c r="AF27" s="614"/>
      <c r="AG27" s="614"/>
      <c r="AH27" s="614"/>
      <c r="AI27" s="614"/>
      <c r="AJ27" s="614"/>
      <c r="AK27" s="614"/>
      <c r="AL27" s="615" t="s">
        <v>121</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1801726</v>
      </c>
      <c r="BH27" s="611"/>
      <c r="BI27" s="611"/>
      <c r="BJ27" s="611"/>
      <c r="BK27" s="611"/>
      <c r="BL27" s="611"/>
      <c r="BM27" s="611"/>
      <c r="BN27" s="612"/>
      <c r="BO27" s="613">
        <v>100</v>
      </c>
      <c r="BP27" s="613"/>
      <c r="BQ27" s="613"/>
      <c r="BR27" s="613"/>
      <c r="BS27" s="614" t="s">
        <v>121</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2428566</v>
      </c>
      <c r="CS27" s="631"/>
      <c r="CT27" s="631"/>
      <c r="CU27" s="631"/>
      <c r="CV27" s="631"/>
      <c r="CW27" s="631"/>
      <c r="CX27" s="631"/>
      <c r="CY27" s="632"/>
      <c r="CZ27" s="615">
        <v>15.4</v>
      </c>
      <c r="DA27" s="643"/>
      <c r="DB27" s="643"/>
      <c r="DC27" s="645"/>
      <c r="DD27" s="619">
        <v>633191</v>
      </c>
      <c r="DE27" s="631"/>
      <c r="DF27" s="631"/>
      <c r="DG27" s="631"/>
      <c r="DH27" s="631"/>
      <c r="DI27" s="631"/>
      <c r="DJ27" s="631"/>
      <c r="DK27" s="632"/>
      <c r="DL27" s="619">
        <v>353971</v>
      </c>
      <c r="DM27" s="631"/>
      <c r="DN27" s="631"/>
      <c r="DO27" s="631"/>
      <c r="DP27" s="631"/>
      <c r="DQ27" s="631"/>
      <c r="DR27" s="631"/>
      <c r="DS27" s="631"/>
      <c r="DT27" s="631"/>
      <c r="DU27" s="631"/>
      <c r="DV27" s="632"/>
      <c r="DW27" s="615">
        <v>6</v>
      </c>
      <c r="DX27" s="643"/>
      <c r="DY27" s="643"/>
      <c r="DZ27" s="643"/>
      <c r="EA27" s="643"/>
      <c r="EB27" s="643"/>
      <c r="EC27" s="644"/>
    </row>
    <row r="28" spans="2:133" ht="11.25" customHeight="1" x14ac:dyDescent="0.2">
      <c r="B28" s="607" t="s">
        <v>289</v>
      </c>
      <c r="C28" s="608"/>
      <c r="D28" s="608"/>
      <c r="E28" s="608"/>
      <c r="F28" s="608"/>
      <c r="G28" s="608"/>
      <c r="H28" s="608"/>
      <c r="I28" s="608"/>
      <c r="J28" s="608"/>
      <c r="K28" s="608"/>
      <c r="L28" s="608"/>
      <c r="M28" s="608"/>
      <c r="N28" s="608"/>
      <c r="O28" s="608"/>
      <c r="P28" s="608"/>
      <c r="Q28" s="609"/>
      <c r="R28" s="610">
        <v>163400</v>
      </c>
      <c r="S28" s="611"/>
      <c r="T28" s="611"/>
      <c r="U28" s="611"/>
      <c r="V28" s="611"/>
      <c r="W28" s="611"/>
      <c r="X28" s="611"/>
      <c r="Y28" s="612"/>
      <c r="Z28" s="613">
        <v>1</v>
      </c>
      <c r="AA28" s="613"/>
      <c r="AB28" s="613"/>
      <c r="AC28" s="613"/>
      <c r="AD28" s="614">
        <v>7108</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1601631</v>
      </c>
      <c r="CS28" s="611"/>
      <c r="CT28" s="611"/>
      <c r="CU28" s="611"/>
      <c r="CV28" s="611"/>
      <c r="CW28" s="611"/>
      <c r="CX28" s="611"/>
      <c r="CY28" s="612"/>
      <c r="CZ28" s="615">
        <v>10.1</v>
      </c>
      <c r="DA28" s="643"/>
      <c r="DB28" s="643"/>
      <c r="DC28" s="645"/>
      <c r="DD28" s="619">
        <v>1549031</v>
      </c>
      <c r="DE28" s="611"/>
      <c r="DF28" s="611"/>
      <c r="DG28" s="611"/>
      <c r="DH28" s="611"/>
      <c r="DI28" s="611"/>
      <c r="DJ28" s="611"/>
      <c r="DK28" s="612"/>
      <c r="DL28" s="619">
        <v>1549031</v>
      </c>
      <c r="DM28" s="611"/>
      <c r="DN28" s="611"/>
      <c r="DO28" s="611"/>
      <c r="DP28" s="611"/>
      <c r="DQ28" s="611"/>
      <c r="DR28" s="611"/>
      <c r="DS28" s="611"/>
      <c r="DT28" s="611"/>
      <c r="DU28" s="611"/>
      <c r="DV28" s="612"/>
      <c r="DW28" s="615">
        <v>26.3</v>
      </c>
      <c r="DX28" s="643"/>
      <c r="DY28" s="643"/>
      <c r="DZ28" s="643"/>
      <c r="EA28" s="643"/>
      <c r="EB28" s="643"/>
      <c r="EC28" s="644"/>
    </row>
    <row r="29" spans="2:133" ht="11.25" customHeight="1" x14ac:dyDescent="0.2">
      <c r="B29" s="607" t="s">
        <v>291</v>
      </c>
      <c r="C29" s="608"/>
      <c r="D29" s="608"/>
      <c r="E29" s="608"/>
      <c r="F29" s="608"/>
      <c r="G29" s="608"/>
      <c r="H29" s="608"/>
      <c r="I29" s="608"/>
      <c r="J29" s="608"/>
      <c r="K29" s="608"/>
      <c r="L29" s="608"/>
      <c r="M29" s="608"/>
      <c r="N29" s="608"/>
      <c r="O29" s="608"/>
      <c r="P29" s="608"/>
      <c r="Q29" s="609"/>
      <c r="R29" s="610">
        <v>9801</v>
      </c>
      <c r="S29" s="611"/>
      <c r="T29" s="611"/>
      <c r="U29" s="611"/>
      <c r="V29" s="611"/>
      <c r="W29" s="611"/>
      <c r="X29" s="611"/>
      <c r="Y29" s="612"/>
      <c r="Z29" s="613">
        <v>0.1</v>
      </c>
      <c r="AA29" s="613"/>
      <c r="AB29" s="613"/>
      <c r="AC29" s="613"/>
      <c r="AD29" s="614" t="s">
        <v>121</v>
      </c>
      <c r="AE29" s="614"/>
      <c r="AF29" s="614"/>
      <c r="AG29" s="614"/>
      <c r="AH29" s="614"/>
      <c r="AI29" s="614"/>
      <c r="AJ29" s="614"/>
      <c r="AK29" s="614"/>
      <c r="AL29" s="615" t="s">
        <v>121</v>
      </c>
      <c r="AM29" s="616"/>
      <c r="AN29" s="616"/>
      <c r="AO29" s="617"/>
      <c r="AP29" s="633"/>
      <c r="AQ29" s="634"/>
      <c r="AR29" s="634"/>
      <c r="AS29" s="634"/>
      <c r="AT29" s="634"/>
      <c r="AU29" s="634"/>
      <c r="AV29" s="634"/>
      <c r="AW29" s="634"/>
      <c r="AX29" s="634"/>
      <c r="AY29" s="634"/>
      <c r="AZ29" s="634"/>
      <c r="BA29" s="634"/>
      <c r="BB29" s="634"/>
      <c r="BC29" s="634"/>
      <c r="BD29" s="634"/>
      <c r="BE29" s="634"/>
      <c r="BF29" s="635"/>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292</v>
      </c>
      <c r="CE29" s="649"/>
      <c r="CF29" s="607" t="s">
        <v>66</v>
      </c>
      <c r="CG29" s="608"/>
      <c r="CH29" s="608"/>
      <c r="CI29" s="608"/>
      <c r="CJ29" s="608"/>
      <c r="CK29" s="608"/>
      <c r="CL29" s="608"/>
      <c r="CM29" s="608"/>
      <c r="CN29" s="608"/>
      <c r="CO29" s="608"/>
      <c r="CP29" s="608"/>
      <c r="CQ29" s="609"/>
      <c r="CR29" s="610">
        <v>1601631</v>
      </c>
      <c r="CS29" s="631"/>
      <c r="CT29" s="631"/>
      <c r="CU29" s="631"/>
      <c r="CV29" s="631"/>
      <c r="CW29" s="631"/>
      <c r="CX29" s="631"/>
      <c r="CY29" s="632"/>
      <c r="CZ29" s="615">
        <v>10.1</v>
      </c>
      <c r="DA29" s="643"/>
      <c r="DB29" s="643"/>
      <c r="DC29" s="645"/>
      <c r="DD29" s="619">
        <v>1549031</v>
      </c>
      <c r="DE29" s="631"/>
      <c r="DF29" s="631"/>
      <c r="DG29" s="631"/>
      <c r="DH29" s="631"/>
      <c r="DI29" s="631"/>
      <c r="DJ29" s="631"/>
      <c r="DK29" s="632"/>
      <c r="DL29" s="619">
        <v>1549031</v>
      </c>
      <c r="DM29" s="631"/>
      <c r="DN29" s="631"/>
      <c r="DO29" s="631"/>
      <c r="DP29" s="631"/>
      <c r="DQ29" s="631"/>
      <c r="DR29" s="631"/>
      <c r="DS29" s="631"/>
      <c r="DT29" s="631"/>
      <c r="DU29" s="631"/>
      <c r="DV29" s="632"/>
      <c r="DW29" s="615">
        <v>26.3</v>
      </c>
      <c r="DX29" s="643"/>
      <c r="DY29" s="643"/>
      <c r="DZ29" s="643"/>
      <c r="EA29" s="643"/>
      <c r="EB29" s="643"/>
      <c r="EC29" s="644"/>
    </row>
    <row r="30" spans="2:133" ht="11.25" customHeight="1" x14ac:dyDescent="0.2">
      <c r="B30" s="607" t="s">
        <v>293</v>
      </c>
      <c r="C30" s="608"/>
      <c r="D30" s="608"/>
      <c r="E30" s="608"/>
      <c r="F30" s="608"/>
      <c r="G30" s="608"/>
      <c r="H30" s="608"/>
      <c r="I30" s="608"/>
      <c r="J30" s="608"/>
      <c r="K30" s="608"/>
      <c r="L30" s="608"/>
      <c r="M30" s="608"/>
      <c r="N30" s="608"/>
      <c r="O30" s="608"/>
      <c r="P30" s="608"/>
      <c r="Q30" s="609"/>
      <c r="R30" s="610">
        <v>2107150</v>
      </c>
      <c r="S30" s="611"/>
      <c r="T30" s="611"/>
      <c r="U30" s="611"/>
      <c r="V30" s="611"/>
      <c r="W30" s="611"/>
      <c r="X30" s="611"/>
      <c r="Y30" s="612"/>
      <c r="Z30" s="613">
        <v>12.8</v>
      </c>
      <c r="AA30" s="613"/>
      <c r="AB30" s="613"/>
      <c r="AC30" s="613"/>
      <c r="AD30" s="614" t="s">
        <v>121</v>
      </c>
      <c r="AE30" s="614"/>
      <c r="AF30" s="614"/>
      <c r="AG30" s="614"/>
      <c r="AH30" s="614"/>
      <c r="AI30" s="614"/>
      <c r="AJ30" s="614"/>
      <c r="AK30" s="614"/>
      <c r="AL30" s="615" t="s">
        <v>121</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46"/>
      <c r="BI30" s="646"/>
      <c r="BJ30" s="646"/>
      <c r="BK30" s="646"/>
      <c r="BL30" s="646"/>
      <c r="BM30" s="646"/>
      <c r="BN30" s="646"/>
      <c r="BO30" s="646"/>
      <c r="BP30" s="646"/>
      <c r="BQ30" s="647"/>
      <c r="BR30" s="592" t="s">
        <v>295</v>
      </c>
      <c r="BS30" s="646"/>
      <c r="BT30" s="646"/>
      <c r="BU30" s="646"/>
      <c r="BV30" s="646"/>
      <c r="BW30" s="646"/>
      <c r="BX30" s="646"/>
      <c r="BY30" s="646"/>
      <c r="BZ30" s="646"/>
      <c r="CA30" s="646"/>
      <c r="CB30" s="647"/>
      <c r="CD30" s="650"/>
      <c r="CE30" s="651"/>
      <c r="CF30" s="607" t="s">
        <v>296</v>
      </c>
      <c r="CG30" s="608"/>
      <c r="CH30" s="608"/>
      <c r="CI30" s="608"/>
      <c r="CJ30" s="608"/>
      <c r="CK30" s="608"/>
      <c r="CL30" s="608"/>
      <c r="CM30" s="608"/>
      <c r="CN30" s="608"/>
      <c r="CO30" s="608"/>
      <c r="CP30" s="608"/>
      <c r="CQ30" s="609"/>
      <c r="CR30" s="610">
        <v>1554021</v>
      </c>
      <c r="CS30" s="611"/>
      <c r="CT30" s="611"/>
      <c r="CU30" s="611"/>
      <c r="CV30" s="611"/>
      <c r="CW30" s="611"/>
      <c r="CX30" s="611"/>
      <c r="CY30" s="612"/>
      <c r="CZ30" s="615">
        <v>9.8000000000000007</v>
      </c>
      <c r="DA30" s="643"/>
      <c r="DB30" s="643"/>
      <c r="DC30" s="645"/>
      <c r="DD30" s="619">
        <v>1501421</v>
      </c>
      <c r="DE30" s="611"/>
      <c r="DF30" s="611"/>
      <c r="DG30" s="611"/>
      <c r="DH30" s="611"/>
      <c r="DI30" s="611"/>
      <c r="DJ30" s="611"/>
      <c r="DK30" s="612"/>
      <c r="DL30" s="619">
        <v>1501421</v>
      </c>
      <c r="DM30" s="611"/>
      <c r="DN30" s="611"/>
      <c r="DO30" s="611"/>
      <c r="DP30" s="611"/>
      <c r="DQ30" s="611"/>
      <c r="DR30" s="611"/>
      <c r="DS30" s="611"/>
      <c r="DT30" s="611"/>
      <c r="DU30" s="611"/>
      <c r="DV30" s="612"/>
      <c r="DW30" s="615">
        <v>25.5</v>
      </c>
      <c r="DX30" s="643"/>
      <c r="DY30" s="643"/>
      <c r="DZ30" s="643"/>
      <c r="EA30" s="643"/>
      <c r="EB30" s="643"/>
      <c r="EC30" s="644"/>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121</v>
      </c>
      <c r="S31" s="611"/>
      <c r="T31" s="611"/>
      <c r="U31" s="611"/>
      <c r="V31" s="611"/>
      <c r="W31" s="611"/>
      <c r="X31" s="611"/>
      <c r="Y31" s="612"/>
      <c r="Z31" s="613" t="s">
        <v>121</v>
      </c>
      <c r="AA31" s="613"/>
      <c r="AB31" s="613"/>
      <c r="AC31" s="613"/>
      <c r="AD31" s="614" t="s">
        <v>121</v>
      </c>
      <c r="AE31" s="614"/>
      <c r="AF31" s="614"/>
      <c r="AG31" s="614"/>
      <c r="AH31" s="614"/>
      <c r="AI31" s="614"/>
      <c r="AJ31" s="614"/>
      <c r="AK31" s="614"/>
      <c r="AL31" s="615" t="s">
        <v>121</v>
      </c>
      <c r="AM31" s="616"/>
      <c r="AN31" s="616"/>
      <c r="AO31" s="617"/>
      <c r="AP31" s="658" t="s">
        <v>298</v>
      </c>
      <c r="AQ31" s="659"/>
      <c r="AR31" s="659"/>
      <c r="AS31" s="659"/>
      <c r="AT31" s="664" t="s">
        <v>299</v>
      </c>
      <c r="AU31" s="200"/>
      <c r="AV31" s="200"/>
      <c r="AW31" s="200"/>
      <c r="AX31" s="596" t="s">
        <v>177</v>
      </c>
      <c r="AY31" s="597"/>
      <c r="AZ31" s="597"/>
      <c r="BA31" s="597"/>
      <c r="BB31" s="597"/>
      <c r="BC31" s="597"/>
      <c r="BD31" s="597"/>
      <c r="BE31" s="597"/>
      <c r="BF31" s="598"/>
      <c r="BG31" s="657">
        <v>98.8</v>
      </c>
      <c r="BH31" s="654"/>
      <c r="BI31" s="654"/>
      <c r="BJ31" s="654"/>
      <c r="BK31" s="654"/>
      <c r="BL31" s="654"/>
      <c r="BM31" s="605">
        <v>96.9</v>
      </c>
      <c r="BN31" s="654"/>
      <c r="BO31" s="654"/>
      <c r="BP31" s="654"/>
      <c r="BQ31" s="655"/>
      <c r="BR31" s="657">
        <v>99</v>
      </c>
      <c r="BS31" s="654"/>
      <c r="BT31" s="654"/>
      <c r="BU31" s="654"/>
      <c r="BV31" s="654"/>
      <c r="BW31" s="654"/>
      <c r="BX31" s="605">
        <v>97.4</v>
      </c>
      <c r="BY31" s="654"/>
      <c r="BZ31" s="654"/>
      <c r="CA31" s="654"/>
      <c r="CB31" s="655"/>
      <c r="CD31" s="650"/>
      <c r="CE31" s="651"/>
      <c r="CF31" s="607" t="s">
        <v>300</v>
      </c>
      <c r="CG31" s="608"/>
      <c r="CH31" s="608"/>
      <c r="CI31" s="608"/>
      <c r="CJ31" s="608"/>
      <c r="CK31" s="608"/>
      <c r="CL31" s="608"/>
      <c r="CM31" s="608"/>
      <c r="CN31" s="608"/>
      <c r="CO31" s="608"/>
      <c r="CP31" s="608"/>
      <c r="CQ31" s="609"/>
      <c r="CR31" s="610">
        <v>47610</v>
      </c>
      <c r="CS31" s="631"/>
      <c r="CT31" s="631"/>
      <c r="CU31" s="631"/>
      <c r="CV31" s="631"/>
      <c r="CW31" s="631"/>
      <c r="CX31" s="631"/>
      <c r="CY31" s="632"/>
      <c r="CZ31" s="615">
        <v>0.3</v>
      </c>
      <c r="DA31" s="643"/>
      <c r="DB31" s="643"/>
      <c r="DC31" s="645"/>
      <c r="DD31" s="619">
        <v>47610</v>
      </c>
      <c r="DE31" s="631"/>
      <c r="DF31" s="631"/>
      <c r="DG31" s="631"/>
      <c r="DH31" s="631"/>
      <c r="DI31" s="631"/>
      <c r="DJ31" s="631"/>
      <c r="DK31" s="632"/>
      <c r="DL31" s="619">
        <v>47610</v>
      </c>
      <c r="DM31" s="631"/>
      <c r="DN31" s="631"/>
      <c r="DO31" s="631"/>
      <c r="DP31" s="631"/>
      <c r="DQ31" s="631"/>
      <c r="DR31" s="631"/>
      <c r="DS31" s="631"/>
      <c r="DT31" s="631"/>
      <c r="DU31" s="631"/>
      <c r="DV31" s="632"/>
      <c r="DW31" s="615">
        <v>0.8</v>
      </c>
      <c r="DX31" s="643"/>
      <c r="DY31" s="643"/>
      <c r="DZ31" s="643"/>
      <c r="EA31" s="643"/>
      <c r="EB31" s="643"/>
      <c r="EC31" s="644"/>
    </row>
    <row r="32" spans="2:133" ht="11.25" customHeight="1" x14ac:dyDescent="0.2">
      <c r="B32" s="607" t="s">
        <v>301</v>
      </c>
      <c r="C32" s="608"/>
      <c r="D32" s="608"/>
      <c r="E32" s="608"/>
      <c r="F32" s="608"/>
      <c r="G32" s="608"/>
      <c r="H32" s="608"/>
      <c r="I32" s="608"/>
      <c r="J32" s="608"/>
      <c r="K32" s="608"/>
      <c r="L32" s="608"/>
      <c r="M32" s="608"/>
      <c r="N32" s="608"/>
      <c r="O32" s="608"/>
      <c r="P32" s="608"/>
      <c r="Q32" s="609"/>
      <c r="R32" s="610">
        <v>1240886</v>
      </c>
      <c r="S32" s="611"/>
      <c r="T32" s="611"/>
      <c r="U32" s="611"/>
      <c r="V32" s="611"/>
      <c r="W32" s="611"/>
      <c r="X32" s="611"/>
      <c r="Y32" s="612"/>
      <c r="Z32" s="613">
        <v>7.5</v>
      </c>
      <c r="AA32" s="613"/>
      <c r="AB32" s="613"/>
      <c r="AC32" s="613"/>
      <c r="AD32" s="614" t="s">
        <v>121</v>
      </c>
      <c r="AE32" s="614"/>
      <c r="AF32" s="614"/>
      <c r="AG32" s="614"/>
      <c r="AH32" s="614"/>
      <c r="AI32" s="614"/>
      <c r="AJ32" s="614"/>
      <c r="AK32" s="614"/>
      <c r="AL32" s="615" t="s">
        <v>121</v>
      </c>
      <c r="AM32" s="616"/>
      <c r="AN32" s="616"/>
      <c r="AO32" s="617"/>
      <c r="AP32" s="660"/>
      <c r="AQ32" s="661"/>
      <c r="AR32" s="661"/>
      <c r="AS32" s="661"/>
      <c r="AT32" s="665"/>
      <c r="AU32" s="196" t="s">
        <v>302</v>
      </c>
      <c r="AX32" s="607" t="s">
        <v>303</v>
      </c>
      <c r="AY32" s="608"/>
      <c r="AZ32" s="608"/>
      <c r="BA32" s="608"/>
      <c r="BB32" s="608"/>
      <c r="BC32" s="608"/>
      <c r="BD32" s="608"/>
      <c r="BE32" s="608"/>
      <c r="BF32" s="609"/>
      <c r="BG32" s="667">
        <v>98.8</v>
      </c>
      <c r="BH32" s="631"/>
      <c r="BI32" s="631"/>
      <c r="BJ32" s="631"/>
      <c r="BK32" s="631"/>
      <c r="BL32" s="631"/>
      <c r="BM32" s="616">
        <v>96.6</v>
      </c>
      <c r="BN32" s="631"/>
      <c r="BO32" s="631"/>
      <c r="BP32" s="631"/>
      <c r="BQ32" s="656"/>
      <c r="BR32" s="667">
        <v>98.8</v>
      </c>
      <c r="BS32" s="631"/>
      <c r="BT32" s="631"/>
      <c r="BU32" s="631"/>
      <c r="BV32" s="631"/>
      <c r="BW32" s="631"/>
      <c r="BX32" s="616">
        <v>97.1</v>
      </c>
      <c r="BY32" s="631"/>
      <c r="BZ32" s="631"/>
      <c r="CA32" s="631"/>
      <c r="CB32" s="656"/>
      <c r="CD32" s="652"/>
      <c r="CE32" s="653"/>
      <c r="CF32" s="607" t="s">
        <v>304</v>
      </c>
      <c r="CG32" s="608"/>
      <c r="CH32" s="608"/>
      <c r="CI32" s="608"/>
      <c r="CJ32" s="608"/>
      <c r="CK32" s="608"/>
      <c r="CL32" s="608"/>
      <c r="CM32" s="608"/>
      <c r="CN32" s="608"/>
      <c r="CO32" s="608"/>
      <c r="CP32" s="608"/>
      <c r="CQ32" s="609"/>
      <c r="CR32" s="610" t="s">
        <v>121</v>
      </c>
      <c r="CS32" s="611"/>
      <c r="CT32" s="611"/>
      <c r="CU32" s="611"/>
      <c r="CV32" s="611"/>
      <c r="CW32" s="611"/>
      <c r="CX32" s="611"/>
      <c r="CY32" s="612"/>
      <c r="CZ32" s="615" t="s">
        <v>121</v>
      </c>
      <c r="DA32" s="643"/>
      <c r="DB32" s="643"/>
      <c r="DC32" s="645"/>
      <c r="DD32" s="619" t="s">
        <v>121</v>
      </c>
      <c r="DE32" s="611"/>
      <c r="DF32" s="611"/>
      <c r="DG32" s="611"/>
      <c r="DH32" s="611"/>
      <c r="DI32" s="611"/>
      <c r="DJ32" s="611"/>
      <c r="DK32" s="612"/>
      <c r="DL32" s="619" t="s">
        <v>121</v>
      </c>
      <c r="DM32" s="611"/>
      <c r="DN32" s="611"/>
      <c r="DO32" s="611"/>
      <c r="DP32" s="611"/>
      <c r="DQ32" s="611"/>
      <c r="DR32" s="611"/>
      <c r="DS32" s="611"/>
      <c r="DT32" s="611"/>
      <c r="DU32" s="611"/>
      <c r="DV32" s="612"/>
      <c r="DW32" s="615" t="s">
        <v>121</v>
      </c>
      <c r="DX32" s="643"/>
      <c r="DY32" s="643"/>
      <c r="DZ32" s="643"/>
      <c r="EA32" s="643"/>
      <c r="EB32" s="643"/>
      <c r="EC32" s="644"/>
    </row>
    <row r="33" spans="2:133" ht="11.25" customHeight="1" x14ac:dyDescent="0.2">
      <c r="B33" s="607" t="s">
        <v>305</v>
      </c>
      <c r="C33" s="608"/>
      <c r="D33" s="608"/>
      <c r="E33" s="608"/>
      <c r="F33" s="608"/>
      <c r="G33" s="608"/>
      <c r="H33" s="608"/>
      <c r="I33" s="608"/>
      <c r="J33" s="608"/>
      <c r="K33" s="608"/>
      <c r="L33" s="608"/>
      <c r="M33" s="608"/>
      <c r="N33" s="608"/>
      <c r="O33" s="608"/>
      <c r="P33" s="608"/>
      <c r="Q33" s="609"/>
      <c r="R33" s="610">
        <v>10744</v>
      </c>
      <c r="S33" s="611"/>
      <c r="T33" s="611"/>
      <c r="U33" s="611"/>
      <c r="V33" s="611"/>
      <c r="W33" s="611"/>
      <c r="X33" s="611"/>
      <c r="Y33" s="612"/>
      <c r="Z33" s="613">
        <v>0.1</v>
      </c>
      <c r="AA33" s="613"/>
      <c r="AB33" s="613"/>
      <c r="AC33" s="613"/>
      <c r="AD33" s="614" t="s">
        <v>121</v>
      </c>
      <c r="AE33" s="614"/>
      <c r="AF33" s="614"/>
      <c r="AG33" s="614"/>
      <c r="AH33" s="614"/>
      <c r="AI33" s="614"/>
      <c r="AJ33" s="614"/>
      <c r="AK33" s="614"/>
      <c r="AL33" s="615" t="s">
        <v>121</v>
      </c>
      <c r="AM33" s="616"/>
      <c r="AN33" s="616"/>
      <c r="AO33" s="617"/>
      <c r="AP33" s="662"/>
      <c r="AQ33" s="663"/>
      <c r="AR33" s="663"/>
      <c r="AS33" s="663"/>
      <c r="AT33" s="666"/>
      <c r="AU33" s="201"/>
      <c r="AV33" s="201"/>
      <c r="AW33" s="201"/>
      <c r="AX33" s="633" t="s">
        <v>306</v>
      </c>
      <c r="AY33" s="634"/>
      <c r="AZ33" s="634"/>
      <c r="BA33" s="634"/>
      <c r="BB33" s="634"/>
      <c r="BC33" s="634"/>
      <c r="BD33" s="634"/>
      <c r="BE33" s="634"/>
      <c r="BF33" s="635"/>
      <c r="BG33" s="668">
        <v>98.7</v>
      </c>
      <c r="BH33" s="669"/>
      <c r="BI33" s="669"/>
      <c r="BJ33" s="669"/>
      <c r="BK33" s="669"/>
      <c r="BL33" s="669"/>
      <c r="BM33" s="670">
        <v>96.9</v>
      </c>
      <c r="BN33" s="669"/>
      <c r="BO33" s="669"/>
      <c r="BP33" s="669"/>
      <c r="BQ33" s="671"/>
      <c r="BR33" s="668">
        <v>99.1</v>
      </c>
      <c r="BS33" s="669"/>
      <c r="BT33" s="669"/>
      <c r="BU33" s="669"/>
      <c r="BV33" s="669"/>
      <c r="BW33" s="669"/>
      <c r="BX33" s="670">
        <v>97.4</v>
      </c>
      <c r="BY33" s="669"/>
      <c r="BZ33" s="669"/>
      <c r="CA33" s="669"/>
      <c r="CB33" s="671"/>
      <c r="CD33" s="607" t="s">
        <v>307</v>
      </c>
      <c r="CE33" s="608"/>
      <c r="CF33" s="608"/>
      <c r="CG33" s="608"/>
      <c r="CH33" s="608"/>
      <c r="CI33" s="608"/>
      <c r="CJ33" s="608"/>
      <c r="CK33" s="608"/>
      <c r="CL33" s="608"/>
      <c r="CM33" s="608"/>
      <c r="CN33" s="608"/>
      <c r="CO33" s="608"/>
      <c r="CP33" s="608"/>
      <c r="CQ33" s="609"/>
      <c r="CR33" s="610">
        <v>8036571</v>
      </c>
      <c r="CS33" s="631"/>
      <c r="CT33" s="631"/>
      <c r="CU33" s="631"/>
      <c r="CV33" s="631"/>
      <c r="CW33" s="631"/>
      <c r="CX33" s="631"/>
      <c r="CY33" s="632"/>
      <c r="CZ33" s="615">
        <v>50.8</v>
      </c>
      <c r="DA33" s="643"/>
      <c r="DB33" s="643"/>
      <c r="DC33" s="645"/>
      <c r="DD33" s="619">
        <v>3161458</v>
      </c>
      <c r="DE33" s="631"/>
      <c r="DF33" s="631"/>
      <c r="DG33" s="631"/>
      <c r="DH33" s="631"/>
      <c r="DI33" s="631"/>
      <c r="DJ33" s="631"/>
      <c r="DK33" s="632"/>
      <c r="DL33" s="619">
        <v>2126888</v>
      </c>
      <c r="DM33" s="631"/>
      <c r="DN33" s="631"/>
      <c r="DO33" s="631"/>
      <c r="DP33" s="631"/>
      <c r="DQ33" s="631"/>
      <c r="DR33" s="631"/>
      <c r="DS33" s="631"/>
      <c r="DT33" s="631"/>
      <c r="DU33" s="631"/>
      <c r="DV33" s="632"/>
      <c r="DW33" s="615">
        <v>36.1</v>
      </c>
      <c r="DX33" s="643"/>
      <c r="DY33" s="643"/>
      <c r="DZ33" s="643"/>
      <c r="EA33" s="643"/>
      <c r="EB33" s="643"/>
      <c r="EC33" s="644"/>
    </row>
    <row r="34" spans="2:133" ht="11.25" customHeight="1" x14ac:dyDescent="0.2">
      <c r="B34" s="607" t="s">
        <v>308</v>
      </c>
      <c r="C34" s="608"/>
      <c r="D34" s="608"/>
      <c r="E34" s="608"/>
      <c r="F34" s="608"/>
      <c r="G34" s="608"/>
      <c r="H34" s="608"/>
      <c r="I34" s="608"/>
      <c r="J34" s="608"/>
      <c r="K34" s="608"/>
      <c r="L34" s="608"/>
      <c r="M34" s="608"/>
      <c r="N34" s="608"/>
      <c r="O34" s="608"/>
      <c r="P34" s="608"/>
      <c r="Q34" s="609"/>
      <c r="R34" s="610">
        <v>3686336</v>
      </c>
      <c r="S34" s="611"/>
      <c r="T34" s="611"/>
      <c r="U34" s="611"/>
      <c r="V34" s="611"/>
      <c r="W34" s="611"/>
      <c r="X34" s="611"/>
      <c r="Y34" s="612"/>
      <c r="Z34" s="613">
        <v>22.3</v>
      </c>
      <c r="AA34" s="613"/>
      <c r="AB34" s="613"/>
      <c r="AC34" s="613"/>
      <c r="AD34" s="614" t="s">
        <v>121</v>
      </c>
      <c r="AE34" s="614"/>
      <c r="AF34" s="614"/>
      <c r="AG34" s="614"/>
      <c r="AH34" s="614"/>
      <c r="AI34" s="614"/>
      <c r="AJ34" s="614"/>
      <c r="AK34" s="614"/>
      <c r="AL34" s="615" t="s">
        <v>121</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3316801</v>
      </c>
      <c r="CS34" s="611"/>
      <c r="CT34" s="611"/>
      <c r="CU34" s="611"/>
      <c r="CV34" s="611"/>
      <c r="CW34" s="611"/>
      <c r="CX34" s="611"/>
      <c r="CY34" s="612"/>
      <c r="CZ34" s="615">
        <v>21</v>
      </c>
      <c r="DA34" s="643"/>
      <c r="DB34" s="643"/>
      <c r="DC34" s="645"/>
      <c r="DD34" s="619">
        <v>751204</v>
      </c>
      <c r="DE34" s="611"/>
      <c r="DF34" s="611"/>
      <c r="DG34" s="611"/>
      <c r="DH34" s="611"/>
      <c r="DI34" s="611"/>
      <c r="DJ34" s="611"/>
      <c r="DK34" s="612"/>
      <c r="DL34" s="619">
        <v>584348</v>
      </c>
      <c r="DM34" s="611"/>
      <c r="DN34" s="611"/>
      <c r="DO34" s="611"/>
      <c r="DP34" s="611"/>
      <c r="DQ34" s="611"/>
      <c r="DR34" s="611"/>
      <c r="DS34" s="611"/>
      <c r="DT34" s="611"/>
      <c r="DU34" s="611"/>
      <c r="DV34" s="612"/>
      <c r="DW34" s="615">
        <v>9.9</v>
      </c>
      <c r="DX34" s="643"/>
      <c r="DY34" s="643"/>
      <c r="DZ34" s="643"/>
      <c r="EA34" s="643"/>
      <c r="EB34" s="643"/>
      <c r="EC34" s="644"/>
    </row>
    <row r="35" spans="2:133" ht="11.25" customHeight="1" x14ac:dyDescent="0.2">
      <c r="B35" s="607" t="s">
        <v>310</v>
      </c>
      <c r="C35" s="608"/>
      <c r="D35" s="608"/>
      <c r="E35" s="608"/>
      <c r="F35" s="608"/>
      <c r="G35" s="608"/>
      <c r="H35" s="608"/>
      <c r="I35" s="608"/>
      <c r="J35" s="608"/>
      <c r="K35" s="608"/>
      <c r="L35" s="608"/>
      <c r="M35" s="608"/>
      <c r="N35" s="608"/>
      <c r="O35" s="608"/>
      <c r="P35" s="608"/>
      <c r="Q35" s="609"/>
      <c r="R35" s="610">
        <v>1420742</v>
      </c>
      <c r="S35" s="611"/>
      <c r="T35" s="611"/>
      <c r="U35" s="611"/>
      <c r="V35" s="611"/>
      <c r="W35" s="611"/>
      <c r="X35" s="611"/>
      <c r="Y35" s="612"/>
      <c r="Z35" s="613">
        <v>8.6</v>
      </c>
      <c r="AA35" s="613"/>
      <c r="AB35" s="613"/>
      <c r="AC35" s="613"/>
      <c r="AD35" s="614" t="s">
        <v>121</v>
      </c>
      <c r="AE35" s="614"/>
      <c r="AF35" s="614"/>
      <c r="AG35" s="614"/>
      <c r="AH35" s="614"/>
      <c r="AI35" s="614"/>
      <c r="AJ35" s="614"/>
      <c r="AK35" s="614"/>
      <c r="AL35" s="615" t="s">
        <v>121</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50889</v>
      </c>
      <c r="CS35" s="631"/>
      <c r="CT35" s="631"/>
      <c r="CU35" s="631"/>
      <c r="CV35" s="631"/>
      <c r="CW35" s="631"/>
      <c r="CX35" s="631"/>
      <c r="CY35" s="632"/>
      <c r="CZ35" s="615">
        <v>0.3</v>
      </c>
      <c r="DA35" s="643"/>
      <c r="DB35" s="643"/>
      <c r="DC35" s="645"/>
      <c r="DD35" s="619">
        <v>11549</v>
      </c>
      <c r="DE35" s="631"/>
      <c r="DF35" s="631"/>
      <c r="DG35" s="631"/>
      <c r="DH35" s="631"/>
      <c r="DI35" s="631"/>
      <c r="DJ35" s="631"/>
      <c r="DK35" s="632"/>
      <c r="DL35" s="619">
        <v>4242</v>
      </c>
      <c r="DM35" s="631"/>
      <c r="DN35" s="631"/>
      <c r="DO35" s="631"/>
      <c r="DP35" s="631"/>
      <c r="DQ35" s="631"/>
      <c r="DR35" s="631"/>
      <c r="DS35" s="631"/>
      <c r="DT35" s="631"/>
      <c r="DU35" s="631"/>
      <c r="DV35" s="632"/>
      <c r="DW35" s="615">
        <v>0.1</v>
      </c>
      <c r="DX35" s="643"/>
      <c r="DY35" s="643"/>
      <c r="DZ35" s="643"/>
      <c r="EA35" s="643"/>
      <c r="EB35" s="643"/>
      <c r="EC35" s="644"/>
    </row>
    <row r="36" spans="2:133" ht="11.25" customHeight="1" x14ac:dyDescent="0.2">
      <c r="B36" s="607" t="s">
        <v>314</v>
      </c>
      <c r="C36" s="608"/>
      <c r="D36" s="608"/>
      <c r="E36" s="608"/>
      <c r="F36" s="608"/>
      <c r="G36" s="608"/>
      <c r="H36" s="608"/>
      <c r="I36" s="608"/>
      <c r="J36" s="608"/>
      <c r="K36" s="608"/>
      <c r="L36" s="608"/>
      <c r="M36" s="608"/>
      <c r="N36" s="608"/>
      <c r="O36" s="608"/>
      <c r="P36" s="608"/>
      <c r="Q36" s="609"/>
      <c r="R36" s="610">
        <v>770255</v>
      </c>
      <c r="S36" s="611"/>
      <c r="T36" s="611"/>
      <c r="U36" s="611"/>
      <c r="V36" s="611"/>
      <c r="W36" s="611"/>
      <c r="X36" s="611"/>
      <c r="Y36" s="612"/>
      <c r="Z36" s="613">
        <v>4.7</v>
      </c>
      <c r="AA36" s="613"/>
      <c r="AB36" s="613"/>
      <c r="AC36" s="613"/>
      <c r="AD36" s="614" t="s">
        <v>121</v>
      </c>
      <c r="AE36" s="614"/>
      <c r="AF36" s="614"/>
      <c r="AG36" s="614"/>
      <c r="AH36" s="614"/>
      <c r="AI36" s="614"/>
      <c r="AJ36" s="614"/>
      <c r="AK36" s="614"/>
      <c r="AL36" s="615" t="s">
        <v>121</v>
      </c>
      <c r="AM36" s="616"/>
      <c r="AN36" s="616"/>
      <c r="AO36" s="617"/>
      <c r="AP36" s="204"/>
      <c r="AQ36" s="676" t="s">
        <v>315</v>
      </c>
      <c r="AR36" s="677"/>
      <c r="AS36" s="677"/>
      <c r="AT36" s="677"/>
      <c r="AU36" s="677"/>
      <c r="AV36" s="677"/>
      <c r="AW36" s="677"/>
      <c r="AX36" s="677"/>
      <c r="AY36" s="678"/>
      <c r="AZ36" s="599">
        <v>1211004</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t="s">
        <v>121</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1342685</v>
      </c>
      <c r="CS36" s="611"/>
      <c r="CT36" s="611"/>
      <c r="CU36" s="611"/>
      <c r="CV36" s="611"/>
      <c r="CW36" s="611"/>
      <c r="CX36" s="611"/>
      <c r="CY36" s="612"/>
      <c r="CZ36" s="615">
        <v>8.5</v>
      </c>
      <c r="DA36" s="643"/>
      <c r="DB36" s="643"/>
      <c r="DC36" s="645"/>
      <c r="DD36" s="619">
        <v>1074508</v>
      </c>
      <c r="DE36" s="611"/>
      <c r="DF36" s="611"/>
      <c r="DG36" s="611"/>
      <c r="DH36" s="611"/>
      <c r="DI36" s="611"/>
      <c r="DJ36" s="611"/>
      <c r="DK36" s="612"/>
      <c r="DL36" s="619">
        <v>763796</v>
      </c>
      <c r="DM36" s="611"/>
      <c r="DN36" s="611"/>
      <c r="DO36" s="611"/>
      <c r="DP36" s="611"/>
      <c r="DQ36" s="611"/>
      <c r="DR36" s="611"/>
      <c r="DS36" s="611"/>
      <c r="DT36" s="611"/>
      <c r="DU36" s="611"/>
      <c r="DV36" s="612"/>
      <c r="DW36" s="615">
        <v>13</v>
      </c>
      <c r="DX36" s="643"/>
      <c r="DY36" s="643"/>
      <c r="DZ36" s="643"/>
      <c r="EA36" s="643"/>
      <c r="EB36" s="643"/>
      <c r="EC36" s="644"/>
    </row>
    <row r="37" spans="2:133" ht="11.25" customHeight="1" x14ac:dyDescent="0.2">
      <c r="B37" s="607" t="s">
        <v>318</v>
      </c>
      <c r="C37" s="608"/>
      <c r="D37" s="608"/>
      <c r="E37" s="608"/>
      <c r="F37" s="608"/>
      <c r="G37" s="608"/>
      <c r="H37" s="608"/>
      <c r="I37" s="608"/>
      <c r="J37" s="608"/>
      <c r="K37" s="608"/>
      <c r="L37" s="608"/>
      <c r="M37" s="608"/>
      <c r="N37" s="608"/>
      <c r="O37" s="608"/>
      <c r="P37" s="608"/>
      <c r="Q37" s="609"/>
      <c r="R37" s="610">
        <v>99081</v>
      </c>
      <c r="S37" s="611"/>
      <c r="T37" s="611"/>
      <c r="U37" s="611"/>
      <c r="V37" s="611"/>
      <c r="W37" s="611"/>
      <c r="X37" s="611"/>
      <c r="Y37" s="612"/>
      <c r="Z37" s="613">
        <v>0.6</v>
      </c>
      <c r="AA37" s="613"/>
      <c r="AB37" s="613"/>
      <c r="AC37" s="613"/>
      <c r="AD37" s="614">
        <v>1691</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219818</v>
      </c>
      <c r="BA37" s="611"/>
      <c r="BB37" s="611"/>
      <c r="BC37" s="611"/>
      <c r="BD37" s="631"/>
      <c r="BE37" s="631"/>
      <c r="BF37" s="656"/>
      <c r="BG37" s="607" t="s">
        <v>320</v>
      </c>
      <c r="BH37" s="608"/>
      <c r="BI37" s="608"/>
      <c r="BJ37" s="608"/>
      <c r="BK37" s="608"/>
      <c r="BL37" s="608"/>
      <c r="BM37" s="608"/>
      <c r="BN37" s="608"/>
      <c r="BO37" s="608"/>
      <c r="BP37" s="608"/>
      <c r="BQ37" s="608"/>
      <c r="BR37" s="608"/>
      <c r="BS37" s="608"/>
      <c r="BT37" s="608"/>
      <c r="BU37" s="609"/>
      <c r="BV37" s="610" t="s">
        <v>121</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532046</v>
      </c>
      <c r="CS37" s="631"/>
      <c r="CT37" s="631"/>
      <c r="CU37" s="631"/>
      <c r="CV37" s="631"/>
      <c r="CW37" s="631"/>
      <c r="CX37" s="631"/>
      <c r="CY37" s="632"/>
      <c r="CZ37" s="615">
        <v>3.4</v>
      </c>
      <c r="DA37" s="643"/>
      <c r="DB37" s="643"/>
      <c r="DC37" s="645"/>
      <c r="DD37" s="619">
        <v>532046</v>
      </c>
      <c r="DE37" s="631"/>
      <c r="DF37" s="631"/>
      <c r="DG37" s="631"/>
      <c r="DH37" s="631"/>
      <c r="DI37" s="631"/>
      <c r="DJ37" s="631"/>
      <c r="DK37" s="632"/>
      <c r="DL37" s="619">
        <v>460646</v>
      </c>
      <c r="DM37" s="631"/>
      <c r="DN37" s="631"/>
      <c r="DO37" s="631"/>
      <c r="DP37" s="631"/>
      <c r="DQ37" s="631"/>
      <c r="DR37" s="631"/>
      <c r="DS37" s="631"/>
      <c r="DT37" s="631"/>
      <c r="DU37" s="631"/>
      <c r="DV37" s="632"/>
      <c r="DW37" s="615">
        <v>7.8</v>
      </c>
      <c r="DX37" s="643"/>
      <c r="DY37" s="643"/>
      <c r="DZ37" s="643"/>
      <c r="EA37" s="643"/>
      <c r="EB37" s="643"/>
      <c r="EC37" s="644"/>
    </row>
    <row r="38" spans="2:133" ht="11.25" customHeight="1" x14ac:dyDescent="0.2">
      <c r="B38" s="607" t="s">
        <v>322</v>
      </c>
      <c r="C38" s="608"/>
      <c r="D38" s="608"/>
      <c r="E38" s="608"/>
      <c r="F38" s="608"/>
      <c r="G38" s="608"/>
      <c r="H38" s="608"/>
      <c r="I38" s="608"/>
      <c r="J38" s="608"/>
      <c r="K38" s="608"/>
      <c r="L38" s="608"/>
      <c r="M38" s="608"/>
      <c r="N38" s="608"/>
      <c r="O38" s="608"/>
      <c r="P38" s="608"/>
      <c r="Q38" s="609"/>
      <c r="R38" s="610">
        <v>755684</v>
      </c>
      <c r="S38" s="611"/>
      <c r="T38" s="611"/>
      <c r="U38" s="611"/>
      <c r="V38" s="611"/>
      <c r="W38" s="611"/>
      <c r="X38" s="611"/>
      <c r="Y38" s="612"/>
      <c r="Z38" s="613">
        <v>4.5999999999999996</v>
      </c>
      <c r="AA38" s="613"/>
      <c r="AB38" s="613"/>
      <c r="AC38" s="613"/>
      <c r="AD38" s="614" t="s">
        <v>121</v>
      </c>
      <c r="AE38" s="614"/>
      <c r="AF38" s="614"/>
      <c r="AG38" s="614"/>
      <c r="AH38" s="614"/>
      <c r="AI38" s="614"/>
      <c r="AJ38" s="614"/>
      <c r="AK38" s="614"/>
      <c r="AL38" s="615" t="s">
        <v>121</v>
      </c>
      <c r="AM38" s="616"/>
      <c r="AN38" s="616"/>
      <c r="AO38" s="617"/>
      <c r="AQ38" s="673" t="s">
        <v>323</v>
      </c>
      <c r="AR38" s="674"/>
      <c r="AS38" s="674"/>
      <c r="AT38" s="674"/>
      <c r="AU38" s="674"/>
      <c r="AV38" s="674"/>
      <c r="AW38" s="674"/>
      <c r="AX38" s="674"/>
      <c r="AY38" s="675"/>
      <c r="AZ38" s="610">
        <v>38638</v>
      </c>
      <c r="BA38" s="611"/>
      <c r="BB38" s="611"/>
      <c r="BC38" s="611"/>
      <c r="BD38" s="631"/>
      <c r="BE38" s="631"/>
      <c r="BF38" s="656"/>
      <c r="BG38" s="607" t="s">
        <v>324</v>
      </c>
      <c r="BH38" s="608"/>
      <c r="BI38" s="608"/>
      <c r="BJ38" s="608"/>
      <c r="BK38" s="608"/>
      <c r="BL38" s="608"/>
      <c r="BM38" s="608"/>
      <c r="BN38" s="608"/>
      <c r="BO38" s="608"/>
      <c r="BP38" s="608"/>
      <c r="BQ38" s="608"/>
      <c r="BR38" s="608"/>
      <c r="BS38" s="608"/>
      <c r="BT38" s="608"/>
      <c r="BU38" s="609"/>
      <c r="BV38" s="610">
        <v>2277</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952548</v>
      </c>
      <c r="CS38" s="611"/>
      <c r="CT38" s="611"/>
      <c r="CU38" s="611"/>
      <c r="CV38" s="611"/>
      <c r="CW38" s="611"/>
      <c r="CX38" s="611"/>
      <c r="CY38" s="612"/>
      <c r="CZ38" s="615">
        <v>6</v>
      </c>
      <c r="DA38" s="643"/>
      <c r="DB38" s="643"/>
      <c r="DC38" s="645"/>
      <c r="DD38" s="619">
        <v>774568</v>
      </c>
      <c r="DE38" s="611"/>
      <c r="DF38" s="611"/>
      <c r="DG38" s="611"/>
      <c r="DH38" s="611"/>
      <c r="DI38" s="611"/>
      <c r="DJ38" s="611"/>
      <c r="DK38" s="612"/>
      <c r="DL38" s="619">
        <v>774502</v>
      </c>
      <c r="DM38" s="611"/>
      <c r="DN38" s="611"/>
      <c r="DO38" s="611"/>
      <c r="DP38" s="611"/>
      <c r="DQ38" s="611"/>
      <c r="DR38" s="611"/>
      <c r="DS38" s="611"/>
      <c r="DT38" s="611"/>
      <c r="DU38" s="611"/>
      <c r="DV38" s="612"/>
      <c r="DW38" s="615">
        <v>13.1</v>
      </c>
      <c r="DX38" s="643"/>
      <c r="DY38" s="643"/>
      <c r="DZ38" s="643"/>
      <c r="EA38" s="643"/>
      <c r="EB38" s="643"/>
      <c r="EC38" s="644"/>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121</v>
      </c>
      <c r="S39" s="611"/>
      <c r="T39" s="611"/>
      <c r="U39" s="611"/>
      <c r="V39" s="611"/>
      <c r="W39" s="611"/>
      <c r="X39" s="611"/>
      <c r="Y39" s="612"/>
      <c r="Z39" s="613" t="s">
        <v>121</v>
      </c>
      <c r="AA39" s="613"/>
      <c r="AB39" s="613"/>
      <c r="AC39" s="613"/>
      <c r="AD39" s="614" t="s">
        <v>121</v>
      </c>
      <c r="AE39" s="614"/>
      <c r="AF39" s="614"/>
      <c r="AG39" s="614"/>
      <c r="AH39" s="614"/>
      <c r="AI39" s="614"/>
      <c r="AJ39" s="614"/>
      <c r="AK39" s="614"/>
      <c r="AL39" s="615" t="s">
        <v>121</v>
      </c>
      <c r="AM39" s="616"/>
      <c r="AN39" s="616"/>
      <c r="AO39" s="617"/>
      <c r="AQ39" s="673" t="s">
        <v>327</v>
      </c>
      <c r="AR39" s="674"/>
      <c r="AS39" s="674"/>
      <c r="AT39" s="674"/>
      <c r="AU39" s="674"/>
      <c r="AV39" s="674"/>
      <c r="AW39" s="674"/>
      <c r="AX39" s="674"/>
      <c r="AY39" s="675"/>
      <c r="AZ39" s="610">
        <v>13698</v>
      </c>
      <c r="BA39" s="611"/>
      <c r="BB39" s="611"/>
      <c r="BC39" s="611"/>
      <c r="BD39" s="631"/>
      <c r="BE39" s="631"/>
      <c r="BF39" s="656"/>
      <c r="BG39" s="607" t="s">
        <v>328</v>
      </c>
      <c r="BH39" s="608"/>
      <c r="BI39" s="608"/>
      <c r="BJ39" s="608"/>
      <c r="BK39" s="608"/>
      <c r="BL39" s="608"/>
      <c r="BM39" s="608"/>
      <c r="BN39" s="608"/>
      <c r="BO39" s="608"/>
      <c r="BP39" s="608"/>
      <c r="BQ39" s="608"/>
      <c r="BR39" s="608"/>
      <c r="BS39" s="608"/>
      <c r="BT39" s="608"/>
      <c r="BU39" s="609"/>
      <c r="BV39" s="610">
        <v>3486</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2373648</v>
      </c>
      <c r="CS39" s="631"/>
      <c r="CT39" s="631"/>
      <c r="CU39" s="631"/>
      <c r="CV39" s="631"/>
      <c r="CW39" s="631"/>
      <c r="CX39" s="631"/>
      <c r="CY39" s="632"/>
      <c r="CZ39" s="615">
        <v>15</v>
      </c>
      <c r="DA39" s="643"/>
      <c r="DB39" s="643"/>
      <c r="DC39" s="645"/>
      <c r="DD39" s="619">
        <v>549629</v>
      </c>
      <c r="DE39" s="631"/>
      <c r="DF39" s="631"/>
      <c r="DG39" s="631"/>
      <c r="DH39" s="631"/>
      <c r="DI39" s="631"/>
      <c r="DJ39" s="631"/>
      <c r="DK39" s="632"/>
      <c r="DL39" s="619" t="s">
        <v>121</v>
      </c>
      <c r="DM39" s="631"/>
      <c r="DN39" s="631"/>
      <c r="DO39" s="631"/>
      <c r="DP39" s="631"/>
      <c r="DQ39" s="631"/>
      <c r="DR39" s="631"/>
      <c r="DS39" s="631"/>
      <c r="DT39" s="631"/>
      <c r="DU39" s="631"/>
      <c r="DV39" s="632"/>
      <c r="DW39" s="615" t="s">
        <v>121</v>
      </c>
      <c r="DX39" s="643"/>
      <c r="DY39" s="643"/>
      <c r="DZ39" s="643"/>
      <c r="EA39" s="643"/>
      <c r="EB39" s="643"/>
      <c r="EC39" s="644"/>
    </row>
    <row r="40" spans="2:133" ht="11.25" customHeight="1" x14ac:dyDescent="0.2">
      <c r="B40" s="607" t="s">
        <v>330</v>
      </c>
      <c r="C40" s="608"/>
      <c r="D40" s="608"/>
      <c r="E40" s="608"/>
      <c r="F40" s="608"/>
      <c r="G40" s="608"/>
      <c r="H40" s="608"/>
      <c r="I40" s="608"/>
      <c r="J40" s="608"/>
      <c r="K40" s="608"/>
      <c r="L40" s="608"/>
      <c r="M40" s="608"/>
      <c r="N40" s="608"/>
      <c r="O40" s="608"/>
      <c r="P40" s="608"/>
      <c r="Q40" s="609"/>
      <c r="R40" s="610">
        <v>13884</v>
      </c>
      <c r="S40" s="611"/>
      <c r="T40" s="611"/>
      <c r="U40" s="611"/>
      <c r="V40" s="611"/>
      <c r="W40" s="611"/>
      <c r="X40" s="611"/>
      <c r="Y40" s="612"/>
      <c r="Z40" s="613">
        <v>0.1</v>
      </c>
      <c r="AA40" s="613"/>
      <c r="AB40" s="613"/>
      <c r="AC40" s="613"/>
      <c r="AD40" s="614" t="s">
        <v>121</v>
      </c>
      <c r="AE40" s="614"/>
      <c r="AF40" s="614"/>
      <c r="AG40" s="614"/>
      <c r="AH40" s="614"/>
      <c r="AI40" s="614"/>
      <c r="AJ40" s="614"/>
      <c r="AK40" s="614"/>
      <c r="AL40" s="615" t="s">
        <v>121</v>
      </c>
      <c r="AM40" s="616"/>
      <c r="AN40" s="616"/>
      <c r="AO40" s="617"/>
      <c r="AQ40" s="673" t="s">
        <v>331</v>
      </c>
      <c r="AR40" s="674"/>
      <c r="AS40" s="674"/>
      <c r="AT40" s="674"/>
      <c r="AU40" s="674"/>
      <c r="AV40" s="674"/>
      <c r="AW40" s="674"/>
      <c r="AX40" s="674"/>
      <c r="AY40" s="675"/>
      <c r="AZ40" s="610" t="s">
        <v>121</v>
      </c>
      <c r="BA40" s="611"/>
      <c r="BB40" s="611"/>
      <c r="BC40" s="611"/>
      <c r="BD40" s="631"/>
      <c r="BE40" s="631"/>
      <c r="BF40" s="656"/>
      <c r="BG40" s="660" t="s">
        <v>332</v>
      </c>
      <c r="BH40" s="661"/>
      <c r="BI40" s="661"/>
      <c r="BJ40" s="661"/>
      <c r="BK40" s="661"/>
      <c r="BL40" s="205"/>
      <c r="BM40" s="608" t="s">
        <v>333</v>
      </c>
      <c r="BN40" s="608"/>
      <c r="BO40" s="608"/>
      <c r="BP40" s="608"/>
      <c r="BQ40" s="608"/>
      <c r="BR40" s="608"/>
      <c r="BS40" s="608"/>
      <c r="BT40" s="608"/>
      <c r="BU40" s="609"/>
      <c r="BV40" s="610">
        <v>96</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t="s">
        <v>121</v>
      </c>
      <c r="CS40" s="611"/>
      <c r="CT40" s="611"/>
      <c r="CU40" s="611"/>
      <c r="CV40" s="611"/>
      <c r="CW40" s="611"/>
      <c r="CX40" s="611"/>
      <c r="CY40" s="612"/>
      <c r="CZ40" s="615" t="s">
        <v>121</v>
      </c>
      <c r="DA40" s="643"/>
      <c r="DB40" s="643"/>
      <c r="DC40" s="645"/>
      <c r="DD40" s="619" t="s">
        <v>121</v>
      </c>
      <c r="DE40" s="611"/>
      <c r="DF40" s="611"/>
      <c r="DG40" s="611"/>
      <c r="DH40" s="611"/>
      <c r="DI40" s="611"/>
      <c r="DJ40" s="611"/>
      <c r="DK40" s="612"/>
      <c r="DL40" s="619" t="s">
        <v>121</v>
      </c>
      <c r="DM40" s="611"/>
      <c r="DN40" s="611"/>
      <c r="DO40" s="611"/>
      <c r="DP40" s="611"/>
      <c r="DQ40" s="611"/>
      <c r="DR40" s="611"/>
      <c r="DS40" s="611"/>
      <c r="DT40" s="611"/>
      <c r="DU40" s="611"/>
      <c r="DV40" s="612"/>
      <c r="DW40" s="615" t="s">
        <v>121</v>
      </c>
      <c r="DX40" s="643"/>
      <c r="DY40" s="643"/>
      <c r="DZ40" s="643"/>
      <c r="EA40" s="643"/>
      <c r="EB40" s="643"/>
      <c r="EC40" s="644"/>
    </row>
    <row r="41" spans="2:133" ht="11.25" customHeight="1" x14ac:dyDescent="0.2">
      <c r="B41" s="633" t="s">
        <v>335</v>
      </c>
      <c r="C41" s="634"/>
      <c r="D41" s="634"/>
      <c r="E41" s="634"/>
      <c r="F41" s="634"/>
      <c r="G41" s="634"/>
      <c r="H41" s="634"/>
      <c r="I41" s="634"/>
      <c r="J41" s="634"/>
      <c r="K41" s="634"/>
      <c r="L41" s="634"/>
      <c r="M41" s="634"/>
      <c r="N41" s="634"/>
      <c r="O41" s="634"/>
      <c r="P41" s="634"/>
      <c r="Q41" s="635"/>
      <c r="R41" s="682">
        <v>16495771</v>
      </c>
      <c r="S41" s="683"/>
      <c r="T41" s="683"/>
      <c r="U41" s="683"/>
      <c r="V41" s="683"/>
      <c r="W41" s="683"/>
      <c r="X41" s="683"/>
      <c r="Y41" s="687"/>
      <c r="Z41" s="688">
        <v>100</v>
      </c>
      <c r="AA41" s="688"/>
      <c r="AB41" s="688"/>
      <c r="AC41" s="688"/>
      <c r="AD41" s="689">
        <v>5881503</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195811</v>
      </c>
      <c r="BA41" s="611"/>
      <c r="BB41" s="611"/>
      <c r="BC41" s="611"/>
      <c r="BD41" s="631"/>
      <c r="BE41" s="631"/>
      <c r="BF41" s="656"/>
      <c r="BG41" s="660"/>
      <c r="BH41" s="661"/>
      <c r="BI41" s="661"/>
      <c r="BJ41" s="661"/>
      <c r="BK41" s="661"/>
      <c r="BL41" s="205"/>
      <c r="BM41" s="608" t="s">
        <v>337</v>
      </c>
      <c r="BN41" s="608"/>
      <c r="BO41" s="608"/>
      <c r="BP41" s="608"/>
      <c r="BQ41" s="608"/>
      <c r="BR41" s="608"/>
      <c r="BS41" s="608"/>
      <c r="BT41" s="608"/>
      <c r="BU41" s="609"/>
      <c r="BV41" s="610">
        <v>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121</v>
      </c>
      <c r="CS41" s="631"/>
      <c r="CT41" s="631"/>
      <c r="CU41" s="631"/>
      <c r="CV41" s="631"/>
      <c r="CW41" s="631"/>
      <c r="CX41" s="631"/>
      <c r="CY41" s="632"/>
      <c r="CZ41" s="615" t="s">
        <v>121</v>
      </c>
      <c r="DA41" s="643"/>
      <c r="DB41" s="643"/>
      <c r="DC41" s="645"/>
      <c r="DD41" s="619" t="s">
        <v>121</v>
      </c>
      <c r="DE41" s="631"/>
      <c r="DF41" s="631"/>
      <c r="DG41" s="631"/>
      <c r="DH41" s="631"/>
      <c r="DI41" s="631"/>
      <c r="DJ41" s="631"/>
      <c r="DK41" s="632"/>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743039</v>
      </c>
      <c r="BA42" s="683"/>
      <c r="BB42" s="683"/>
      <c r="BC42" s="683"/>
      <c r="BD42" s="669"/>
      <c r="BE42" s="669"/>
      <c r="BF42" s="671"/>
      <c r="BG42" s="662"/>
      <c r="BH42" s="663"/>
      <c r="BI42" s="663"/>
      <c r="BJ42" s="663"/>
      <c r="BK42" s="663"/>
      <c r="BL42" s="206"/>
      <c r="BM42" s="634" t="s">
        <v>340</v>
      </c>
      <c r="BN42" s="634"/>
      <c r="BO42" s="634"/>
      <c r="BP42" s="634"/>
      <c r="BQ42" s="634"/>
      <c r="BR42" s="634"/>
      <c r="BS42" s="634"/>
      <c r="BT42" s="634"/>
      <c r="BU42" s="635"/>
      <c r="BV42" s="682">
        <v>482</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2137682</v>
      </c>
      <c r="CS42" s="631"/>
      <c r="CT42" s="631"/>
      <c r="CU42" s="631"/>
      <c r="CV42" s="631"/>
      <c r="CW42" s="631"/>
      <c r="CX42" s="631"/>
      <c r="CY42" s="632"/>
      <c r="CZ42" s="615">
        <v>13.5</v>
      </c>
      <c r="DA42" s="643"/>
      <c r="DB42" s="643"/>
      <c r="DC42" s="645"/>
      <c r="DD42" s="619">
        <v>153043</v>
      </c>
      <c r="DE42" s="631"/>
      <c r="DF42" s="631"/>
      <c r="DG42" s="631"/>
      <c r="DH42" s="631"/>
      <c r="DI42" s="631"/>
      <c r="DJ42" s="631"/>
      <c r="DK42" s="632"/>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100036</v>
      </c>
      <c r="CS43" s="631"/>
      <c r="CT43" s="631"/>
      <c r="CU43" s="631"/>
      <c r="CV43" s="631"/>
      <c r="CW43" s="631"/>
      <c r="CX43" s="631"/>
      <c r="CY43" s="632"/>
      <c r="CZ43" s="615">
        <v>0.6</v>
      </c>
      <c r="DA43" s="643"/>
      <c r="DB43" s="643"/>
      <c r="DC43" s="645"/>
      <c r="DD43" s="619">
        <v>93939</v>
      </c>
      <c r="DE43" s="631"/>
      <c r="DF43" s="631"/>
      <c r="DG43" s="631"/>
      <c r="DH43" s="631"/>
      <c r="DI43" s="631"/>
      <c r="DJ43" s="631"/>
      <c r="DK43" s="632"/>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292</v>
      </c>
      <c r="CE44" s="649"/>
      <c r="CF44" s="607" t="s">
        <v>345</v>
      </c>
      <c r="CG44" s="608"/>
      <c r="CH44" s="608"/>
      <c r="CI44" s="608"/>
      <c r="CJ44" s="608"/>
      <c r="CK44" s="608"/>
      <c r="CL44" s="608"/>
      <c r="CM44" s="608"/>
      <c r="CN44" s="608"/>
      <c r="CO44" s="608"/>
      <c r="CP44" s="608"/>
      <c r="CQ44" s="609"/>
      <c r="CR44" s="610">
        <v>1627730</v>
      </c>
      <c r="CS44" s="611"/>
      <c r="CT44" s="611"/>
      <c r="CU44" s="611"/>
      <c r="CV44" s="611"/>
      <c r="CW44" s="611"/>
      <c r="CX44" s="611"/>
      <c r="CY44" s="612"/>
      <c r="CZ44" s="615">
        <v>10.3</v>
      </c>
      <c r="DA44" s="616"/>
      <c r="DB44" s="616"/>
      <c r="DC44" s="622"/>
      <c r="DD44" s="619">
        <v>128675</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347</v>
      </c>
      <c r="CG45" s="608"/>
      <c r="CH45" s="608"/>
      <c r="CI45" s="608"/>
      <c r="CJ45" s="608"/>
      <c r="CK45" s="608"/>
      <c r="CL45" s="608"/>
      <c r="CM45" s="608"/>
      <c r="CN45" s="608"/>
      <c r="CO45" s="608"/>
      <c r="CP45" s="608"/>
      <c r="CQ45" s="609"/>
      <c r="CR45" s="610">
        <v>990751</v>
      </c>
      <c r="CS45" s="631"/>
      <c r="CT45" s="631"/>
      <c r="CU45" s="631"/>
      <c r="CV45" s="631"/>
      <c r="CW45" s="631"/>
      <c r="CX45" s="631"/>
      <c r="CY45" s="632"/>
      <c r="CZ45" s="615">
        <v>6.3</v>
      </c>
      <c r="DA45" s="643"/>
      <c r="DB45" s="643"/>
      <c r="DC45" s="645"/>
      <c r="DD45" s="619">
        <v>61236</v>
      </c>
      <c r="DE45" s="631"/>
      <c r="DF45" s="631"/>
      <c r="DG45" s="631"/>
      <c r="DH45" s="631"/>
      <c r="DI45" s="631"/>
      <c r="DJ45" s="631"/>
      <c r="DK45" s="632"/>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50"/>
      <c r="CE46" s="651"/>
      <c r="CF46" s="607" t="s">
        <v>348</v>
      </c>
      <c r="CG46" s="608"/>
      <c r="CH46" s="608"/>
      <c r="CI46" s="608"/>
      <c r="CJ46" s="608"/>
      <c r="CK46" s="608"/>
      <c r="CL46" s="608"/>
      <c r="CM46" s="608"/>
      <c r="CN46" s="608"/>
      <c r="CO46" s="608"/>
      <c r="CP46" s="608"/>
      <c r="CQ46" s="609"/>
      <c r="CR46" s="610">
        <v>567440</v>
      </c>
      <c r="CS46" s="611"/>
      <c r="CT46" s="611"/>
      <c r="CU46" s="611"/>
      <c r="CV46" s="611"/>
      <c r="CW46" s="611"/>
      <c r="CX46" s="611"/>
      <c r="CY46" s="612"/>
      <c r="CZ46" s="615">
        <v>3.6</v>
      </c>
      <c r="DA46" s="616"/>
      <c r="DB46" s="616"/>
      <c r="DC46" s="622"/>
      <c r="DD46" s="619">
        <v>66621</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50"/>
      <c r="CE47" s="651"/>
      <c r="CF47" s="607" t="s">
        <v>349</v>
      </c>
      <c r="CG47" s="608"/>
      <c r="CH47" s="608"/>
      <c r="CI47" s="608"/>
      <c r="CJ47" s="608"/>
      <c r="CK47" s="608"/>
      <c r="CL47" s="608"/>
      <c r="CM47" s="608"/>
      <c r="CN47" s="608"/>
      <c r="CO47" s="608"/>
      <c r="CP47" s="608"/>
      <c r="CQ47" s="609"/>
      <c r="CR47" s="610">
        <v>509952</v>
      </c>
      <c r="CS47" s="631"/>
      <c r="CT47" s="631"/>
      <c r="CU47" s="631"/>
      <c r="CV47" s="631"/>
      <c r="CW47" s="631"/>
      <c r="CX47" s="631"/>
      <c r="CY47" s="632"/>
      <c r="CZ47" s="615">
        <v>3.2</v>
      </c>
      <c r="DA47" s="643"/>
      <c r="DB47" s="643"/>
      <c r="DC47" s="645"/>
      <c r="DD47" s="619">
        <v>24368</v>
      </c>
      <c r="DE47" s="631"/>
      <c r="DF47" s="631"/>
      <c r="DG47" s="631"/>
      <c r="DH47" s="631"/>
      <c r="DI47" s="631"/>
      <c r="DJ47" s="631"/>
      <c r="DK47" s="632"/>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2"/>
      <c r="CE48" s="653"/>
      <c r="CF48" s="607" t="s">
        <v>350</v>
      </c>
      <c r="CG48" s="608"/>
      <c r="CH48" s="608"/>
      <c r="CI48" s="608"/>
      <c r="CJ48" s="608"/>
      <c r="CK48" s="608"/>
      <c r="CL48" s="608"/>
      <c r="CM48" s="608"/>
      <c r="CN48" s="608"/>
      <c r="CO48" s="608"/>
      <c r="CP48" s="608"/>
      <c r="CQ48" s="609"/>
      <c r="CR48" s="610" t="s">
        <v>121</v>
      </c>
      <c r="CS48" s="611"/>
      <c r="CT48" s="611"/>
      <c r="CU48" s="611"/>
      <c r="CV48" s="611"/>
      <c r="CW48" s="611"/>
      <c r="CX48" s="611"/>
      <c r="CY48" s="612"/>
      <c r="CZ48" s="615" t="s">
        <v>121</v>
      </c>
      <c r="DA48" s="616"/>
      <c r="DB48" s="616"/>
      <c r="DC48" s="622"/>
      <c r="DD48" s="619" t="s">
        <v>121</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3" t="s">
        <v>351</v>
      </c>
      <c r="CE49" s="634"/>
      <c r="CF49" s="634"/>
      <c r="CG49" s="634"/>
      <c r="CH49" s="634"/>
      <c r="CI49" s="634"/>
      <c r="CJ49" s="634"/>
      <c r="CK49" s="634"/>
      <c r="CL49" s="634"/>
      <c r="CM49" s="634"/>
      <c r="CN49" s="634"/>
      <c r="CO49" s="634"/>
      <c r="CP49" s="634"/>
      <c r="CQ49" s="635"/>
      <c r="CR49" s="682">
        <v>15820463</v>
      </c>
      <c r="CS49" s="669"/>
      <c r="CT49" s="669"/>
      <c r="CU49" s="669"/>
      <c r="CV49" s="669"/>
      <c r="CW49" s="669"/>
      <c r="CX49" s="669"/>
      <c r="CY49" s="698"/>
      <c r="CZ49" s="690">
        <v>100</v>
      </c>
      <c r="DA49" s="699"/>
      <c r="DB49" s="699"/>
      <c r="DC49" s="700"/>
      <c r="DD49" s="701">
        <v>6884451</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UQ3GpWDB2NVgaYygbz+RvCDZI15hdix6+Y6+1jrG5uqkfY3dKIeaNp1LzEaQi2gBs4CfhxhvUpwrkFmjLonNxQ==" saltValue="dwnDxjvcz17ociA9bK6pK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16495</v>
      </c>
      <c r="R7" s="740"/>
      <c r="S7" s="740"/>
      <c r="T7" s="740"/>
      <c r="U7" s="740"/>
      <c r="V7" s="740">
        <v>15820</v>
      </c>
      <c r="W7" s="740"/>
      <c r="X7" s="740"/>
      <c r="Y7" s="740"/>
      <c r="Z7" s="740"/>
      <c r="AA7" s="740">
        <v>675</v>
      </c>
      <c r="AB7" s="740"/>
      <c r="AC7" s="740"/>
      <c r="AD7" s="740"/>
      <c r="AE7" s="741"/>
      <c r="AF7" s="742">
        <v>510</v>
      </c>
      <c r="AG7" s="743"/>
      <c r="AH7" s="743"/>
      <c r="AI7" s="743"/>
      <c r="AJ7" s="744"/>
      <c r="AK7" s="745">
        <v>1414</v>
      </c>
      <c r="AL7" s="746"/>
      <c r="AM7" s="746"/>
      <c r="AN7" s="746"/>
      <c r="AO7" s="746"/>
      <c r="AP7" s="746">
        <v>12526</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c r="BT7" s="734"/>
      <c r="BU7" s="734"/>
      <c r="BV7" s="734"/>
      <c r="BW7" s="734"/>
      <c r="BX7" s="734"/>
      <c r="BY7" s="734"/>
      <c r="BZ7" s="734"/>
      <c r="CA7" s="734"/>
      <c r="CB7" s="734"/>
      <c r="CC7" s="734"/>
      <c r="CD7" s="734"/>
      <c r="CE7" s="734"/>
      <c r="CF7" s="734"/>
      <c r="CG7" s="749"/>
      <c r="CH7" s="730"/>
      <c r="CI7" s="731"/>
      <c r="CJ7" s="731"/>
      <c r="CK7" s="731"/>
      <c r="CL7" s="732"/>
      <c r="CM7" s="730"/>
      <c r="CN7" s="731"/>
      <c r="CO7" s="731"/>
      <c r="CP7" s="731"/>
      <c r="CQ7" s="732"/>
      <c r="CR7" s="730"/>
      <c r="CS7" s="731"/>
      <c r="CT7" s="731"/>
      <c r="CU7" s="731"/>
      <c r="CV7" s="732"/>
      <c r="CW7" s="730"/>
      <c r="CX7" s="731"/>
      <c r="CY7" s="731"/>
      <c r="CZ7" s="731"/>
      <c r="DA7" s="732"/>
      <c r="DB7" s="730"/>
      <c r="DC7" s="731"/>
      <c r="DD7" s="731"/>
      <c r="DE7" s="731"/>
      <c r="DF7" s="732"/>
      <c r="DG7" s="730"/>
      <c r="DH7" s="731"/>
      <c r="DI7" s="731"/>
      <c r="DJ7" s="731"/>
      <c r="DK7" s="732"/>
      <c r="DL7" s="730"/>
      <c r="DM7" s="731"/>
      <c r="DN7" s="731"/>
      <c r="DO7" s="731"/>
      <c r="DP7" s="732"/>
      <c r="DQ7" s="730"/>
      <c r="DR7" s="731"/>
      <c r="DS7" s="731"/>
      <c r="DT7" s="731"/>
      <c r="DU7" s="732"/>
      <c r="DV7" s="733"/>
      <c r="DW7" s="734"/>
      <c r="DX7" s="734"/>
      <c r="DY7" s="734"/>
      <c r="DZ7" s="735"/>
      <c r="EA7" s="216"/>
    </row>
    <row r="8" spans="1:131" s="217" customFormat="1" ht="26.25" customHeight="1" x14ac:dyDescent="0.2">
      <c r="A8" s="220">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376</v>
      </c>
      <c r="B23" s="776" t="s">
        <v>377</v>
      </c>
      <c r="C23" s="777"/>
      <c r="D23" s="777"/>
      <c r="E23" s="777"/>
      <c r="F23" s="777"/>
      <c r="G23" s="777"/>
      <c r="H23" s="777"/>
      <c r="I23" s="777"/>
      <c r="J23" s="777"/>
      <c r="K23" s="777"/>
      <c r="L23" s="777"/>
      <c r="M23" s="777"/>
      <c r="N23" s="777"/>
      <c r="O23" s="777"/>
      <c r="P23" s="778"/>
      <c r="Q23" s="779"/>
      <c r="R23" s="780"/>
      <c r="S23" s="780"/>
      <c r="T23" s="780"/>
      <c r="U23" s="780"/>
      <c r="V23" s="780"/>
      <c r="W23" s="780"/>
      <c r="X23" s="780"/>
      <c r="Y23" s="780"/>
      <c r="Z23" s="780"/>
      <c r="AA23" s="780"/>
      <c r="AB23" s="780"/>
      <c r="AC23" s="780"/>
      <c r="AD23" s="780"/>
      <c r="AE23" s="781"/>
      <c r="AF23" s="782">
        <v>510</v>
      </c>
      <c r="AG23" s="780"/>
      <c r="AH23" s="780"/>
      <c r="AI23" s="780"/>
      <c r="AJ23" s="783"/>
      <c r="AK23" s="784"/>
      <c r="AL23" s="785"/>
      <c r="AM23" s="785"/>
      <c r="AN23" s="785"/>
      <c r="AO23" s="785"/>
      <c r="AP23" s="780"/>
      <c r="AQ23" s="780"/>
      <c r="AR23" s="780"/>
      <c r="AS23" s="780"/>
      <c r="AT23" s="780"/>
      <c r="AU23" s="796"/>
      <c r="AV23" s="796"/>
      <c r="AW23" s="796"/>
      <c r="AX23" s="796"/>
      <c r="AY23" s="797"/>
      <c r="AZ23" s="798" t="s">
        <v>121</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388</v>
      </c>
      <c r="C28" s="737"/>
      <c r="D28" s="737"/>
      <c r="E28" s="737"/>
      <c r="F28" s="737"/>
      <c r="G28" s="737"/>
      <c r="H28" s="737"/>
      <c r="I28" s="737"/>
      <c r="J28" s="737"/>
      <c r="K28" s="737"/>
      <c r="L28" s="737"/>
      <c r="M28" s="737"/>
      <c r="N28" s="737"/>
      <c r="O28" s="737"/>
      <c r="P28" s="738"/>
      <c r="Q28" s="809">
        <v>2331</v>
      </c>
      <c r="R28" s="810"/>
      <c r="S28" s="810"/>
      <c r="T28" s="810"/>
      <c r="U28" s="810"/>
      <c r="V28" s="810">
        <v>2284</v>
      </c>
      <c r="W28" s="810"/>
      <c r="X28" s="810"/>
      <c r="Y28" s="810"/>
      <c r="Z28" s="810"/>
      <c r="AA28" s="810">
        <v>47</v>
      </c>
      <c r="AB28" s="810"/>
      <c r="AC28" s="810"/>
      <c r="AD28" s="810"/>
      <c r="AE28" s="811"/>
      <c r="AF28" s="812">
        <v>47</v>
      </c>
      <c r="AG28" s="810"/>
      <c r="AH28" s="810"/>
      <c r="AI28" s="810"/>
      <c r="AJ28" s="813"/>
      <c r="AK28" s="814">
        <v>196</v>
      </c>
      <c r="AL28" s="815"/>
      <c r="AM28" s="815"/>
      <c r="AN28" s="815"/>
      <c r="AO28" s="815"/>
      <c r="AP28" s="815"/>
      <c r="AQ28" s="815"/>
      <c r="AR28" s="815"/>
      <c r="AS28" s="815"/>
      <c r="AT28" s="815"/>
      <c r="AU28" s="815"/>
      <c r="AV28" s="815"/>
      <c r="AW28" s="815"/>
      <c r="AX28" s="815"/>
      <c r="AY28" s="815"/>
      <c r="AZ28" s="816"/>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389</v>
      </c>
      <c r="C29" s="768"/>
      <c r="D29" s="768"/>
      <c r="E29" s="768"/>
      <c r="F29" s="768"/>
      <c r="G29" s="768"/>
      <c r="H29" s="768"/>
      <c r="I29" s="768"/>
      <c r="J29" s="768"/>
      <c r="K29" s="768"/>
      <c r="L29" s="768"/>
      <c r="M29" s="768"/>
      <c r="N29" s="768"/>
      <c r="O29" s="768"/>
      <c r="P29" s="769"/>
      <c r="Q29" s="770">
        <v>2241</v>
      </c>
      <c r="R29" s="771"/>
      <c r="S29" s="771"/>
      <c r="T29" s="771"/>
      <c r="U29" s="771"/>
      <c r="V29" s="771">
        <v>2072</v>
      </c>
      <c r="W29" s="771"/>
      <c r="X29" s="771"/>
      <c r="Y29" s="771"/>
      <c r="Z29" s="771"/>
      <c r="AA29" s="771">
        <v>169</v>
      </c>
      <c r="AB29" s="771"/>
      <c r="AC29" s="771"/>
      <c r="AD29" s="771"/>
      <c r="AE29" s="772"/>
      <c r="AF29" s="773">
        <v>169</v>
      </c>
      <c r="AG29" s="774"/>
      <c r="AH29" s="774"/>
      <c r="AI29" s="774"/>
      <c r="AJ29" s="775"/>
      <c r="AK29" s="821">
        <v>369</v>
      </c>
      <c r="AL29" s="817"/>
      <c r="AM29" s="817"/>
      <c r="AN29" s="817"/>
      <c r="AO29" s="817"/>
      <c r="AP29" s="817"/>
      <c r="AQ29" s="817"/>
      <c r="AR29" s="817"/>
      <c r="AS29" s="817"/>
      <c r="AT29" s="817"/>
      <c r="AU29" s="817"/>
      <c r="AV29" s="817"/>
      <c r="AW29" s="817"/>
      <c r="AX29" s="817"/>
      <c r="AY29" s="817"/>
      <c r="AZ29" s="818"/>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390</v>
      </c>
      <c r="C30" s="768"/>
      <c r="D30" s="768"/>
      <c r="E30" s="768"/>
      <c r="F30" s="768"/>
      <c r="G30" s="768"/>
      <c r="H30" s="768"/>
      <c r="I30" s="768"/>
      <c r="J30" s="768"/>
      <c r="K30" s="768"/>
      <c r="L30" s="768"/>
      <c r="M30" s="768"/>
      <c r="N30" s="768"/>
      <c r="O30" s="768"/>
      <c r="P30" s="769"/>
      <c r="Q30" s="770">
        <v>342</v>
      </c>
      <c r="R30" s="771"/>
      <c r="S30" s="771"/>
      <c r="T30" s="771"/>
      <c r="U30" s="771"/>
      <c r="V30" s="771">
        <v>321</v>
      </c>
      <c r="W30" s="771"/>
      <c r="X30" s="771"/>
      <c r="Y30" s="771"/>
      <c r="Z30" s="771"/>
      <c r="AA30" s="771">
        <v>21</v>
      </c>
      <c r="AB30" s="771"/>
      <c r="AC30" s="771"/>
      <c r="AD30" s="771"/>
      <c r="AE30" s="772"/>
      <c r="AF30" s="773">
        <v>21</v>
      </c>
      <c r="AG30" s="774"/>
      <c r="AH30" s="774"/>
      <c r="AI30" s="774"/>
      <c r="AJ30" s="775"/>
      <c r="AK30" s="821">
        <v>94</v>
      </c>
      <c r="AL30" s="817"/>
      <c r="AM30" s="817"/>
      <c r="AN30" s="817"/>
      <c r="AO30" s="817"/>
      <c r="AP30" s="817"/>
      <c r="AQ30" s="817"/>
      <c r="AR30" s="817"/>
      <c r="AS30" s="817"/>
      <c r="AT30" s="817"/>
      <c r="AU30" s="817"/>
      <c r="AV30" s="817"/>
      <c r="AW30" s="817"/>
      <c r="AX30" s="817"/>
      <c r="AY30" s="817"/>
      <c r="AZ30" s="818"/>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391</v>
      </c>
      <c r="C31" s="768"/>
      <c r="D31" s="768"/>
      <c r="E31" s="768"/>
      <c r="F31" s="768"/>
      <c r="G31" s="768"/>
      <c r="H31" s="768"/>
      <c r="I31" s="768"/>
      <c r="J31" s="768"/>
      <c r="K31" s="768"/>
      <c r="L31" s="768"/>
      <c r="M31" s="768"/>
      <c r="N31" s="768"/>
      <c r="O31" s="768"/>
      <c r="P31" s="769"/>
      <c r="Q31" s="770">
        <v>327</v>
      </c>
      <c r="R31" s="771"/>
      <c r="S31" s="771"/>
      <c r="T31" s="771"/>
      <c r="U31" s="771"/>
      <c r="V31" s="771">
        <v>303</v>
      </c>
      <c r="W31" s="771"/>
      <c r="X31" s="771"/>
      <c r="Y31" s="771"/>
      <c r="Z31" s="771"/>
      <c r="AA31" s="771">
        <v>24</v>
      </c>
      <c r="AB31" s="771"/>
      <c r="AC31" s="771"/>
      <c r="AD31" s="771"/>
      <c r="AE31" s="772"/>
      <c r="AF31" s="773">
        <v>204</v>
      </c>
      <c r="AG31" s="774"/>
      <c r="AH31" s="774"/>
      <c r="AI31" s="774"/>
      <c r="AJ31" s="775"/>
      <c r="AK31" s="821">
        <v>39</v>
      </c>
      <c r="AL31" s="817"/>
      <c r="AM31" s="817"/>
      <c r="AN31" s="817"/>
      <c r="AO31" s="817"/>
      <c r="AP31" s="817">
        <v>1519</v>
      </c>
      <c r="AQ31" s="817"/>
      <c r="AR31" s="817"/>
      <c r="AS31" s="817"/>
      <c r="AT31" s="817"/>
      <c r="AU31" s="817">
        <v>49</v>
      </c>
      <c r="AV31" s="817"/>
      <c r="AW31" s="817"/>
      <c r="AX31" s="817"/>
      <c r="AY31" s="817"/>
      <c r="AZ31" s="818"/>
      <c r="BA31" s="818"/>
      <c r="BB31" s="818"/>
      <c r="BC31" s="818"/>
      <c r="BD31" s="818"/>
      <c r="BE31" s="819" t="s">
        <v>392</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393</v>
      </c>
      <c r="C32" s="768"/>
      <c r="D32" s="768"/>
      <c r="E32" s="768"/>
      <c r="F32" s="768"/>
      <c r="G32" s="768"/>
      <c r="H32" s="768"/>
      <c r="I32" s="768"/>
      <c r="J32" s="768"/>
      <c r="K32" s="768"/>
      <c r="L32" s="768"/>
      <c r="M32" s="768"/>
      <c r="N32" s="768"/>
      <c r="O32" s="768"/>
      <c r="P32" s="769"/>
      <c r="Q32" s="770">
        <v>525</v>
      </c>
      <c r="R32" s="771"/>
      <c r="S32" s="771"/>
      <c r="T32" s="771"/>
      <c r="U32" s="771"/>
      <c r="V32" s="771">
        <v>505</v>
      </c>
      <c r="W32" s="771"/>
      <c r="X32" s="771"/>
      <c r="Y32" s="771"/>
      <c r="Z32" s="771"/>
      <c r="AA32" s="771">
        <v>20</v>
      </c>
      <c r="AB32" s="771"/>
      <c r="AC32" s="771"/>
      <c r="AD32" s="771"/>
      <c r="AE32" s="772"/>
      <c r="AF32" s="773">
        <v>25</v>
      </c>
      <c r="AG32" s="774"/>
      <c r="AH32" s="774"/>
      <c r="AI32" s="774"/>
      <c r="AJ32" s="775"/>
      <c r="AK32" s="821">
        <v>220</v>
      </c>
      <c r="AL32" s="817"/>
      <c r="AM32" s="817"/>
      <c r="AN32" s="817"/>
      <c r="AO32" s="817"/>
      <c r="AP32" s="817">
        <v>2044</v>
      </c>
      <c r="AQ32" s="817"/>
      <c r="AR32" s="817"/>
      <c r="AS32" s="817"/>
      <c r="AT32" s="817"/>
      <c r="AU32" s="817">
        <v>1848</v>
      </c>
      <c r="AV32" s="817"/>
      <c r="AW32" s="817"/>
      <c r="AX32" s="817"/>
      <c r="AY32" s="817"/>
      <c r="AZ32" s="818"/>
      <c r="BA32" s="818"/>
      <c r="BB32" s="818"/>
      <c r="BC32" s="818"/>
      <c r="BD32" s="818"/>
      <c r="BE32" s="819" t="s">
        <v>392</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t="s">
        <v>394</v>
      </c>
      <c r="C33" s="768"/>
      <c r="D33" s="768"/>
      <c r="E33" s="768"/>
      <c r="F33" s="768"/>
      <c r="G33" s="768"/>
      <c r="H33" s="768"/>
      <c r="I33" s="768"/>
      <c r="J33" s="768"/>
      <c r="K33" s="768"/>
      <c r="L33" s="768"/>
      <c r="M33" s="768"/>
      <c r="N33" s="768"/>
      <c r="O33" s="768"/>
      <c r="P33" s="769"/>
      <c r="Q33" s="770">
        <v>32</v>
      </c>
      <c r="R33" s="771"/>
      <c r="S33" s="771"/>
      <c r="T33" s="771"/>
      <c r="U33" s="771"/>
      <c r="V33" s="771">
        <v>31</v>
      </c>
      <c r="W33" s="771"/>
      <c r="X33" s="771"/>
      <c r="Y33" s="771"/>
      <c r="Z33" s="771"/>
      <c r="AA33" s="771">
        <v>1</v>
      </c>
      <c r="AB33" s="771"/>
      <c r="AC33" s="771"/>
      <c r="AD33" s="771"/>
      <c r="AE33" s="772"/>
      <c r="AF33" s="773">
        <v>1</v>
      </c>
      <c r="AG33" s="774"/>
      <c r="AH33" s="774"/>
      <c r="AI33" s="774"/>
      <c r="AJ33" s="775"/>
      <c r="AK33" s="821">
        <v>14</v>
      </c>
      <c r="AL33" s="817"/>
      <c r="AM33" s="817"/>
      <c r="AN33" s="817"/>
      <c r="AO33" s="817"/>
      <c r="AP33" s="817">
        <v>16</v>
      </c>
      <c r="AQ33" s="817"/>
      <c r="AR33" s="817"/>
      <c r="AS33" s="817"/>
      <c r="AT33" s="817"/>
      <c r="AU33" s="817">
        <v>6</v>
      </c>
      <c r="AV33" s="817"/>
      <c r="AW33" s="817"/>
      <c r="AX33" s="817"/>
      <c r="AY33" s="817"/>
      <c r="AZ33" s="818"/>
      <c r="BA33" s="818"/>
      <c r="BB33" s="818"/>
      <c r="BC33" s="818"/>
      <c r="BD33" s="818"/>
      <c r="BE33" s="819" t="s">
        <v>395</v>
      </c>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396</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376</v>
      </c>
      <c r="B63" s="776" t="s">
        <v>397</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442</v>
      </c>
      <c r="AG63" s="831"/>
      <c r="AH63" s="831"/>
      <c r="AI63" s="831"/>
      <c r="AJ63" s="832"/>
      <c r="AK63" s="833"/>
      <c r="AL63" s="828"/>
      <c r="AM63" s="828"/>
      <c r="AN63" s="828"/>
      <c r="AO63" s="828"/>
      <c r="AP63" s="831"/>
      <c r="AQ63" s="831"/>
      <c r="AR63" s="831"/>
      <c r="AS63" s="831"/>
      <c r="AT63" s="831"/>
      <c r="AU63" s="831"/>
      <c r="AV63" s="831"/>
      <c r="AW63" s="831"/>
      <c r="AX63" s="831"/>
      <c r="AY63" s="831"/>
      <c r="AZ63" s="835"/>
      <c r="BA63" s="835"/>
      <c r="BB63" s="835"/>
      <c r="BC63" s="835"/>
      <c r="BD63" s="835"/>
      <c r="BE63" s="836"/>
      <c r="BF63" s="836"/>
      <c r="BG63" s="836"/>
      <c r="BH63" s="836"/>
      <c r="BI63" s="837"/>
      <c r="BJ63" s="838" t="s">
        <v>121</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399</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400</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552</v>
      </c>
      <c r="C68" s="857"/>
      <c r="D68" s="857"/>
      <c r="E68" s="857"/>
      <c r="F68" s="857"/>
      <c r="G68" s="857"/>
      <c r="H68" s="857"/>
      <c r="I68" s="857"/>
      <c r="J68" s="857"/>
      <c r="K68" s="857"/>
      <c r="L68" s="857"/>
      <c r="M68" s="857"/>
      <c r="N68" s="857"/>
      <c r="O68" s="857"/>
      <c r="P68" s="858"/>
      <c r="Q68" s="859">
        <v>7064</v>
      </c>
      <c r="R68" s="853"/>
      <c r="S68" s="853"/>
      <c r="T68" s="853"/>
      <c r="U68" s="853"/>
      <c r="V68" s="853">
        <v>5999</v>
      </c>
      <c r="W68" s="853"/>
      <c r="X68" s="853"/>
      <c r="Y68" s="853"/>
      <c r="Z68" s="853"/>
      <c r="AA68" s="853">
        <v>1065</v>
      </c>
      <c r="AB68" s="853"/>
      <c r="AC68" s="853"/>
      <c r="AD68" s="853"/>
      <c r="AE68" s="853"/>
      <c r="AF68" s="853">
        <v>1065</v>
      </c>
      <c r="AG68" s="853"/>
      <c r="AH68" s="853"/>
      <c r="AI68" s="853"/>
      <c r="AJ68" s="853"/>
      <c r="AK68" s="853">
        <v>208</v>
      </c>
      <c r="AL68" s="853"/>
      <c r="AM68" s="853"/>
      <c r="AN68" s="853"/>
      <c r="AO68" s="853"/>
      <c r="AP68" s="853"/>
      <c r="AQ68" s="853"/>
      <c r="AR68" s="853"/>
      <c r="AS68" s="853"/>
      <c r="AT68" s="853"/>
      <c r="AU68" s="853"/>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553</v>
      </c>
      <c r="C69" s="861"/>
      <c r="D69" s="861"/>
      <c r="E69" s="861"/>
      <c r="F69" s="861"/>
      <c r="G69" s="861"/>
      <c r="H69" s="861"/>
      <c r="I69" s="861"/>
      <c r="J69" s="861"/>
      <c r="K69" s="861"/>
      <c r="L69" s="861"/>
      <c r="M69" s="861"/>
      <c r="N69" s="861"/>
      <c r="O69" s="861"/>
      <c r="P69" s="862"/>
      <c r="Q69" s="863">
        <v>199</v>
      </c>
      <c r="R69" s="817"/>
      <c r="S69" s="817"/>
      <c r="T69" s="817"/>
      <c r="U69" s="817"/>
      <c r="V69" s="817">
        <v>168</v>
      </c>
      <c r="W69" s="817"/>
      <c r="X69" s="817"/>
      <c r="Y69" s="817"/>
      <c r="Z69" s="817"/>
      <c r="AA69" s="817">
        <v>310</v>
      </c>
      <c r="AB69" s="817"/>
      <c r="AC69" s="817"/>
      <c r="AD69" s="817"/>
      <c r="AE69" s="817"/>
      <c r="AF69" s="817">
        <v>310</v>
      </c>
      <c r="AG69" s="817"/>
      <c r="AH69" s="817"/>
      <c r="AI69" s="817"/>
      <c r="AJ69" s="817"/>
      <c r="AK69" s="817">
        <v>5</v>
      </c>
      <c r="AL69" s="817"/>
      <c r="AM69" s="817"/>
      <c r="AN69" s="817"/>
      <c r="AO69" s="817"/>
      <c r="AP69" s="817"/>
      <c r="AQ69" s="817"/>
      <c r="AR69" s="817"/>
      <c r="AS69" s="817"/>
      <c r="AT69" s="817"/>
      <c r="AU69" s="817"/>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554</v>
      </c>
      <c r="C70" s="861"/>
      <c r="D70" s="861"/>
      <c r="E70" s="861"/>
      <c r="F70" s="861"/>
      <c r="G70" s="861"/>
      <c r="H70" s="861"/>
      <c r="I70" s="861"/>
      <c r="J70" s="861"/>
      <c r="K70" s="861"/>
      <c r="L70" s="861"/>
      <c r="M70" s="861"/>
      <c r="N70" s="861"/>
      <c r="O70" s="861"/>
      <c r="P70" s="862"/>
      <c r="Q70" s="863">
        <v>277</v>
      </c>
      <c r="R70" s="817"/>
      <c r="S70" s="817"/>
      <c r="T70" s="817"/>
      <c r="U70" s="817"/>
      <c r="V70" s="817">
        <v>246</v>
      </c>
      <c r="W70" s="817"/>
      <c r="X70" s="817"/>
      <c r="Y70" s="817"/>
      <c r="Z70" s="817"/>
      <c r="AA70" s="817">
        <v>31</v>
      </c>
      <c r="AB70" s="817"/>
      <c r="AC70" s="817"/>
      <c r="AD70" s="817"/>
      <c r="AE70" s="817"/>
      <c r="AF70" s="817">
        <v>31</v>
      </c>
      <c r="AG70" s="817"/>
      <c r="AH70" s="817"/>
      <c r="AI70" s="817"/>
      <c r="AJ70" s="817"/>
      <c r="AK70" s="817">
        <v>0</v>
      </c>
      <c r="AL70" s="817"/>
      <c r="AM70" s="817"/>
      <c r="AN70" s="817"/>
      <c r="AO70" s="817"/>
      <c r="AP70" s="817">
        <v>18</v>
      </c>
      <c r="AQ70" s="817"/>
      <c r="AR70" s="817"/>
      <c r="AS70" s="817"/>
      <c r="AT70" s="817"/>
      <c r="AU70" s="817"/>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555</v>
      </c>
      <c r="C71" s="861"/>
      <c r="D71" s="861"/>
      <c r="E71" s="861"/>
      <c r="F71" s="861"/>
      <c r="G71" s="861"/>
      <c r="H71" s="861"/>
      <c r="I71" s="861"/>
      <c r="J71" s="861"/>
      <c r="K71" s="861"/>
      <c r="L71" s="861"/>
      <c r="M71" s="861"/>
      <c r="N71" s="861"/>
      <c r="O71" s="861"/>
      <c r="P71" s="862"/>
      <c r="Q71" s="863">
        <v>1174</v>
      </c>
      <c r="R71" s="817"/>
      <c r="S71" s="817"/>
      <c r="T71" s="817"/>
      <c r="U71" s="817"/>
      <c r="V71" s="817">
        <v>1148</v>
      </c>
      <c r="W71" s="817"/>
      <c r="X71" s="817"/>
      <c r="Y71" s="817"/>
      <c r="Z71" s="817"/>
      <c r="AA71" s="817">
        <v>26</v>
      </c>
      <c r="AB71" s="817"/>
      <c r="AC71" s="817"/>
      <c r="AD71" s="817"/>
      <c r="AE71" s="817"/>
      <c r="AF71" s="817">
        <v>26</v>
      </c>
      <c r="AG71" s="817"/>
      <c r="AH71" s="817"/>
      <c r="AI71" s="817"/>
      <c r="AJ71" s="817"/>
      <c r="AK71" s="817">
        <v>65</v>
      </c>
      <c r="AL71" s="817"/>
      <c r="AM71" s="817"/>
      <c r="AN71" s="817"/>
      <c r="AO71" s="817"/>
      <c r="AP71" s="817">
        <v>625</v>
      </c>
      <c r="AQ71" s="817"/>
      <c r="AR71" s="817"/>
      <c r="AS71" s="817"/>
      <c r="AT71" s="817"/>
      <c r="AU71" s="817"/>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556</v>
      </c>
      <c r="C72" s="861"/>
      <c r="D72" s="861"/>
      <c r="E72" s="861"/>
      <c r="F72" s="861"/>
      <c r="G72" s="861"/>
      <c r="H72" s="861"/>
      <c r="I72" s="861"/>
      <c r="J72" s="861"/>
      <c r="K72" s="861"/>
      <c r="L72" s="861"/>
      <c r="M72" s="861"/>
      <c r="N72" s="861"/>
      <c r="O72" s="861"/>
      <c r="P72" s="862"/>
      <c r="Q72" s="863">
        <v>211</v>
      </c>
      <c r="R72" s="817"/>
      <c r="S72" s="817"/>
      <c r="T72" s="817"/>
      <c r="U72" s="817"/>
      <c r="V72" s="817">
        <v>132</v>
      </c>
      <c r="W72" s="817"/>
      <c r="X72" s="817"/>
      <c r="Y72" s="817"/>
      <c r="Z72" s="817"/>
      <c r="AA72" s="817">
        <v>78</v>
      </c>
      <c r="AB72" s="817"/>
      <c r="AC72" s="817"/>
      <c r="AD72" s="817"/>
      <c r="AE72" s="817"/>
      <c r="AF72" s="817">
        <v>20</v>
      </c>
      <c r="AG72" s="817"/>
      <c r="AH72" s="817"/>
      <c r="AI72" s="817"/>
      <c r="AJ72" s="817"/>
      <c r="AK72" s="817">
        <v>41</v>
      </c>
      <c r="AL72" s="817"/>
      <c r="AM72" s="817"/>
      <c r="AN72" s="817"/>
      <c r="AO72" s="817"/>
      <c r="AP72" s="817">
        <v>141</v>
      </c>
      <c r="AQ72" s="817"/>
      <c r="AR72" s="817"/>
      <c r="AS72" s="817"/>
      <c r="AT72" s="817"/>
      <c r="AU72" s="817"/>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557</v>
      </c>
      <c r="C73" s="861"/>
      <c r="D73" s="861"/>
      <c r="E73" s="861"/>
      <c r="F73" s="861"/>
      <c r="G73" s="861"/>
      <c r="H73" s="861"/>
      <c r="I73" s="861"/>
      <c r="J73" s="861"/>
      <c r="K73" s="861"/>
      <c r="L73" s="861"/>
      <c r="M73" s="861"/>
      <c r="N73" s="861"/>
      <c r="O73" s="861"/>
      <c r="P73" s="862"/>
      <c r="Q73" s="863">
        <v>312</v>
      </c>
      <c r="R73" s="817"/>
      <c r="S73" s="817"/>
      <c r="T73" s="817"/>
      <c r="U73" s="817"/>
      <c r="V73" s="817">
        <v>290</v>
      </c>
      <c r="W73" s="817"/>
      <c r="X73" s="817"/>
      <c r="Y73" s="817"/>
      <c r="Z73" s="817"/>
      <c r="AA73" s="817">
        <v>22</v>
      </c>
      <c r="AB73" s="817"/>
      <c r="AC73" s="817"/>
      <c r="AD73" s="817"/>
      <c r="AE73" s="817"/>
      <c r="AF73" s="817">
        <v>22</v>
      </c>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t="s">
        <v>558</v>
      </c>
      <c r="C74" s="861"/>
      <c r="D74" s="861"/>
      <c r="E74" s="861"/>
      <c r="F74" s="861"/>
      <c r="G74" s="861"/>
      <c r="H74" s="861"/>
      <c r="I74" s="861"/>
      <c r="J74" s="861"/>
      <c r="K74" s="861"/>
      <c r="L74" s="861"/>
      <c r="M74" s="861"/>
      <c r="N74" s="861"/>
      <c r="O74" s="861"/>
      <c r="P74" s="862"/>
      <c r="Q74" s="863">
        <v>322367</v>
      </c>
      <c r="R74" s="817"/>
      <c r="S74" s="817"/>
      <c r="T74" s="817"/>
      <c r="U74" s="817"/>
      <c r="V74" s="817">
        <v>314740</v>
      </c>
      <c r="W74" s="817"/>
      <c r="X74" s="817"/>
      <c r="Y74" s="817"/>
      <c r="Z74" s="817"/>
      <c r="AA74" s="817">
        <v>7627</v>
      </c>
      <c r="AB74" s="817"/>
      <c r="AC74" s="817"/>
      <c r="AD74" s="817"/>
      <c r="AE74" s="817"/>
      <c r="AF74" s="817">
        <v>5417</v>
      </c>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376</v>
      </c>
      <c r="B88" s="776" t="s">
        <v>401</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776" t="s">
        <v>402</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403</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404</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407</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408</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409</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410</v>
      </c>
      <c r="AB109" s="880"/>
      <c r="AC109" s="880"/>
      <c r="AD109" s="880"/>
      <c r="AE109" s="881"/>
      <c r="AF109" s="879" t="s">
        <v>411</v>
      </c>
      <c r="AG109" s="880"/>
      <c r="AH109" s="880"/>
      <c r="AI109" s="880"/>
      <c r="AJ109" s="881"/>
      <c r="AK109" s="879" t="s">
        <v>294</v>
      </c>
      <c r="AL109" s="880"/>
      <c r="AM109" s="880"/>
      <c r="AN109" s="880"/>
      <c r="AO109" s="881"/>
      <c r="AP109" s="879" t="s">
        <v>412</v>
      </c>
      <c r="AQ109" s="880"/>
      <c r="AR109" s="880"/>
      <c r="AS109" s="880"/>
      <c r="AT109" s="882"/>
      <c r="AU109" s="899" t="s">
        <v>409</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410</v>
      </c>
      <c r="BR109" s="880"/>
      <c r="BS109" s="880"/>
      <c r="BT109" s="880"/>
      <c r="BU109" s="881"/>
      <c r="BV109" s="879" t="s">
        <v>411</v>
      </c>
      <c r="BW109" s="880"/>
      <c r="BX109" s="880"/>
      <c r="BY109" s="880"/>
      <c r="BZ109" s="881"/>
      <c r="CA109" s="879" t="s">
        <v>294</v>
      </c>
      <c r="CB109" s="880"/>
      <c r="CC109" s="880"/>
      <c r="CD109" s="880"/>
      <c r="CE109" s="881"/>
      <c r="CF109" s="900" t="s">
        <v>412</v>
      </c>
      <c r="CG109" s="900"/>
      <c r="CH109" s="900"/>
      <c r="CI109" s="900"/>
      <c r="CJ109" s="900"/>
      <c r="CK109" s="879" t="s">
        <v>413</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410</v>
      </c>
      <c r="DH109" s="880"/>
      <c r="DI109" s="880"/>
      <c r="DJ109" s="880"/>
      <c r="DK109" s="881"/>
      <c r="DL109" s="879" t="s">
        <v>411</v>
      </c>
      <c r="DM109" s="880"/>
      <c r="DN109" s="880"/>
      <c r="DO109" s="880"/>
      <c r="DP109" s="881"/>
      <c r="DQ109" s="879" t="s">
        <v>294</v>
      </c>
      <c r="DR109" s="880"/>
      <c r="DS109" s="880"/>
      <c r="DT109" s="880"/>
      <c r="DU109" s="881"/>
      <c r="DV109" s="879" t="s">
        <v>412</v>
      </c>
      <c r="DW109" s="880"/>
      <c r="DX109" s="880"/>
      <c r="DY109" s="880"/>
      <c r="DZ109" s="882"/>
    </row>
    <row r="110" spans="1:131" s="212" customFormat="1" ht="26.25" customHeight="1" x14ac:dyDescent="0.2">
      <c r="A110" s="883" t="s">
        <v>414</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1563333</v>
      </c>
      <c r="AB110" s="887"/>
      <c r="AC110" s="887"/>
      <c r="AD110" s="887"/>
      <c r="AE110" s="888"/>
      <c r="AF110" s="889">
        <v>1596851</v>
      </c>
      <c r="AG110" s="887"/>
      <c r="AH110" s="887"/>
      <c r="AI110" s="887"/>
      <c r="AJ110" s="888"/>
      <c r="AK110" s="889">
        <v>1601631</v>
      </c>
      <c r="AL110" s="887"/>
      <c r="AM110" s="887"/>
      <c r="AN110" s="887"/>
      <c r="AO110" s="888"/>
      <c r="AP110" s="890">
        <v>33.6</v>
      </c>
      <c r="AQ110" s="891"/>
      <c r="AR110" s="891"/>
      <c r="AS110" s="891"/>
      <c r="AT110" s="892"/>
      <c r="AU110" s="893" t="s">
        <v>69</v>
      </c>
      <c r="AV110" s="894"/>
      <c r="AW110" s="894"/>
      <c r="AX110" s="894"/>
      <c r="AY110" s="894"/>
      <c r="AZ110" s="916" t="s">
        <v>415</v>
      </c>
      <c r="BA110" s="884"/>
      <c r="BB110" s="884"/>
      <c r="BC110" s="884"/>
      <c r="BD110" s="884"/>
      <c r="BE110" s="884"/>
      <c r="BF110" s="884"/>
      <c r="BG110" s="884"/>
      <c r="BH110" s="884"/>
      <c r="BI110" s="884"/>
      <c r="BJ110" s="884"/>
      <c r="BK110" s="884"/>
      <c r="BL110" s="884"/>
      <c r="BM110" s="884"/>
      <c r="BN110" s="884"/>
      <c r="BO110" s="884"/>
      <c r="BP110" s="885"/>
      <c r="BQ110" s="917">
        <v>14509593</v>
      </c>
      <c r="BR110" s="918"/>
      <c r="BS110" s="918"/>
      <c r="BT110" s="918"/>
      <c r="BU110" s="918"/>
      <c r="BV110" s="918">
        <v>13324537</v>
      </c>
      <c r="BW110" s="918"/>
      <c r="BX110" s="918"/>
      <c r="BY110" s="918"/>
      <c r="BZ110" s="918"/>
      <c r="CA110" s="918">
        <v>12526200</v>
      </c>
      <c r="CB110" s="918"/>
      <c r="CC110" s="918"/>
      <c r="CD110" s="918"/>
      <c r="CE110" s="918"/>
      <c r="CF110" s="931">
        <v>262.89999999999998</v>
      </c>
      <c r="CG110" s="932"/>
      <c r="CH110" s="932"/>
      <c r="CI110" s="932"/>
      <c r="CJ110" s="932"/>
      <c r="CK110" s="933" t="s">
        <v>416</v>
      </c>
      <c r="CL110" s="934"/>
      <c r="CM110" s="916" t="s">
        <v>417</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121</v>
      </c>
      <c r="DH110" s="918"/>
      <c r="DI110" s="918"/>
      <c r="DJ110" s="918"/>
      <c r="DK110" s="918"/>
      <c r="DL110" s="918" t="s">
        <v>121</v>
      </c>
      <c r="DM110" s="918"/>
      <c r="DN110" s="918"/>
      <c r="DO110" s="918"/>
      <c r="DP110" s="918"/>
      <c r="DQ110" s="918" t="s">
        <v>121</v>
      </c>
      <c r="DR110" s="918"/>
      <c r="DS110" s="918"/>
      <c r="DT110" s="918"/>
      <c r="DU110" s="918"/>
      <c r="DV110" s="919" t="s">
        <v>121</v>
      </c>
      <c r="DW110" s="919"/>
      <c r="DX110" s="919"/>
      <c r="DY110" s="919"/>
      <c r="DZ110" s="920"/>
    </row>
    <row r="111" spans="1:131" s="212" customFormat="1" ht="26.25" customHeight="1" x14ac:dyDescent="0.2">
      <c r="A111" s="921" t="s">
        <v>418</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121</v>
      </c>
      <c r="AB111" s="925"/>
      <c r="AC111" s="925"/>
      <c r="AD111" s="925"/>
      <c r="AE111" s="926"/>
      <c r="AF111" s="927" t="s">
        <v>121</v>
      </c>
      <c r="AG111" s="925"/>
      <c r="AH111" s="925"/>
      <c r="AI111" s="925"/>
      <c r="AJ111" s="926"/>
      <c r="AK111" s="927" t="s">
        <v>121</v>
      </c>
      <c r="AL111" s="925"/>
      <c r="AM111" s="925"/>
      <c r="AN111" s="925"/>
      <c r="AO111" s="926"/>
      <c r="AP111" s="928" t="s">
        <v>121</v>
      </c>
      <c r="AQ111" s="929"/>
      <c r="AR111" s="929"/>
      <c r="AS111" s="929"/>
      <c r="AT111" s="930"/>
      <c r="AU111" s="895"/>
      <c r="AV111" s="896"/>
      <c r="AW111" s="896"/>
      <c r="AX111" s="896"/>
      <c r="AY111" s="896"/>
      <c r="AZ111" s="909" t="s">
        <v>419</v>
      </c>
      <c r="BA111" s="910"/>
      <c r="BB111" s="910"/>
      <c r="BC111" s="910"/>
      <c r="BD111" s="910"/>
      <c r="BE111" s="910"/>
      <c r="BF111" s="910"/>
      <c r="BG111" s="910"/>
      <c r="BH111" s="910"/>
      <c r="BI111" s="910"/>
      <c r="BJ111" s="910"/>
      <c r="BK111" s="910"/>
      <c r="BL111" s="910"/>
      <c r="BM111" s="910"/>
      <c r="BN111" s="910"/>
      <c r="BO111" s="910"/>
      <c r="BP111" s="911"/>
      <c r="BQ111" s="912" t="s">
        <v>121</v>
      </c>
      <c r="BR111" s="913"/>
      <c r="BS111" s="913"/>
      <c r="BT111" s="913"/>
      <c r="BU111" s="913"/>
      <c r="BV111" s="913" t="s">
        <v>121</v>
      </c>
      <c r="BW111" s="913"/>
      <c r="BX111" s="913"/>
      <c r="BY111" s="913"/>
      <c r="BZ111" s="913"/>
      <c r="CA111" s="913" t="s">
        <v>121</v>
      </c>
      <c r="CB111" s="913"/>
      <c r="CC111" s="913"/>
      <c r="CD111" s="913"/>
      <c r="CE111" s="913"/>
      <c r="CF111" s="907" t="s">
        <v>121</v>
      </c>
      <c r="CG111" s="908"/>
      <c r="CH111" s="908"/>
      <c r="CI111" s="908"/>
      <c r="CJ111" s="908"/>
      <c r="CK111" s="935"/>
      <c r="CL111" s="936"/>
      <c r="CM111" s="909" t="s">
        <v>420</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121</v>
      </c>
      <c r="DH111" s="913"/>
      <c r="DI111" s="913"/>
      <c r="DJ111" s="913"/>
      <c r="DK111" s="913"/>
      <c r="DL111" s="913" t="s">
        <v>121</v>
      </c>
      <c r="DM111" s="913"/>
      <c r="DN111" s="913"/>
      <c r="DO111" s="913"/>
      <c r="DP111" s="913"/>
      <c r="DQ111" s="913" t="s">
        <v>121</v>
      </c>
      <c r="DR111" s="913"/>
      <c r="DS111" s="913"/>
      <c r="DT111" s="913"/>
      <c r="DU111" s="913"/>
      <c r="DV111" s="914" t="s">
        <v>121</v>
      </c>
      <c r="DW111" s="914"/>
      <c r="DX111" s="914"/>
      <c r="DY111" s="914"/>
      <c r="DZ111" s="915"/>
    </row>
    <row r="112" spans="1:131" s="212" customFormat="1" ht="26.25" customHeight="1" x14ac:dyDescent="0.2">
      <c r="A112" s="939" t="s">
        <v>421</v>
      </c>
      <c r="B112" s="940"/>
      <c r="C112" s="910" t="s">
        <v>422</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121</v>
      </c>
      <c r="AB112" s="946"/>
      <c r="AC112" s="946"/>
      <c r="AD112" s="946"/>
      <c r="AE112" s="947"/>
      <c r="AF112" s="948" t="s">
        <v>121</v>
      </c>
      <c r="AG112" s="946"/>
      <c r="AH112" s="946"/>
      <c r="AI112" s="946"/>
      <c r="AJ112" s="947"/>
      <c r="AK112" s="948" t="s">
        <v>121</v>
      </c>
      <c r="AL112" s="946"/>
      <c r="AM112" s="946"/>
      <c r="AN112" s="946"/>
      <c r="AO112" s="947"/>
      <c r="AP112" s="949" t="s">
        <v>121</v>
      </c>
      <c r="AQ112" s="950"/>
      <c r="AR112" s="950"/>
      <c r="AS112" s="950"/>
      <c r="AT112" s="951"/>
      <c r="AU112" s="895"/>
      <c r="AV112" s="896"/>
      <c r="AW112" s="896"/>
      <c r="AX112" s="896"/>
      <c r="AY112" s="896"/>
      <c r="AZ112" s="909" t="s">
        <v>423</v>
      </c>
      <c r="BA112" s="910"/>
      <c r="BB112" s="910"/>
      <c r="BC112" s="910"/>
      <c r="BD112" s="910"/>
      <c r="BE112" s="910"/>
      <c r="BF112" s="910"/>
      <c r="BG112" s="910"/>
      <c r="BH112" s="910"/>
      <c r="BI112" s="910"/>
      <c r="BJ112" s="910"/>
      <c r="BK112" s="910"/>
      <c r="BL112" s="910"/>
      <c r="BM112" s="910"/>
      <c r="BN112" s="910"/>
      <c r="BO112" s="910"/>
      <c r="BP112" s="911"/>
      <c r="BQ112" s="912">
        <v>1999404</v>
      </c>
      <c r="BR112" s="913"/>
      <c r="BS112" s="913"/>
      <c r="BT112" s="913"/>
      <c r="BU112" s="913"/>
      <c r="BV112" s="913">
        <v>1916238</v>
      </c>
      <c r="BW112" s="913"/>
      <c r="BX112" s="913"/>
      <c r="BY112" s="913"/>
      <c r="BZ112" s="913"/>
      <c r="CA112" s="913">
        <v>1902338</v>
      </c>
      <c r="CB112" s="913"/>
      <c r="CC112" s="913"/>
      <c r="CD112" s="913"/>
      <c r="CE112" s="913"/>
      <c r="CF112" s="907">
        <v>39.9</v>
      </c>
      <c r="CG112" s="908"/>
      <c r="CH112" s="908"/>
      <c r="CI112" s="908"/>
      <c r="CJ112" s="908"/>
      <c r="CK112" s="935"/>
      <c r="CL112" s="936"/>
      <c r="CM112" s="909" t="s">
        <v>424</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121</v>
      </c>
      <c r="DH112" s="913"/>
      <c r="DI112" s="913"/>
      <c r="DJ112" s="913"/>
      <c r="DK112" s="913"/>
      <c r="DL112" s="913" t="s">
        <v>121</v>
      </c>
      <c r="DM112" s="913"/>
      <c r="DN112" s="913"/>
      <c r="DO112" s="913"/>
      <c r="DP112" s="913"/>
      <c r="DQ112" s="913" t="s">
        <v>121</v>
      </c>
      <c r="DR112" s="913"/>
      <c r="DS112" s="913"/>
      <c r="DT112" s="913"/>
      <c r="DU112" s="913"/>
      <c r="DV112" s="914" t="s">
        <v>121</v>
      </c>
      <c r="DW112" s="914"/>
      <c r="DX112" s="914"/>
      <c r="DY112" s="914"/>
      <c r="DZ112" s="915"/>
    </row>
    <row r="113" spans="1:130" s="212" customFormat="1" ht="26.25" customHeight="1" x14ac:dyDescent="0.2">
      <c r="A113" s="941"/>
      <c r="B113" s="942"/>
      <c r="C113" s="910" t="s">
        <v>425</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202741</v>
      </c>
      <c r="AB113" s="925"/>
      <c r="AC113" s="925"/>
      <c r="AD113" s="925"/>
      <c r="AE113" s="926"/>
      <c r="AF113" s="927">
        <v>207495</v>
      </c>
      <c r="AG113" s="925"/>
      <c r="AH113" s="925"/>
      <c r="AI113" s="925"/>
      <c r="AJ113" s="926"/>
      <c r="AK113" s="927">
        <v>145437</v>
      </c>
      <c r="AL113" s="925"/>
      <c r="AM113" s="925"/>
      <c r="AN113" s="925"/>
      <c r="AO113" s="926"/>
      <c r="AP113" s="928">
        <v>3.1</v>
      </c>
      <c r="AQ113" s="929"/>
      <c r="AR113" s="929"/>
      <c r="AS113" s="929"/>
      <c r="AT113" s="930"/>
      <c r="AU113" s="895"/>
      <c r="AV113" s="896"/>
      <c r="AW113" s="896"/>
      <c r="AX113" s="896"/>
      <c r="AY113" s="896"/>
      <c r="AZ113" s="909" t="s">
        <v>426</v>
      </c>
      <c r="BA113" s="910"/>
      <c r="BB113" s="910"/>
      <c r="BC113" s="910"/>
      <c r="BD113" s="910"/>
      <c r="BE113" s="910"/>
      <c r="BF113" s="910"/>
      <c r="BG113" s="910"/>
      <c r="BH113" s="910"/>
      <c r="BI113" s="910"/>
      <c r="BJ113" s="910"/>
      <c r="BK113" s="910"/>
      <c r="BL113" s="910"/>
      <c r="BM113" s="910"/>
      <c r="BN113" s="910"/>
      <c r="BO113" s="910"/>
      <c r="BP113" s="911"/>
      <c r="BQ113" s="912">
        <v>694915</v>
      </c>
      <c r="BR113" s="913"/>
      <c r="BS113" s="913"/>
      <c r="BT113" s="913"/>
      <c r="BU113" s="913"/>
      <c r="BV113" s="913">
        <v>622913</v>
      </c>
      <c r="BW113" s="913"/>
      <c r="BX113" s="913"/>
      <c r="BY113" s="913"/>
      <c r="BZ113" s="913"/>
      <c r="CA113" s="913">
        <v>529886</v>
      </c>
      <c r="CB113" s="913"/>
      <c r="CC113" s="913"/>
      <c r="CD113" s="913"/>
      <c r="CE113" s="913"/>
      <c r="CF113" s="907">
        <v>11.1</v>
      </c>
      <c r="CG113" s="908"/>
      <c r="CH113" s="908"/>
      <c r="CI113" s="908"/>
      <c r="CJ113" s="908"/>
      <c r="CK113" s="935"/>
      <c r="CL113" s="936"/>
      <c r="CM113" s="909" t="s">
        <v>427</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121</v>
      </c>
      <c r="DH113" s="946"/>
      <c r="DI113" s="946"/>
      <c r="DJ113" s="946"/>
      <c r="DK113" s="947"/>
      <c r="DL113" s="948" t="s">
        <v>121</v>
      </c>
      <c r="DM113" s="946"/>
      <c r="DN113" s="946"/>
      <c r="DO113" s="946"/>
      <c r="DP113" s="947"/>
      <c r="DQ113" s="948" t="s">
        <v>121</v>
      </c>
      <c r="DR113" s="946"/>
      <c r="DS113" s="946"/>
      <c r="DT113" s="946"/>
      <c r="DU113" s="947"/>
      <c r="DV113" s="949" t="s">
        <v>121</v>
      </c>
      <c r="DW113" s="950"/>
      <c r="DX113" s="950"/>
      <c r="DY113" s="950"/>
      <c r="DZ113" s="951"/>
    </row>
    <row r="114" spans="1:130" s="212" customFormat="1" ht="26.25" customHeight="1" x14ac:dyDescent="0.2">
      <c r="A114" s="941"/>
      <c r="B114" s="942"/>
      <c r="C114" s="910" t="s">
        <v>428</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44792</v>
      </c>
      <c r="AB114" s="946"/>
      <c r="AC114" s="946"/>
      <c r="AD114" s="946"/>
      <c r="AE114" s="947"/>
      <c r="AF114" s="948">
        <v>45993</v>
      </c>
      <c r="AG114" s="946"/>
      <c r="AH114" s="946"/>
      <c r="AI114" s="946"/>
      <c r="AJ114" s="947"/>
      <c r="AK114" s="948">
        <v>48219</v>
      </c>
      <c r="AL114" s="946"/>
      <c r="AM114" s="946"/>
      <c r="AN114" s="946"/>
      <c r="AO114" s="947"/>
      <c r="AP114" s="949">
        <v>1</v>
      </c>
      <c r="AQ114" s="950"/>
      <c r="AR114" s="950"/>
      <c r="AS114" s="950"/>
      <c r="AT114" s="951"/>
      <c r="AU114" s="895"/>
      <c r="AV114" s="896"/>
      <c r="AW114" s="896"/>
      <c r="AX114" s="896"/>
      <c r="AY114" s="896"/>
      <c r="AZ114" s="909" t="s">
        <v>429</v>
      </c>
      <c r="BA114" s="910"/>
      <c r="BB114" s="910"/>
      <c r="BC114" s="910"/>
      <c r="BD114" s="910"/>
      <c r="BE114" s="910"/>
      <c r="BF114" s="910"/>
      <c r="BG114" s="910"/>
      <c r="BH114" s="910"/>
      <c r="BI114" s="910"/>
      <c r="BJ114" s="910"/>
      <c r="BK114" s="910"/>
      <c r="BL114" s="910"/>
      <c r="BM114" s="910"/>
      <c r="BN114" s="910"/>
      <c r="BO114" s="910"/>
      <c r="BP114" s="911"/>
      <c r="BQ114" s="912">
        <v>764609</v>
      </c>
      <c r="BR114" s="913"/>
      <c r="BS114" s="913"/>
      <c r="BT114" s="913"/>
      <c r="BU114" s="913"/>
      <c r="BV114" s="913">
        <v>869381</v>
      </c>
      <c r="BW114" s="913"/>
      <c r="BX114" s="913"/>
      <c r="BY114" s="913"/>
      <c r="BZ114" s="913"/>
      <c r="CA114" s="913">
        <v>836010</v>
      </c>
      <c r="CB114" s="913"/>
      <c r="CC114" s="913"/>
      <c r="CD114" s="913"/>
      <c r="CE114" s="913"/>
      <c r="CF114" s="907">
        <v>17.5</v>
      </c>
      <c r="CG114" s="908"/>
      <c r="CH114" s="908"/>
      <c r="CI114" s="908"/>
      <c r="CJ114" s="908"/>
      <c r="CK114" s="935"/>
      <c r="CL114" s="936"/>
      <c r="CM114" s="909" t="s">
        <v>430</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121</v>
      </c>
      <c r="DH114" s="946"/>
      <c r="DI114" s="946"/>
      <c r="DJ114" s="946"/>
      <c r="DK114" s="947"/>
      <c r="DL114" s="948" t="s">
        <v>121</v>
      </c>
      <c r="DM114" s="946"/>
      <c r="DN114" s="946"/>
      <c r="DO114" s="946"/>
      <c r="DP114" s="947"/>
      <c r="DQ114" s="948" t="s">
        <v>121</v>
      </c>
      <c r="DR114" s="946"/>
      <c r="DS114" s="946"/>
      <c r="DT114" s="946"/>
      <c r="DU114" s="947"/>
      <c r="DV114" s="949" t="s">
        <v>121</v>
      </c>
      <c r="DW114" s="950"/>
      <c r="DX114" s="950"/>
      <c r="DY114" s="950"/>
      <c r="DZ114" s="951"/>
    </row>
    <row r="115" spans="1:130" s="212" customFormat="1" ht="26.25" customHeight="1" x14ac:dyDescent="0.2">
      <c r="A115" s="941"/>
      <c r="B115" s="942"/>
      <c r="C115" s="910" t="s">
        <v>431</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121</v>
      </c>
      <c r="AB115" s="925"/>
      <c r="AC115" s="925"/>
      <c r="AD115" s="925"/>
      <c r="AE115" s="926"/>
      <c r="AF115" s="927" t="s">
        <v>121</v>
      </c>
      <c r="AG115" s="925"/>
      <c r="AH115" s="925"/>
      <c r="AI115" s="925"/>
      <c r="AJ115" s="926"/>
      <c r="AK115" s="927" t="s">
        <v>121</v>
      </c>
      <c r="AL115" s="925"/>
      <c r="AM115" s="925"/>
      <c r="AN115" s="925"/>
      <c r="AO115" s="926"/>
      <c r="AP115" s="928" t="s">
        <v>121</v>
      </c>
      <c r="AQ115" s="929"/>
      <c r="AR115" s="929"/>
      <c r="AS115" s="929"/>
      <c r="AT115" s="930"/>
      <c r="AU115" s="895"/>
      <c r="AV115" s="896"/>
      <c r="AW115" s="896"/>
      <c r="AX115" s="896"/>
      <c r="AY115" s="896"/>
      <c r="AZ115" s="909" t="s">
        <v>432</v>
      </c>
      <c r="BA115" s="910"/>
      <c r="BB115" s="910"/>
      <c r="BC115" s="910"/>
      <c r="BD115" s="910"/>
      <c r="BE115" s="910"/>
      <c r="BF115" s="910"/>
      <c r="BG115" s="910"/>
      <c r="BH115" s="910"/>
      <c r="BI115" s="910"/>
      <c r="BJ115" s="910"/>
      <c r="BK115" s="910"/>
      <c r="BL115" s="910"/>
      <c r="BM115" s="910"/>
      <c r="BN115" s="910"/>
      <c r="BO115" s="910"/>
      <c r="BP115" s="911"/>
      <c r="BQ115" s="912" t="s">
        <v>121</v>
      </c>
      <c r="BR115" s="913"/>
      <c r="BS115" s="913"/>
      <c r="BT115" s="913"/>
      <c r="BU115" s="913"/>
      <c r="BV115" s="913" t="s">
        <v>121</v>
      </c>
      <c r="BW115" s="913"/>
      <c r="BX115" s="913"/>
      <c r="BY115" s="913"/>
      <c r="BZ115" s="913"/>
      <c r="CA115" s="913" t="s">
        <v>121</v>
      </c>
      <c r="CB115" s="913"/>
      <c r="CC115" s="913"/>
      <c r="CD115" s="913"/>
      <c r="CE115" s="913"/>
      <c r="CF115" s="907" t="s">
        <v>121</v>
      </c>
      <c r="CG115" s="908"/>
      <c r="CH115" s="908"/>
      <c r="CI115" s="908"/>
      <c r="CJ115" s="908"/>
      <c r="CK115" s="935"/>
      <c r="CL115" s="936"/>
      <c r="CM115" s="909" t="s">
        <v>433</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121</v>
      </c>
      <c r="DH115" s="946"/>
      <c r="DI115" s="946"/>
      <c r="DJ115" s="946"/>
      <c r="DK115" s="947"/>
      <c r="DL115" s="948" t="s">
        <v>121</v>
      </c>
      <c r="DM115" s="946"/>
      <c r="DN115" s="946"/>
      <c r="DO115" s="946"/>
      <c r="DP115" s="947"/>
      <c r="DQ115" s="948" t="s">
        <v>121</v>
      </c>
      <c r="DR115" s="946"/>
      <c r="DS115" s="946"/>
      <c r="DT115" s="946"/>
      <c r="DU115" s="947"/>
      <c r="DV115" s="949" t="s">
        <v>121</v>
      </c>
      <c r="DW115" s="950"/>
      <c r="DX115" s="950"/>
      <c r="DY115" s="950"/>
      <c r="DZ115" s="951"/>
    </row>
    <row r="116" spans="1:130" s="212" customFormat="1" ht="26.25" customHeight="1" x14ac:dyDescent="0.2">
      <c r="A116" s="943"/>
      <c r="B116" s="944"/>
      <c r="C116" s="952" t="s">
        <v>434</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121</v>
      </c>
      <c r="AB116" s="946"/>
      <c r="AC116" s="946"/>
      <c r="AD116" s="946"/>
      <c r="AE116" s="947"/>
      <c r="AF116" s="948" t="s">
        <v>121</v>
      </c>
      <c r="AG116" s="946"/>
      <c r="AH116" s="946"/>
      <c r="AI116" s="946"/>
      <c r="AJ116" s="947"/>
      <c r="AK116" s="948" t="s">
        <v>121</v>
      </c>
      <c r="AL116" s="946"/>
      <c r="AM116" s="946"/>
      <c r="AN116" s="946"/>
      <c r="AO116" s="947"/>
      <c r="AP116" s="949" t="s">
        <v>121</v>
      </c>
      <c r="AQ116" s="950"/>
      <c r="AR116" s="950"/>
      <c r="AS116" s="950"/>
      <c r="AT116" s="951"/>
      <c r="AU116" s="895"/>
      <c r="AV116" s="896"/>
      <c r="AW116" s="896"/>
      <c r="AX116" s="896"/>
      <c r="AY116" s="896"/>
      <c r="AZ116" s="954" t="s">
        <v>435</v>
      </c>
      <c r="BA116" s="955"/>
      <c r="BB116" s="955"/>
      <c r="BC116" s="955"/>
      <c r="BD116" s="955"/>
      <c r="BE116" s="955"/>
      <c r="BF116" s="955"/>
      <c r="BG116" s="955"/>
      <c r="BH116" s="955"/>
      <c r="BI116" s="955"/>
      <c r="BJ116" s="955"/>
      <c r="BK116" s="955"/>
      <c r="BL116" s="955"/>
      <c r="BM116" s="955"/>
      <c r="BN116" s="955"/>
      <c r="BO116" s="955"/>
      <c r="BP116" s="956"/>
      <c r="BQ116" s="912" t="s">
        <v>121</v>
      </c>
      <c r="BR116" s="913"/>
      <c r="BS116" s="913"/>
      <c r="BT116" s="913"/>
      <c r="BU116" s="913"/>
      <c r="BV116" s="913" t="s">
        <v>121</v>
      </c>
      <c r="BW116" s="913"/>
      <c r="BX116" s="913"/>
      <c r="BY116" s="913"/>
      <c r="BZ116" s="913"/>
      <c r="CA116" s="913" t="s">
        <v>121</v>
      </c>
      <c r="CB116" s="913"/>
      <c r="CC116" s="913"/>
      <c r="CD116" s="913"/>
      <c r="CE116" s="913"/>
      <c r="CF116" s="907" t="s">
        <v>121</v>
      </c>
      <c r="CG116" s="908"/>
      <c r="CH116" s="908"/>
      <c r="CI116" s="908"/>
      <c r="CJ116" s="908"/>
      <c r="CK116" s="935"/>
      <c r="CL116" s="936"/>
      <c r="CM116" s="909" t="s">
        <v>436</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121</v>
      </c>
      <c r="DH116" s="946"/>
      <c r="DI116" s="946"/>
      <c r="DJ116" s="946"/>
      <c r="DK116" s="947"/>
      <c r="DL116" s="948" t="s">
        <v>121</v>
      </c>
      <c r="DM116" s="946"/>
      <c r="DN116" s="946"/>
      <c r="DO116" s="946"/>
      <c r="DP116" s="947"/>
      <c r="DQ116" s="948" t="s">
        <v>121</v>
      </c>
      <c r="DR116" s="946"/>
      <c r="DS116" s="946"/>
      <c r="DT116" s="946"/>
      <c r="DU116" s="947"/>
      <c r="DV116" s="949" t="s">
        <v>121</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437</v>
      </c>
      <c r="Z117" s="881"/>
      <c r="AA117" s="965">
        <v>1810866</v>
      </c>
      <c r="AB117" s="966"/>
      <c r="AC117" s="966"/>
      <c r="AD117" s="966"/>
      <c r="AE117" s="967"/>
      <c r="AF117" s="968">
        <v>1850339</v>
      </c>
      <c r="AG117" s="966"/>
      <c r="AH117" s="966"/>
      <c r="AI117" s="966"/>
      <c r="AJ117" s="967"/>
      <c r="AK117" s="968">
        <v>1795287</v>
      </c>
      <c r="AL117" s="966"/>
      <c r="AM117" s="966"/>
      <c r="AN117" s="966"/>
      <c r="AO117" s="967"/>
      <c r="AP117" s="969"/>
      <c r="AQ117" s="970"/>
      <c r="AR117" s="970"/>
      <c r="AS117" s="970"/>
      <c r="AT117" s="971"/>
      <c r="AU117" s="895"/>
      <c r="AV117" s="896"/>
      <c r="AW117" s="896"/>
      <c r="AX117" s="896"/>
      <c r="AY117" s="896"/>
      <c r="AZ117" s="961" t="s">
        <v>438</v>
      </c>
      <c r="BA117" s="962"/>
      <c r="BB117" s="962"/>
      <c r="BC117" s="962"/>
      <c r="BD117" s="962"/>
      <c r="BE117" s="962"/>
      <c r="BF117" s="962"/>
      <c r="BG117" s="962"/>
      <c r="BH117" s="962"/>
      <c r="BI117" s="962"/>
      <c r="BJ117" s="962"/>
      <c r="BK117" s="962"/>
      <c r="BL117" s="962"/>
      <c r="BM117" s="962"/>
      <c r="BN117" s="962"/>
      <c r="BO117" s="962"/>
      <c r="BP117" s="963"/>
      <c r="BQ117" s="912" t="s">
        <v>121</v>
      </c>
      <c r="BR117" s="913"/>
      <c r="BS117" s="913"/>
      <c r="BT117" s="913"/>
      <c r="BU117" s="913"/>
      <c r="BV117" s="913" t="s">
        <v>121</v>
      </c>
      <c r="BW117" s="913"/>
      <c r="BX117" s="913"/>
      <c r="BY117" s="913"/>
      <c r="BZ117" s="913"/>
      <c r="CA117" s="913" t="s">
        <v>121</v>
      </c>
      <c r="CB117" s="913"/>
      <c r="CC117" s="913"/>
      <c r="CD117" s="913"/>
      <c r="CE117" s="913"/>
      <c r="CF117" s="907" t="s">
        <v>121</v>
      </c>
      <c r="CG117" s="908"/>
      <c r="CH117" s="908"/>
      <c r="CI117" s="908"/>
      <c r="CJ117" s="908"/>
      <c r="CK117" s="935"/>
      <c r="CL117" s="936"/>
      <c r="CM117" s="909" t="s">
        <v>439</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121</v>
      </c>
      <c r="DH117" s="946"/>
      <c r="DI117" s="946"/>
      <c r="DJ117" s="946"/>
      <c r="DK117" s="947"/>
      <c r="DL117" s="948" t="s">
        <v>121</v>
      </c>
      <c r="DM117" s="946"/>
      <c r="DN117" s="946"/>
      <c r="DO117" s="946"/>
      <c r="DP117" s="947"/>
      <c r="DQ117" s="948" t="s">
        <v>121</v>
      </c>
      <c r="DR117" s="946"/>
      <c r="DS117" s="946"/>
      <c r="DT117" s="946"/>
      <c r="DU117" s="947"/>
      <c r="DV117" s="949" t="s">
        <v>121</v>
      </c>
      <c r="DW117" s="950"/>
      <c r="DX117" s="950"/>
      <c r="DY117" s="950"/>
      <c r="DZ117" s="951"/>
    </row>
    <row r="118" spans="1:130" s="212" customFormat="1" ht="26.25" customHeight="1" x14ac:dyDescent="0.2">
      <c r="A118" s="899" t="s">
        <v>413</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410</v>
      </c>
      <c r="AB118" s="880"/>
      <c r="AC118" s="880"/>
      <c r="AD118" s="880"/>
      <c r="AE118" s="881"/>
      <c r="AF118" s="879" t="s">
        <v>411</v>
      </c>
      <c r="AG118" s="880"/>
      <c r="AH118" s="880"/>
      <c r="AI118" s="880"/>
      <c r="AJ118" s="881"/>
      <c r="AK118" s="879" t="s">
        <v>294</v>
      </c>
      <c r="AL118" s="880"/>
      <c r="AM118" s="880"/>
      <c r="AN118" s="880"/>
      <c r="AO118" s="881"/>
      <c r="AP118" s="957" t="s">
        <v>412</v>
      </c>
      <c r="AQ118" s="958"/>
      <c r="AR118" s="958"/>
      <c r="AS118" s="958"/>
      <c r="AT118" s="959"/>
      <c r="AU118" s="895"/>
      <c r="AV118" s="896"/>
      <c r="AW118" s="896"/>
      <c r="AX118" s="896"/>
      <c r="AY118" s="896"/>
      <c r="AZ118" s="960" t="s">
        <v>440</v>
      </c>
      <c r="BA118" s="952"/>
      <c r="BB118" s="952"/>
      <c r="BC118" s="952"/>
      <c r="BD118" s="952"/>
      <c r="BE118" s="952"/>
      <c r="BF118" s="952"/>
      <c r="BG118" s="952"/>
      <c r="BH118" s="952"/>
      <c r="BI118" s="952"/>
      <c r="BJ118" s="952"/>
      <c r="BK118" s="952"/>
      <c r="BL118" s="952"/>
      <c r="BM118" s="952"/>
      <c r="BN118" s="952"/>
      <c r="BO118" s="952"/>
      <c r="BP118" s="953"/>
      <c r="BQ118" s="986" t="s">
        <v>121</v>
      </c>
      <c r="BR118" s="987"/>
      <c r="BS118" s="987"/>
      <c r="BT118" s="987"/>
      <c r="BU118" s="987"/>
      <c r="BV118" s="987" t="s">
        <v>121</v>
      </c>
      <c r="BW118" s="987"/>
      <c r="BX118" s="987"/>
      <c r="BY118" s="987"/>
      <c r="BZ118" s="987"/>
      <c r="CA118" s="987" t="s">
        <v>121</v>
      </c>
      <c r="CB118" s="987"/>
      <c r="CC118" s="987"/>
      <c r="CD118" s="987"/>
      <c r="CE118" s="987"/>
      <c r="CF118" s="907" t="s">
        <v>121</v>
      </c>
      <c r="CG118" s="908"/>
      <c r="CH118" s="908"/>
      <c r="CI118" s="908"/>
      <c r="CJ118" s="908"/>
      <c r="CK118" s="935"/>
      <c r="CL118" s="936"/>
      <c r="CM118" s="909" t="s">
        <v>441</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121</v>
      </c>
      <c r="DH118" s="946"/>
      <c r="DI118" s="946"/>
      <c r="DJ118" s="946"/>
      <c r="DK118" s="947"/>
      <c r="DL118" s="948" t="s">
        <v>121</v>
      </c>
      <c r="DM118" s="946"/>
      <c r="DN118" s="946"/>
      <c r="DO118" s="946"/>
      <c r="DP118" s="947"/>
      <c r="DQ118" s="948" t="s">
        <v>121</v>
      </c>
      <c r="DR118" s="946"/>
      <c r="DS118" s="946"/>
      <c r="DT118" s="946"/>
      <c r="DU118" s="947"/>
      <c r="DV118" s="949" t="s">
        <v>121</v>
      </c>
      <c r="DW118" s="950"/>
      <c r="DX118" s="950"/>
      <c r="DY118" s="950"/>
      <c r="DZ118" s="951"/>
    </row>
    <row r="119" spans="1:130" s="212" customFormat="1" ht="26.25" customHeight="1" x14ac:dyDescent="0.2">
      <c r="A119" s="1043" t="s">
        <v>416</v>
      </c>
      <c r="B119" s="934"/>
      <c r="C119" s="916" t="s">
        <v>417</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121</v>
      </c>
      <c r="AB119" s="887"/>
      <c r="AC119" s="887"/>
      <c r="AD119" s="887"/>
      <c r="AE119" s="888"/>
      <c r="AF119" s="889" t="s">
        <v>121</v>
      </c>
      <c r="AG119" s="887"/>
      <c r="AH119" s="887"/>
      <c r="AI119" s="887"/>
      <c r="AJ119" s="888"/>
      <c r="AK119" s="889" t="s">
        <v>121</v>
      </c>
      <c r="AL119" s="887"/>
      <c r="AM119" s="887"/>
      <c r="AN119" s="887"/>
      <c r="AO119" s="888"/>
      <c r="AP119" s="890" t="s">
        <v>121</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442</v>
      </c>
      <c r="BP119" s="992"/>
      <c r="BQ119" s="986">
        <v>17968521</v>
      </c>
      <c r="BR119" s="987"/>
      <c r="BS119" s="987"/>
      <c r="BT119" s="987"/>
      <c r="BU119" s="987"/>
      <c r="BV119" s="987">
        <v>16733069</v>
      </c>
      <c r="BW119" s="987"/>
      <c r="BX119" s="987"/>
      <c r="BY119" s="987"/>
      <c r="BZ119" s="987"/>
      <c r="CA119" s="987">
        <v>15794434</v>
      </c>
      <c r="CB119" s="987"/>
      <c r="CC119" s="987"/>
      <c r="CD119" s="987"/>
      <c r="CE119" s="987"/>
      <c r="CF119" s="988"/>
      <c r="CG119" s="989"/>
      <c r="CH119" s="989"/>
      <c r="CI119" s="989"/>
      <c r="CJ119" s="990"/>
      <c r="CK119" s="937"/>
      <c r="CL119" s="938"/>
      <c r="CM119" s="960" t="s">
        <v>443</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121</v>
      </c>
      <c r="DH119" s="973"/>
      <c r="DI119" s="973"/>
      <c r="DJ119" s="973"/>
      <c r="DK119" s="974"/>
      <c r="DL119" s="972" t="s">
        <v>121</v>
      </c>
      <c r="DM119" s="973"/>
      <c r="DN119" s="973"/>
      <c r="DO119" s="973"/>
      <c r="DP119" s="974"/>
      <c r="DQ119" s="972" t="s">
        <v>121</v>
      </c>
      <c r="DR119" s="973"/>
      <c r="DS119" s="973"/>
      <c r="DT119" s="973"/>
      <c r="DU119" s="974"/>
      <c r="DV119" s="975" t="s">
        <v>121</v>
      </c>
      <c r="DW119" s="976"/>
      <c r="DX119" s="976"/>
      <c r="DY119" s="976"/>
      <c r="DZ119" s="977"/>
    </row>
    <row r="120" spans="1:130" s="212" customFormat="1" ht="26.25" customHeight="1" x14ac:dyDescent="0.2">
      <c r="A120" s="1044"/>
      <c r="B120" s="936"/>
      <c r="C120" s="909" t="s">
        <v>420</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121</v>
      </c>
      <c r="AB120" s="946"/>
      <c r="AC120" s="946"/>
      <c r="AD120" s="946"/>
      <c r="AE120" s="947"/>
      <c r="AF120" s="948" t="s">
        <v>121</v>
      </c>
      <c r="AG120" s="946"/>
      <c r="AH120" s="946"/>
      <c r="AI120" s="946"/>
      <c r="AJ120" s="947"/>
      <c r="AK120" s="948" t="s">
        <v>121</v>
      </c>
      <c r="AL120" s="946"/>
      <c r="AM120" s="946"/>
      <c r="AN120" s="946"/>
      <c r="AO120" s="947"/>
      <c r="AP120" s="949" t="s">
        <v>121</v>
      </c>
      <c r="AQ120" s="950"/>
      <c r="AR120" s="950"/>
      <c r="AS120" s="950"/>
      <c r="AT120" s="951"/>
      <c r="AU120" s="978" t="s">
        <v>444</v>
      </c>
      <c r="AV120" s="979"/>
      <c r="AW120" s="979"/>
      <c r="AX120" s="979"/>
      <c r="AY120" s="980"/>
      <c r="AZ120" s="916" t="s">
        <v>445</v>
      </c>
      <c r="BA120" s="884"/>
      <c r="BB120" s="884"/>
      <c r="BC120" s="884"/>
      <c r="BD120" s="884"/>
      <c r="BE120" s="884"/>
      <c r="BF120" s="884"/>
      <c r="BG120" s="884"/>
      <c r="BH120" s="884"/>
      <c r="BI120" s="884"/>
      <c r="BJ120" s="884"/>
      <c r="BK120" s="884"/>
      <c r="BL120" s="884"/>
      <c r="BM120" s="884"/>
      <c r="BN120" s="884"/>
      <c r="BO120" s="884"/>
      <c r="BP120" s="885"/>
      <c r="BQ120" s="917">
        <v>4922898</v>
      </c>
      <c r="BR120" s="918"/>
      <c r="BS120" s="918"/>
      <c r="BT120" s="918"/>
      <c r="BU120" s="918"/>
      <c r="BV120" s="918">
        <v>5192198</v>
      </c>
      <c r="BW120" s="918"/>
      <c r="BX120" s="918"/>
      <c r="BY120" s="918"/>
      <c r="BZ120" s="918"/>
      <c r="CA120" s="918">
        <v>6171133</v>
      </c>
      <c r="CB120" s="918"/>
      <c r="CC120" s="918"/>
      <c r="CD120" s="918"/>
      <c r="CE120" s="918"/>
      <c r="CF120" s="931">
        <v>129.5</v>
      </c>
      <c r="CG120" s="932"/>
      <c r="CH120" s="932"/>
      <c r="CI120" s="932"/>
      <c r="CJ120" s="932"/>
      <c r="CK120" s="993" t="s">
        <v>446</v>
      </c>
      <c r="CL120" s="994"/>
      <c r="CM120" s="994"/>
      <c r="CN120" s="994"/>
      <c r="CO120" s="995"/>
      <c r="CP120" s="1001" t="s">
        <v>393</v>
      </c>
      <c r="CQ120" s="1002"/>
      <c r="CR120" s="1002"/>
      <c r="CS120" s="1002"/>
      <c r="CT120" s="1002"/>
      <c r="CU120" s="1002"/>
      <c r="CV120" s="1002"/>
      <c r="CW120" s="1002"/>
      <c r="CX120" s="1002"/>
      <c r="CY120" s="1002"/>
      <c r="CZ120" s="1002"/>
      <c r="DA120" s="1002"/>
      <c r="DB120" s="1002"/>
      <c r="DC120" s="1002"/>
      <c r="DD120" s="1002"/>
      <c r="DE120" s="1002"/>
      <c r="DF120" s="1003"/>
      <c r="DG120" s="917" t="s">
        <v>121</v>
      </c>
      <c r="DH120" s="918"/>
      <c r="DI120" s="918"/>
      <c r="DJ120" s="918"/>
      <c r="DK120" s="918"/>
      <c r="DL120" s="918" t="s">
        <v>121</v>
      </c>
      <c r="DM120" s="918"/>
      <c r="DN120" s="918"/>
      <c r="DO120" s="918"/>
      <c r="DP120" s="918"/>
      <c r="DQ120" s="918">
        <v>1847654</v>
      </c>
      <c r="DR120" s="918"/>
      <c r="DS120" s="918"/>
      <c r="DT120" s="918"/>
      <c r="DU120" s="918"/>
      <c r="DV120" s="919">
        <v>38.799999999999997</v>
      </c>
      <c r="DW120" s="919"/>
      <c r="DX120" s="919"/>
      <c r="DY120" s="919"/>
      <c r="DZ120" s="920"/>
    </row>
    <row r="121" spans="1:130" s="212" customFormat="1" ht="26.25" customHeight="1" x14ac:dyDescent="0.2">
      <c r="A121" s="1044"/>
      <c r="B121" s="936"/>
      <c r="C121" s="961" t="s">
        <v>447</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121</v>
      </c>
      <c r="AB121" s="946"/>
      <c r="AC121" s="946"/>
      <c r="AD121" s="946"/>
      <c r="AE121" s="947"/>
      <c r="AF121" s="948" t="s">
        <v>121</v>
      </c>
      <c r="AG121" s="946"/>
      <c r="AH121" s="946"/>
      <c r="AI121" s="946"/>
      <c r="AJ121" s="947"/>
      <c r="AK121" s="948" t="s">
        <v>121</v>
      </c>
      <c r="AL121" s="946"/>
      <c r="AM121" s="946"/>
      <c r="AN121" s="946"/>
      <c r="AO121" s="947"/>
      <c r="AP121" s="949" t="s">
        <v>121</v>
      </c>
      <c r="AQ121" s="950"/>
      <c r="AR121" s="950"/>
      <c r="AS121" s="950"/>
      <c r="AT121" s="951"/>
      <c r="AU121" s="981"/>
      <c r="AV121" s="982"/>
      <c r="AW121" s="982"/>
      <c r="AX121" s="982"/>
      <c r="AY121" s="983"/>
      <c r="AZ121" s="909" t="s">
        <v>448</v>
      </c>
      <c r="BA121" s="910"/>
      <c r="BB121" s="910"/>
      <c r="BC121" s="910"/>
      <c r="BD121" s="910"/>
      <c r="BE121" s="910"/>
      <c r="BF121" s="910"/>
      <c r="BG121" s="910"/>
      <c r="BH121" s="910"/>
      <c r="BI121" s="910"/>
      <c r="BJ121" s="910"/>
      <c r="BK121" s="910"/>
      <c r="BL121" s="910"/>
      <c r="BM121" s="910"/>
      <c r="BN121" s="910"/>
      <c r="BO121" s="910"/>
      <c r="BP121" s="911"/>
      <c r="BQ121" s="912">
        <v>767527</v>
      </c>
      <c r="BR121" s="913"/>
      <c r="BS121" s="913"/>
      <c r="BT121" s="913"/>
      <c r="BU121" s="913"/>
      <c r="BV121" s="913">
        <v>759583</v>
      </c>
      <c r="BW121" s="913"/>
      <c r="BX121" s="913"/>
      <c r="BY121" s="913"/>
      <c r="BZ121" s="913"/>
      <c r="CA121" s="913">
        <v>749077</v>
      </c>
      <c r="CB121" s="913"/>
      <c r="CC121" s="913"/>
      <c r="CD121" s="913"/>
      <c r="CE121" s="913"/>
      <c r="CF121" s="907">
        <v>15.7</v>
      </c>
      <c r="CG121" s="908"/>
      <c r="CH121" s="908"/>
      <c r="CI121" s="908"/>
      <c r="CJ121" s="908"/>
      <c r="CK121" s="996"/>
      <c r="CL121" s="997"/>
      <c r="CM121" s="997"/>
      <c r="CN121" s="997"/>
      <c r="CO121" s="998"/>
      <c r="CP121" s="1006" t="s">
        <v>391</v>
      </c>
      <c r="CQ121" s="1007"/>
      <c r="CR121" s="1007"/>
      <c r="CS121" s="1007"/>
      <c r="CT121" s="1007"/>
      <c r="CU121" s="1007"/>
      <c r="CV121" s="1007"/>
      <c r="CW121" s="1007"/>
      <c r="CX121" s="1007"/>
      <c r="CY121" s="1007"/>
      <c r="CZ121" s="1007"/>
      <c r="DA121" s="1007"/>
      <c r="DB121" s="1007"/>
      <c r="DC121" s="1007"/>
      <c r="DD121" s="1007"/>
      <c r="DE121" s="1007"/>
      <c r="DF121" s="1008"/>
      <c r="DG121" s="912" t="s">
        <v>121</v>
      </c>
      <c r="DH121" s="913"/>
      <c r="DI121" s="913"/>
      <c r="DJ121" s="913"/>
      <c r="DK121" s="913"/>
      <c r="DL121" s="913">
        <v>5642</v>
      </c>
      <c r="DM121" s="913"/>
      <c r="DN121" s="913"/>
      <c r="DO121" s="913"/>
      <c r="DP121" s="913"/>
      <c r="DQ121" s="913">
        <v>48617</v>
      </c>
      <c r="DR121" s="913"/>
      <c r="DS121" s="913"/>
      <c r="DT121" s="913"/>
      <c r="DU121" s="913"/>
      <c r="DV121" s="914">
        <v>1</v>
      </c>
      <c r="DW121" s="914"/>
      <c r="DX121" s="914"/>
      <c r="DY121" s="914"/>
      <c r="DZ121" s="915"/>
    </row>
    <row r="122" spans="1:130" s="212" customFormat="1" ht="26.25" customHeight="1" x14ac:dyDescent="0.2">
      <c r="A122" s="1044"/>
      <c r="B122" s="936"/>
      <c r="C122" s="909" t="s">
        <v>430</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121</v>
      </c>
      <c r="AB122" s="946"/>
      <c r="AC122" s="946"/>
      <c r="AD122" s="946"/>
      <c r="AE122" s="947"/>
      <c r="AF122" s="948" t="s">
        <v>121</v>
      </c>
      <c r="AG122" s="946"/>
      <c r="AH122" s="946"/>
      <c r="AI122" s="946"/>
      <c r="AJ122" s="947"/>
      <c r="AK122" s="948" t="s">
        <v>121</v>
      </c>
      <c r="AL122" s="946"/>
      <c r="AM122" s="946"/>
      <c r="AN122" s="946"/>
      <c r="AO122" s="947"/>
      <c r="AP122" s="949" t="s">
        <v>121</v>
      </c>
      <c r="AQ122" s="950"/>
      <c r="AR122" s="950"/>
      <c r="AS122" s="950"/>
      <c r="AT122" s="951"/>
      <c r="AU122" s="981"/>
      <c r="AV122" s="982"/>
      <c r="AW122" s="982"/>
      <c r="AX122" s="982"/>
      <c r="AY122" s="983"/>
      <c r="AZ122" s="960" t="s">
        <v>449</v>
      </c>
      <c r="BA122" s="952"/>
      <c r="BB122" s="952"/>
      <c r="BC122" s="952"/>
      <c r="BD122" s="952"/>
      <c r="BE122" s="952"/>
      <c r="BF122" s="952"/>
      <c r="BG122" s="952"/>
      <c r="BH122" s="952"/>
      <c r="BI122" s="952"/>
      <c r="BJ122" s="952"/>
      <c r="BK122" s="952"/>
      <c r="BL122" s="952"/>
      <c r="BM122" s="952"/>
      <c r="BN122" s="952"/>
      <c r="BO122" s="952"/>
      <c r="BP122" s="953"/>
      <c r="BQ122" s="986">
        <v>11696383</v>
      </c>
      <c r="BR122" s="987"/>
      <c r="BS122" s="987"/>
      <c r="BT122" s="987"/>
      <c r="BU122" s="987"/>
      <c r="BV122" s="987">
        <v>10963607</v>
      </c>
      <c r="BW122" s="987"/>
      <c r="BX122" s="987"/>
      <c r="BY122" s="987"/>
      <c r="BZ122" s="987"/>
      <c r="CA122" s="987">
        <v>10128668</v>
      </c>
      <c r="CB122" s="987"/>
      <c r="CC122" s="987"/>
      <c r="CD122" s="987"/>
      <c r="CE122" s="987"/>
      <c r="CF122" s="1004">
        <v>212.6</v>
      </c>
      <c r="CG122" s="1005"/>
      <c r="CH122" s="1005"/>
      <c r="CI122" s="1005"/>
      <c r="CJ122" s="1005"/>
      <c r="CK122" s="996"/>
      <c r="CL122" s="997"/>
      <c r="CM122" s="997"/>
      <c r="CN122" s="997"/>
      <c r="CO122" s="998"/>
      <c r="CP122" s="1006" t="s">
        <v>394</v>
      </c>
      <c r="CQ122" s="1007"/>
      <c r="CR122" s="1007"/>
      <c r="CS122" s="1007"/>
      <c r="CT122" s="1007"/>
      <c r="CU122" s="1007"/>
      <c r="CV122" s="1007"/>
      <c r="CW122" s="1007"/>
      <c r="CX122" s="1007"/>
      <c r="CY122" s="1007"/>
      <c r="CZ122" s="1007"/>
      <c r="DA122" s="1007"/>
      <c r="DB122" s="1007"/>
      <c r="DC122" s="1007"/>
      <c r="DD122" s="1007"/>
      <c r="DE122" s="1007"/>
      <c r="DF122" s="1008"/>
      <c r="DG122" s="912">
        <v>5107</v>
      </c>
      <c r="DH122" s="913"/>
      <c r="DI122" s="913"/>
      <c r="DJ122" s="913"/>
      <c r="DK122" s="913"/>
      <c r="DL122" s="913">
        <v>5456</v>
      </c>
      <c r="DM122" s="913"/>
      <c r="DN122" s="913"/>
      <c r="DO122" s="913"/>
      <c r="DP122" s="913"/>
      <c r="DQ122" s="913">
        <v>6067</v>
      </c>
      <c r="DR122" s="913"/>
      <c r="DS122" s="913"/>
      <c r="DT122" s="913"/>
      <c r="DU122" s="913"/>
      <c r="DV122" s="914">
        <v>0.1</v>
      </c>
      <c r="DW122" s="914"/>
      <c r="DX122" s="914"/>
      <c r="DY122" s="914"/>
      <c r="DZ122" s="915"/>
    </row>
    <row r="123" spans="1:130" s="212" customFormat="1" ht="26.25" customHeight="1" x14ac:dyDescent="0.2">
      <c r="A123" s="1044"/>
      <c r="B123" s="936"/>
      <c r="C123" s="909" t="s">
        <v>436</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121</v>
      </c>
      <c r="AB123" s="946"/>
      <c r="AC123" s="946"/>
      <c r="AD123" s="946"/>
      <c r="AE123" s="947"/>
      <c r="AF123" s="948" t="s">
        <v>121</v>
      </c>
      <c r="AG123" s="946"/>
      <c r="AH123" s="946"/>
      <c r="AI123" s="946"/>
      <c r="AJ123" s="947"/>
      <c r="AK123" s="948" t="s">
        <v>121</v>
      </c>
      <c r="AL123" s="946"/>
      <c r="AM123" s="946"/>
      <c r="AN123" s="946"/>
      <c r="AO123" s="947"/>
      <c r="AP123" s="949" t="s">
        <v>121</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450</v>
      </c>
      <c r="BP123" s="992"/>
      <c r="BQ123" s="1050">
        <v>17386808</v>
      </c>
      <c r="BR123" s="1051"/>
      <c r="BS123" s="1051"/>
      <c r="BT123" s="1051"/>
      <c r="BU123" s="1051"/>
      <c r="BV123" s="1051">
        <v>16915388</v>
      </c>
      <c r="BW123" s="1051"/>
      <c r="BX123" s="1051"/>
      <c r="BY123" s="1051"/>
      <c r="BZ123" s="1051"/>
      <c r="CA123" s="1051">
        <v>17048878</v>
      </c>
      <c r="CB123" s="1051"/>
      <c r="CC123" s="1051"/>
      <c r="CD123" s="1051"/>
      <c r="CE123" s="1051"/>
      <c r="CF123" s="988"/>
      <c r="CG123" s="989"/>
      <c r="CH123" s="989"/>
      <c r="CI123" s="989"/>
      <c r="CJ123" s="990"/>
      <c r="CK123" s="996"/>
      <c r="CL123" s="997"/>
      <c r="CM123" s="997"/>
      <c r="CN123" s="997"/>
      <c r="CO123" s="998"/>
      <c r="CP123" s="1006" t="s">
        <v>389</v>
      </c>
      <c r="CQ123" s="1007"/>
      <c r="CR123" s="1007"/>
      <c r="CS123" s="1007"/>
      <c r="CT123" s="1007"/>
      <c r="CU123" s="1007"/>
      <c r="CV123" s="1007"/>
      <c r="CW123" s="1007"/>
      <c r="CX123" s="1007"/>
      <c r="CY123" s="1007"/>
      <c r="CZ123" s="1007"/>
      <c r="DA123" s="1007"/>
      <c r="DB123" s="1007"/>
      <c r="DC123" s="1007"/>
      <c r="DD123" s="1007"/>
      <c r="DE123" s="1007"/>
      <c r="DF123" s="1008"/>
      <c r="DG123" s="945" t="s">
        <v>121</v>
      </c>
      <c r="DH123" s="946"/>
      <c r="DI123" s="946"/>
      <c r="DJ123" s="946"/>
      <c r="DK123" s="947"/>
      <c r="DL123" s="948" t="s">
        <v>121</v>
      </c>
      <c r="DM123" s="946"/>
      <c r="DN123" s="946"/>
      <c r="DO123" s="946"/>
      <c r="DP123" s="947"/>
      <c r="DQ123" s="948" t="s">
        <v>121</v>
      </c>
      <c r="DR123" s="946"/>
      <c r="DS123" s="946"/>
      <c r="DT123" s="946"/>
      <c r="DU123" s="947"/>
      <c r="DV123" s="949" t="s">
        <v>121</v>
      </c>
      <c r="DW123" s="950"/>
      <c r="DX123" s="950"/>
      <c r="DY123" s="950"/>
      <c r="DZ123" s="951"/>
    </row>
    <row r="124" spans="1:130" s="212" customFormat="1" ht="26.25" customHeight="1" thickBot="1" x14ac:dyDescent="0.25">
      <c r="A124" s="1044"/>
      <c r="B124" s="936"/>
      <c r="C124" s="909" t="s">
        <v>439</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121</v>
      </c>
      <c r="AB124" s="946"/>
      <c r="AC124" s="946"/>
      <c r="AD124" s="946"/>
      <c r="AE124" s="947"/>
      <c r="AF124" s="948" t="s">
        <v>121</v>
      </c>
      <c r="AG124" s="946"/>
      <c r="AH124" s="946"/>
      <c r="AI124" s="946"/>
      <c r="AJ124" s="947"/>
      <c r="AK124" s="948" t="s">
        <v>121</v>
      </c>
      <c r="AL124" s="946"/>
      <c r="AM124" s="946"/>
      <c r="AN124" s="946"/>
      <c r="AO124" s="947"/>
      <c r="AP124" s="949" t="s">
        <v>121</v>
      </c>
      <c r="AQ124" s="950"/>
      <c r="AR124" s="950"/>
      <c r="AS124" s="950"/>
      <c r="AT124" s="951"/>
      <c r="AU124" s="1046" t="s">
        <v>451</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12.9</v>
      </c>
      <c r="BR124" s="1014"/>
      <c r="BS124" s="1014"/>
      <c r="BT124" s="1014"/>
      <c r="BU124" s="1014"/>
      <c r="BV124" s="1014" t="s">
        <v>121</v>
      </c>
      <c r="BW124" s="1014"/>
      <c r="BX124" s="1014"/>
      <c r="BY124" s="1014"/>
      <c r="BZ124" s="1014"/>
      <c r="CA124" s="1014" t="s">
        <v>121</v>
      </c>
      <c r="CB124" s="1014"/>
      <c r="CC124" s="1014"/>
      <c r="CD124" s="1014"/>
      <c r="CE124" s="1014"/>
      <c r="CF124" s="1015"/>
      <c r="CG124" s="1016"/>
      <c r="CH124" s="1016"/>
      <c r="CI124" s="1016"/>
      <c r="CJ124" s="1017"/>
      <c r="CK124" s="999"/>
      <c r="CL124" s="999"/>
      <c r="CM124" s="999"/>
      <c r="CN124" s="999"/>
      <c r="CO124" s="1000"/>
      <c r="CP124" s="1006" t="s">
        <v>452</v>
      </c>
      <c r="CQ124" s="1007"/>
      <c r="CR124" s="1007"/>
      <c r="CS124" s="1007"/>
      <c r="CT124" s="1007"/>
      <c r="CU124" s="1007"/>
      <c r="CV124" s="1007"/>
      <c r="CW124" s="1007"/>
      <c r="CX124" s="1007"/>
      <c r="CY124" s="1007"/>
      <c r="CZ124" s="1007"/>
      <c r="DA124" s="1007"/>
      <c r="DB124" s="1007"/>
      <c r="DC124" s="1007"/>
      <c r="DD124" s="1007"/>
      <c r="DE124" s="1007"/>
      <c r="DF124" s="1008"/>
      <c r="DG124" s="991">
        <v>1994297</v>
      </c>
      <c r="DH124" s="973"/>
      <c r="DI124" s="973"/>
      <c r="DJ124" s="973"/>
      <c r="DK124" s="974"/>
      <c r="DL124" s="972">
        <v>1905140</v>
      </c>
      <c r="DM124" s="973"/>
      <c r="DN124" s="973"/>
      <c r="DO124" s="973"/>
      <c r="DP124" s="974"/>
      <c r="DQ124" s="972" t="s">
        <v>121</v>
      </c>
      <c r="DR124" s="973"/>
      <c r="DS124" s="973"/>
      <c r="DT124" s="973"/>
      <c r="DU124" s="974"/>
      <c r="DV124" s="975" t="s">
        <v>121</v>
      </c>
      <c r="DW124" s="976"/>
      <c r="DX124" s="976"/>
      <c r="DY124" s="976"/>
      <c r="DZ124" s="977"/>
    </row>
    <row r="125" spans="1:130" s="212" customFormat="1" ht="26.25" customHeight="1" x14ac:dyDescent="0.2">
      <c r="A125" s="1044"/>
      <c r="B125" s="936"/>
      <c r="C125" s="909" t="s">
        <v>441</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121</v>
      </c>
      <c r="AB125" s="946"/>
      <c r="AC125" s="946"/>
      <c r="AD125" s="946"/>
      <c r="AE125" s="947"/>
      <c r="AF125" s="948" t="s">
        <v>121</v>
      </c>
      <c r="AG125" s="946"/>
      <c r="AH125" s="946"/>
      <c r="AI125" s="946"/>
      <c r="AJ125" s="947"/>
      <c r="AK125" s="948" t="s">
        <v>121</v>
      </c>
      <c r="AL125" s="946"/>
      <c r="AM125" s="946"/>
      <c r="AN125" s="946"/>
      <c r="AO125" s="947"/>
      <c r="AP125" s="949" t="s">
        <v>121</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453</v>
      </c>
      <c r="CL125" s="994"/>
      <c r="CM125" s="994"/>
      <c r="CN125" s="994"/>
      <c r="CO125" s="995"/>
      <c r="CP125" s="916" t="s">
        <v>454</v>
      </c>
      <c r="CQ125" s="884"/>
      <c r="CR125" s="884"/>
      <c r="CS125" s="884"/>
      <c r="CT125" s="884"/>
      <c r="CU125" s="884"/>
      <c r="CV125" s="884"/>
      <c r="CW125" s="884"/>
      <c r="CX125" s="884"/>
      <c r="CY125" s="884"/>
      <c r="CZ125" s="884"/>
      <c r="DA125" s="884"/>
      <c r="DB125" s="884"/>
      <c r="DC125" s="884"/>
      <c r="DD125" s="884"/>
      <c r="DE125" s="884"/>
      <c r="DF125" s="885"/>
      <c r="DG125" s="917" t="s">
        <v>121</v>
      </c>
      <c r="DH125" s="918"/>
      <c r="DI125" s="918"/>
      <c r="DJ125" s="918"/>
      <c r="DK125" s="918"/>
      <c r="DL125" s="918" t="s">
        <v>121</v>
      </c>
      <c r="DM125" s="918"/>
      <c r="DN125" s="918"/>
      <c r="DO125" s="918"/>
      <c r="DP125" s="918"/>
      <c r="DQ125" s="918" t="s">
        <v>121</v>
      </c>
      <c r="DR125" s="918"/>
      <c r="DS125" s="918"/>
      <c r="DT125" s="918"/>
      <c r="DU125" s="918"/>
      <c r="DV125" s="919" t="s">
        <v>121</v>
      </c>
      <c r="DW125" s="919"/>
      <c r="DX125" s="919"/>
      <c r="DY125" s="919"/>
      <c r="DZ125" s="920"/>
    </row>
    <row r="126" spans="1:130" s="212" customFormat="1" ht="26.25" customHeight="1" thickBot="1" x14ac:dyDescent="0.25">
      <c r="A126" s="1044"/>
      <c r="B126" s="936"/>
      <c r="C126" s="909" t="s">
        <v>443</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121</v>
      </c>
      <c r="AB126" s="946"/>
      <c r="AC126" s="946"/>
      <c r="AD126" s="946"/>
      <c r="AE126" s="947"/>
      <c r="AF126" s="948" t="s">
        <v>121</v>
      </c>
      <c r="AG126" s="946"/>
      <c r="AH126" s="946"/>
      <c r="AI126" s="946"/>
      <c r="AJ126" s="947"/>
      <c r="AK126" s="948" t="s">
        <v>121</v>
      </c>
      <c r="AL126" s="946"/>
      <c r="AM126" s="946"/>
      <c r="AN126" s="946"/>
      <c r="AO126" s="947"/>
      <c r="AP126" s="949" t="s">
        <v>121</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455</v>
      </c>
      <c r="CQ126" s="910"/>
      <c r="CR126" s="910"/>
      <c r="CS126" s="910"/>
      <c r="CT126" s="910"/>
      <c r="CU126" s="910"/>
      <c r="CV126" s="910"/>
      <c r="CW126" s="910"/>
      <c r="CX126" s="910"/>
      <c r="CY126" s="910"/>
      <c r="CZ126" s="910"/>
      <c r="DA126" s="910"/>
      <c r="DB126" s="910"/>
      <c r="DC126" s="910"/>
      <c r="DD126" s="910"/>
      <c r="DE126" s="910"/>
      <c r="DF126" s="911"/>
      <c r="DG126" s="912" t="s">
        <v>121</v>
      </c>
      <c r="DH126" s="913"/>
      <c r="DI126" s="913"/>
      <c r="DJ126" s="913"/>
      <c r="DK126" s="913"/>
      <c r="DL126" s="913" t="s">
        <v>121</v>
      </c>
      <c r="DM126" s="913"/>
      <c r="DN126" s="913"/>
      <c r="DO126" s="913"/>
      <c r="DP126" s="913"/>
      <c r="DQ126" s="913" t="s">
        <v>121</v>
      </c>
      <c r="DR126" s="913"/>
      <c r="DS126" s="913"/>
      <c r="DT126" s="913"/>
      <c r="DU126" s="913"/>
      <c r="DV126" s="914" t="s">
        <v>121</v>
      </c>
      <c r="DW126" s="914"/>
      <c r="DX126" s="914"/>
      <c r="DY126" s="914"/>
      <c r="DZ126" s="915"/>
    </row>
    <row r="127" spans="1:130" s="212" customFormat="1" ht="26.25" customHeight="1" x14ac:dyDescent="0.2">
      <c r="A127" s="1045"/>
      <c r="B127" s="938"/>
      <c r="C127" s="960" t="s">
        <v>456</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121</v>
      </c>
      <c r="AB127" s="946"/>
      <c r="AC127" s="946"/>
      <c r="AD127" s="946"/>
      <c r="AE127" s="947"/>
      <c r="AF127" s="948" t="s">
        <v>121</v>
      </c>
      <c r="AG127" s="946"/>
      <c r="AH127" s="946"/>
      <c r="AI127" s="946"/>
      <c r="AJ127" s="947"/>
      <c r="AK127" s="948" t="s">
        <v>121</v>
      </c>
      <c r="AL127" s="946"/>
      <c r="AM127" s="946"/>
      <c r="AN127" s="946"/>
      <c r="AO127" s="947"/>
      <c r="AP127" s="949" t="s">
        <v>121</v>
      </c>
      <c r="AQ127" s="950"/>
      <c r="AR127" s="950"/>
      <c r="AS127" s="950"/>
      <c r="AT127" s="951"/>
      <c r="AU127" s="214"/>
      <c r="AV127" s="214"/>
      <c r="AW127" s="214"/>
      <c r="AX127" s="1018" t="s">
        <v>457</v>
      </c>
      <c r="AY127" s="1019"/>
      <c r="AZ127" s="1019"/>
      <c r="BA127" s="1019"/>
      <c r="BB127" s="1019"/>
      <c r="BC127" s="1019"/>
      <c r="BD127" s="1019"/>
      <c r="BE127" s="1020"/>
      <c r="BF127" s="1021" t="s">
        <v>458</v>
      </c>
      <c r="BG127" s="1019"/>
      <c r="BH127" s="1019"/>
      <c r="BI127" s="1019"/>
      <c r="BJ127" s="1019"/>
      <c r="BK127" s="1019"/>
      <c r="BL127" s="1020"/>
      <c r="BM127" s="1021" t="s">
        <v>459</v>
      </c>
      <c r="BN127" s="1019"/>
      <c r="BO127" s="1019"/>
      <c r="BP127" s="1019"/>
      <c r="BQ127" s="1019"/>
      <c r="BR127" s="1019"/>
      <c r="BS127" s="1020"/>
      <c r="BT127" s="1021" t="s">
        <v>460</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461</v>
      </c>
      <c r="CQ127" s="910"/>
      <c r="CR127" s="910"/>
      <c r="CS127" s="910"/>
      <c r="CT127" s="910"/>
      <c r="CU127" s="910"/>
      <c r="CV127" s="910"/>
      <c r="CW127" s="910"/>
      <c r="CX127" s="910"/>
      <c r="CY127" s="910"/>
      <c r="CZ127" s="910"/>
      <c r="DA127" s="910"/>
      <c r="DB127" s="910"/>
      <c r="DC127" s="910"/>
      <c r="DD127" s="910"/>
      <c r="DE127" s="910"/>
      <c r="DF127" s="911"/>
      <c r="DG127" s="912" t="s">
        <v>121</v>
      </c>
      <c r="DH127" s="913"/>
      <c r="DI127" s="913"/>
      <c r="DJ127" s="913"/>
      <c r="DK127" s="913"/>
      <c r="DL127" s="913" t="s">
        <v>121</v>
      </c>
      <c r="DM127" s="913"/>
      <c r="DN127" s="913"/>
      <c r="DO127" s="913"/>
      <c r="DP127" s="913"/>
      <c r="DQ127" s="913" t="s">
        <v>121</v>
      </c>
      <c r="DR127" s="913"/>
      <c r="DS127" s="913"/>
      <c r="DT127" s="913"/>
      <c r="DU127" s="913"/>
      <c r="DV127" s="914" t="s">
        <v>121</v>
      </c>
      <c r="DW127" s="914"/>
      <c r="DX127" s="914"/>
      <c r="DY127" s="914"/>
      <c r="DZ127" s="915"/>
    </row>
    <row r="128" spans="1:130" s="212" customFormat="1" ht="26.25" customHeight="1" thickBot="1" x14ac:dyDescent="0.25">
      <c r="A128" s="1028" t="s">
        <v>462</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463</v>
      </c>
      <c r="X128" s="1030"/>
      <c r="Y128" s="1030"/>
      <c r="Z128" s="1031"/>
      <c r="AA128" s="1032">
        <v>53338</v>
      </c>
      <c r="AB128" s="1033"/>
      <c r="AC128" s="1033"/>
      <c r="AD128" s="1033"/>
      <c r="AE128" s="1034"/>
      <c r="AF128" s="1035">
        <v>58151</v>
      </c>
      <c r="AG128" s="1033"/>
      <c r="AH128" s="1033"/>
      <c r="AI128" s="1033"/>
      <c r="AJ128" s="1034"/>
      <c r="AK128" s="1035">
        <v>63997</v>
      </c>
      <c r="AL128" s="1033"/>
      <c r="AM128" s="1033"/>
      <c r="AN128" s="1033"/>
      <c r="AO128" s="1034"/>
      <c r="AP128" s="1036"/>
      <c r="AQ128" s="1037"/>
      <c r="AR128" s="1037"/>
      <c r="AS128" s="1037"/>
      <c r="AT128" s="1038"/>
      <c r="AU128" s="214"/>
      <c r="AV128" s="214"/>
      <c r="AW128" s="214"/>
      <c r="AX128" s="883" t="s">
        <v>464</v>
      </c>
      <c r="AY128" s="884"/>
      <c r="AZ128" s="884"/>
      <c r="BA128" s="884"/>
      <c r="BB128" s="884"/>
      <c r="BC128" s="884"/>
      <c r="BD128" s="884"/>
      <c r="BE128" s="885"/>
      <c r="BF128" s="1039" t="s">
        <v>121</v>
      </c>
      <c r="BG128" s="1040"/>
      <c r="BH128" s="1040"/>
      <c r="BI128" s="1040"/>
      <c r="BJ128" s="1040"/>
      <c r="BK128" s="1040"/>
      <c r="BL128" s="1041"/>
      <c r="BM128" s="1039">
        <v>14.51</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465</v>
      </c>
      <c r="CQ128" s="713"/>
      <c r="CR128" s="713"/>
      <c r="CS128" s="713"/>
      <c r="CT128" s="713"/>
      <c r="CU128" s="713"/>
      <c r="CV128" s="713"/>
      <c r="CW128" s="713"/>
      <c r="CX128" s="713"/>
      <c r="CY128" s="713"/>
      <c r="CZ128" s="713"/>
      <c r="DA128" s="713"/>
      <c r="DB128" s="713"/>
      <c r="DC128" s="713"/>
      <c r="DD128" s="713"/>
      <c r="DE128" s="713"/>
      <c r="DF128" s="1023"/>
      <c r="DG128" s="1024" t="s">
        <v>121</v>
      </c>
      <c r="DH128" s="1025"/>
      <c r="DI128" s="1025"/>
      <c r="DJ128" s="1025"/>
      <c r="DK128" s="1025"/>
      <c r="DL128" s="1025" t="s">
        <v>121</v>
      </c>
      <c r="DM128" s="1025"/>
      <c r="DN128" s="1025"/>
      <c r="DO128" s="1025"/>
      <c r="DP128" s="1025"/>
      <c r="DQ128" s="1025" t="s">
        <v>121</v>
      </c>
      <c r="DR128" s="1025"/>
      <c r="DS128" s="1025"/>
      <c r="DT128" s="1025"/>
      <c r="DU128" s="1025"/>
      <c r="DV128" s="1026" t="s">
        <v>121</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466</v>
      </c>
      <c r="X129" s="1058"/>
      <c r="Y129" s="1058"/>
      <c r="Z129" s="1059"/>
      <c r="AA129" s="945">
        <v>5582683</v>
      </c>
      <c r="AB129" s="946"/>
      <c r="AC129" s="946"/>
      <c r="AD129" s="946"/>
      <c r="AE129" s="947"/>
      <c r="AF129" s="948">
        <v>5642401</v>
      </c>
      <c r="AG129" s="946"/>
      <c r="AH129" s="946"/>
      <c r="AI129" s="946"/>
      <c r="AJ129" s="947"/>
      <c r="AK129" s="948">
        <v>5857500</v>
      </c>
      <c r="AL129" s="946"/>
      <c r="AM129" s="946"/>
      <c r="AN129" s="946"/>
      <c r="AO129" s="947"/>
      <c r="AP129" s="1060"/>
      <c r="AQ129" s="1061"/>
      <c r="AR129" s="1061"/>
      <c r="AS129" s="1061"/>
      <c r="AT129" s="1062"/>
      <c r="AU129" s="215"/>
      <c r="AV129" s="215"/>
      <c r="AW129" s="215"/>
      <c r="AX129" s="1052" t="s">
        <v>467</v>
      </c>
      <c r="AY129" s="910"/>
      <c r="AZ129" s="910"/>
      <c r="BA129" s="910"/>
      <c r="BB129" s="910"/>
      <c r="BC129" s="910"/>
      <c r="BD129" s="910"/>
      <c r="BE129" s="911"/>
      <c r="BF129" s="1053" t="s">
        <v>121</v>
      </c>
      <c r="BG129" s="1054"/>
      <c r="BH129" s="1054"/>
      <c r="BI129" s="1054"/>
      <c r="BJ129" s="1054"/>
      <c r="BK129" s="1054"/>
      <c r="BL129" s="1055"/>
      <c r="BM129" s="1053">
        <v>19.510000000000002</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468</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469</v>
      </c>
      <c r="X130" s="1058"/>
      <c r="Y130" s="1058"/>
      <c r="Z130" s="1059"/>
      <c r="AA130" s="945">
        <v>1099187</v>
      </c>
      <c r="AB130" s="946"/>
      <c r="AC130" s="946"/>
      <c r="AD130" s="946"/>
      <c r="AE130" s="947"/>
      <c r="AF130" s="948">
        <v>1125813</v>
      </c>
      <c r="AG130" s="946"/>
      <c r="AH130" s="946"/>
      <c r="AI130" s="946"/>
      <c r="AJ130" s="947"/>
      <c r="AK130" s="948">
        <v>1092703</v>
      </c>
      <c r="AL130" s="946"/>
      <c r="AM130" s="946"/>
      <c r="AN130" s="946"/>
      <c r="AO130" s="947"/>
      <c r="AP130" s="1060"/>
      <c r="AQ130" s="1061"/>
      <c r="AR130" s="1061"/>
      <c r="AS130" s="1061"/>
      <c r="AT130" s="1062"/>
      <c r="AU130" s="215"/>
      <c r="AV130" s="215"/>
      <c r="AW130" s="215"/>
      <c r="AX130" s="1052" t="s">
        <v>470</v>
      </c>
      <c r="AY130" s="910"/>
      <c r="AZ130" s="910"/>
      <c r="BA130" s="910"/>
      <c r="BB130" s="910"/>
      <c r="BC130" s="910"/>
      <c r="BD130" s="910"/>
      <c r="BE130" s="911"/>
      <c r="BF130" s="1088">
        <v>14.2</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471</v>
      </c>
      <c r="X131" s="1095"/>
      <c r="Y131" s="1095"/>
      <c r="Z131" s="1096"/>
      <c r="AA131" s="991">
        <v>4483496</v>
      </c>
      <c r="AB131" s="973"/>
      <c r="AC131" s="973"/>
      <c r="AD131" s="973"/>
      <c r="AE131" s="974"/>
      <c r="AF131" s="972">
        <v>4516588</v>
      </c>
      <c r="AG131" s="973"/>
      <c r="AH131" s="973"/>
      <c r="AI131" s="973"/>
      <c r="AJ131" s="974"/>
      <c r="AK131" s="972">
        <v>4764797</v>
      </c>
      <c r="AL131" s="973"/>
      <c r="AM131" s="973"/>
      <c r="AN131" s="973"/>
      <c r="AO131" s="974"/>
      <c r="AP131" s="1097"/>
      <c r="AQ131" s="1098"/>
      <c r="AR131" s="1098"/>
      <c r="AS131" s="1098"/>
      <c r="AT131" s="1099"/>
      <c r="AU131" s="215"/>
      <c r="AV131" s="215"/>
      <c r="AW131" s="215"/>
      <c r="AX131" s="1070" t="s">
        <v>472</v>
      </c>
      <c r="AY131" s="713"/>
      <c r="AZ131" s="713"/>
      <c r="BA131" s="713"/>
      <c r="BB131" s="713"/>
      <c r="BC131" s="713"/>
      <c r="BD131" s="713"/>
      <c r="BE131" s="1023"/>
      <c r="BF131" s="1071" t="s">
        <v>121</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473</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474</v>
      </c>
      <c r="W132" s="1081"/>
      <c r="X132" s="1081"/>
      <c r="Y132" s="1081"/>
      <c r="Z132" s="1082"/>
      <c r="AA132" s="1083">
        <v>14.68365311</v>
      </c>
      <c r="AB132" s="1084"/>
      <c r="AC132" s="1084"/>
      <c r="AD132" s="1084"/>
      <c r="AE132" s="1085"/>
      <c r="AF132" s="1086">
        <v>14.753947009999999</v>
      </c>
      <c r="AG132" s="1084"/>
      <c r="AH132" s="1084"/>
      <c r="AI132" s="1084"/>
      <c r="AJ132" s="1085"/>
      <c r="AK132" s="1086">
        <v>13.402186909999999</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475</v>
      </c>
      <c r="W133" s="1064"/>
      <c r="X133" s="1064"/>
      <c r="Y133" s="1064"/>
      <c r="Z133" s="1065"/>
      <c r="AA133" s="1066">
        <v>13.5</v>
      </c>
      <c r="AB133" s="1067"/>
      <c r="AC133" s="1067"/>
      <c r="AD133" s="1067"/>
      <c r="AE133" s="1068"/>
      <c r="AF133" s="1066">
        <v>14.2</v>
      </c>
      <c r="AG133" s="1067"/>
      <c r="AH133" s="1067"/>
      <c r="AI133" s="1067"/>
      <c r="AJ133" s="1068"/>
      <c r="AK133" s="1066">
        <v>14.2</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Z4q6AHv0mwfTtDG/1iys/ksUUuy+jTk0fb5cRi9cHy2FYTvW5I1Cb8DWgUSTYf6+pkXSiCo3bQFb1HiAzPiWBQ==" saltValue="HTm4m5HEOxHvMM9z/t6t0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 zoomScaleNormal="85" zoomScaleSheetLayoutView="100" workbookViewId="0">
      <selection activeCell="A4" sqref="A4"/>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zsbMH/k6KeCI0TxMCSKTDv5AN3i1jxkFcJ2sy9T2sKgdZUKxI1dOJL2NHUkMskQoCRj0NenBaa2lTickLabPFA==" saltValue="uVUqZyNQtQ2VM5YuB7e59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election activeCell="A5" sqref="A5"/>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KKqp4OLeJCAVE3CxLEqC33cSO2EuvN31vzn0hjnsB2kjWT2u/Xdogv3MFoG7ZKpkJCmXioVEZycSvZfFrwW3gw==" saltValue="ea1+LjHTVelrK6KDsm/tH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4" sqref="A4"/>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01" t="s">
        <v>479</v>
      </c>
      <c r="AP7" s="253"/>
      <c r="AQ7" s="254" t="s">
        <v>480</v>
      </c>
      <c r="AR7" s="255"/>
    </row>
    <row r="8" spans="1:46" ht="13" x14ac:dyDescent="0.2">
      <c r="A8" s="247"/>
      <c r="AK8" s="256"/>
      <c r="AL8" s="257"/>
      <c r="AM8" s="257"/>
      <c r="AN8" s="258"/>
      <c r="AO8" s="1102"/>
      <c r="AP8" s="259" t="s">
        <v>481</v>
      </c>
      <c r="AQ8" s="260" t="s">
        <v>482</v>
      </c>
      <c r="AR8" s="261" t="s">
        <v>483</v>
      </c>
    </row>
    <row r="9" spans="1:46" ht="13" x14ac:dyDescent="0.2">
      <c r="A9" s="247"/>
      <c r="AK9" s="1103" t="s">
        <v>484</v>
      </c>
      <c r="AL9" s="1104"/>
      <c r="AM9" s="1104"/>
      <c r="AN9" s="1105"/>
      <c r="AO9" s="262">
        <v>1616013</v>
      </c>
      <c r="AP9" s="262">
        <v>93573</v>
      </c>
      <c r="AQ9" s="263">
        <v>102505</v>
      </c>
      <c r="AR9" s="264">
        <v>-8.6999999999999993</v>
      </c>
    </row>
    <row r="10" spans="1:46" ht="13.5" customHeight="1" x14ac:dyDescent="0.2">
      <c r="A10" s="247"/>
      <c r="AK10" s="1103" t="s">
        <v>485</v>
      </c>
      <c r="AL10" s="1104"/>
      <c r="AM10" s="1104"/>
      <c r="AN10" s="1105"/>
      <c r="AO10" s="265">
        <v>252692</v>
      </c>
      <c r="AP10" s="265">
        <v>14632</v>
      </c>
      <c r="AQ10" s="266">
        <v>13118</v>
      </c>
      <c r="AR10" s="267">
        <v>11.5</v>
      </c>
    </row>
    <row r="11" spans="1:46" ht="13.5" customHeight="1" x14ac:dyDescent="0.2">
      <c r="A11" s="247"/>
      <c r="AK11" s="1103" t="s">
        <v>486</v>
      </c>
      <c r="AL11" s="1104"/>
      <c r="AM11" s="1104"/>
      <c r="AN11" s="1105"/>
      <c r="AO11" s="265" t="s">
        <v>487</v>
      </c>
      <c r="AP11" s="265" t="s">
        <v>487</v>
      </c>
      <c r="AQ11" s="266">
        <v>532</v>
      </c>
      <c r="AR11" s="267" t="s">
        <v>487</v>
      </c>
    </row>
    <row r="12" spans="1:46" ht="13.5" customHeight="1" x14ac:dyDescent="0.2">
      <c r="A12" s="247"/>
      <c r="AK12" s="1103" t="s">
        <v>488</v>
      </c>
      <c r="AL12" s="1104"/>
      <c r="AM12" s="1104"/>
      <c r="AN12" s="1105"/>
      <c r="AO12" s="265" t="s">
        <v>487</v>
      </c>
      <c r="AP12" s="265" t="s">
        <v>487</v>
      </c>
      <c r="AQ12" s="266">
        <v>70</v>
      </c>
      <c r="AR12" s="267" t="s">
        <v>487</v>
      </c>
    </row>
    <row r="13" spans="1:46" ht="13.5" customHeight="1" x14ac:dyDescent="0.2">
      <c r="A13" s="247"/>
      <c r="AK13" s="1103" t="s">
        <v>489</v>
      </c>
      <c r="AL13" s="1104"/>
      <c r="AM13" s="1104"/>
      <c r="AN13" s="1105"/>
      <c r="AO13" s="265">
        <v>72972</v>
      </c>
      <c r="AP13" s="265">
        <v>4225</v>
      </c>
      <c r="AQ13" s="266">
        <v>4255</v>
      </c>
      <c r="AR13" s="267">
        <v>-0.7</v>
      </c>
    </row>
    <row r="14" spans="1:46" ht="13.5" customHeight="1" x14ac:dyDescent="0.2">
      <c r="A14" s="247"/>
      <c r="AK14" s="1103" t="s">
        <v>490</v>
      </c>
      <c r="AL14" s="1104"/>
      <c r="AM14" s="1104"/>
      <c r="AN14" s="1105"/>
      <c r="AO14" s="265">
        <v>100036</v>
      </c>
      <c r="AP14" s="265">
        <v>5792</v>
      </c>
      <c r="AQ14" s="266">
        <v>1813</v>
      </c>
      <c r="AR14" s="267">
        <v>219.5</v>
      </c>
    </row>
    <row r="15" spans="1:46" ht="13.5" customHeight="1" x14ac:dyDescent="0.2">
      <c r="A15" s="247"/>
      <c r="AK15" s="1106" t="s">
        <v>491</v>
      </c>
      <c r="AL15" s="1107"/>
      <c r="AM15" s="1107"/>
      <c r="AN15" s="1108"/>
      <c r="AO15" s="265">
        <v>-97038</v>
      </c>
      <c r="AP15" s="265">
        <v>-5619</v>
      </c>
      <c r="AQ15" s="266">
        <v>-6003</v>
      </c>
      <c r="AR15" s="267">
        <v>-6.4</v>
      </c>
    </row>
    <row r="16" spans="1:46" ht="13" x14ac:dyDescent="0.2">
      <c r="A16" s="247"/>
      <c r="AK16" s="1106" t="s">
        <v>177</v>
      </c>
      <c r="AL16" s="1107"/>
      <c r="AM16" s="1107"/>
      <c r="AN16" s="1108"/>
      <c r="AO16" s="265">
        <v>1944675</v>
      </c>
      <c r="AP16" s="265">
        <v>112604</v>
      </c>
      <c r="AQ16" s="266">
        <v>116291</v>
      </c>
      <c r="AR16" s="267">
        <v>-3.2</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09" t="s">
        <v>496</v>
      </c>
      <c r="AL21" s="1110"/>
      <c r="AM21" s="1110"/>
      <c r="AN21" s="1111"/>
      <c r="AO21" s="277">
        <v>9.5500000000000007</v>
      </c>
      <c r="AP21" s="278">
        <v>9.5500000000000007</v>
      </c>
      <c r="AQ21" s="279">
        <v>0</v>
      </c>
      <c r="AS21" s="280"/>
      <c r="AT21" s="276"/>
    </row>
    <row r="22" spans="1:46" s="248" customFormat="1" ht="13" x14ac:dyDescent="0.2">
      <c r="A22" s="276"/>
      <c r="AK22" s="1109" t="s">
        <v>497</v>
      </c>
      <c r="AL22" s="1110"/>
      <c r="AM22" s="1110"/>
      <c r="AN22" s="1111"/>
      <c r="AO22" s="281">
        <v>94.3</v>
      </c>
      <c r="AP22" s="282">
        <v>96.7</v>
      </c>
      <c r="AQ22" s="283">
        <v>-2.4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0" t="s">
        <v>498</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01" t="s">
        <v>479</v>
      </c>
      <c r="AP30" s="253"/>
      <c r="AQ30" s="254" t="s">
        <v>480</v>
      </c>
      <c r="AR30" s="255"/>
    </row>
    <row r="31" spans="1:46" ht="13" x14ac:dyDescent="0.2">
      <c r="A31" s="247"/>
      <c r="AK31" s="256"/>
      <c r="AL31" s="257"/>
      <c r="AM31" s="257"/>
      <c r="AN31" s="258"/>
      <c r="AO31" s="1102"/>
      <c r="AP31" s="259" t="s">
        <v>481</v>
      </c>
      <c r="AQ31" s="260" t="s">
        <v>482</v>
      </c>
      <c r="AR31" s="261" t="s">
        <v>483</v>
      </c>
    </row>
    <row r="32" spans="1:46" ht="27" customHeight="1" x14ac:dyDescent="0.2">
      <c r="A32" s="247"/>
      <c r="AK32" s="1117" t="s">
        <v>501</v>
      </c>
      <c r="AL32" s="1118"/>
      <c r="AM32" s="1118"/>
      <c r="AN32" s="1119"/>
      <c r="AO32" s="291">
        <v>1601631</v>
      </c>
      <c r="AP32" s="291">
        <v>92741</v>
      </c>
      <c r="AQ32" s="292">
        <v>49899</v>
      </c>
      <c r="AR32" s="293">
        <v>85.9</v>
      </c>
    </row>
    <row r="33" spans="1:46" ht="13.5" customHeight="1" x14ac:dyDescent="0.2">
      <c r="A33" s="247"/>
      <c r="AK33" s="1117" t="s">
        <v>502</v>
      </c>
      <c r="AL33" s="1118"/>
      <c r="AM33" s="1118"/>
      <c r="AN33" s="1119"/>
      <c r="AO33" s="291" t="s">
        <v>487</v>
      </c>
      <c r="AP33" s="291" t="s">
        <v>487</v>
      </c>
      <c r="AQ33" s="292" t="s">
        <v>487</v>
      </c>
      <c r="AR33" s="293" t="s">
        <v>487</v>
      </c>
    </row>
    <row r="34" spans="1:46" ht="27" customHeight="1" x14ac:dyDescent="0.2">
      <c r="A34" s="247"/>
      <c r="AK34" s="1117" t="s">
        <v>503</v>
      </c>
      <c r="AL34" s="1118"/>
      <c r="AM34" s="1118"/>
      <c r="AN34" s="1119"/>
      <c r="AO34" s="291" t="s">
        <v>487</v>
      </c>
      <c r="AP34" s="291" t="s">
        <v>487</v>
      </c>
      <c r="AQ34" s="292">
        <v>2</v>
      </c>
      <c r="AR34" s="293" t="s">
        <v>487</v>
      </c>
    </row>
    <row r="35" spans="1:46" ht="27" customHeight="1" x14ac:dyDescent="0.2">
      <c r="A35" s="247"/>
      <c r="AK35" s="1117" t="s">
        <v>504</v>
      </c>
      <c r="AL35" s="1118"/>
      <c r="AM35" s="1118"/>
      <c r="AN35" s="1119"/>
      <c r="AO35" s="291">
        <v>145437</v>
      </c>
      <c r="AP35" s="291">
        <v>8421</v>
      </c>
      <c r="AQ35" s="292">
        <v>13394</v>
      </c>
      <c r="AR35" s="293">
        <v>-37.1</v>
      </c>
    </row>
    <row r="36" spans="1:46" ht="27" customHeight="1" x14ac:dyDescent="0.2">
      <c r="A36" s="247"/>
      <c r="AK36" s="1117" t="s">
        <v>505</v>
      </c>
      <c r="AL36" s="1118"/>
      <c r="AM36" s="1118"/>
      <c r="AN36" s="1119"/>
      <c r="AO36" s="291">
        <v>48219</v>
      </c>
      <c r="AP36" s="291">
        <v>2792</v>
      </c>
      <c r="AQ36" s="292">
        <v>2489</v>
      </c>
      <c r="AR36" s="293">
        <v>12.2</v>
      </c>
    </row>
    <row r="37" spans="1:46" ht="13.5" customHeight="1" x14ac:dyDescent="0.2">
      <c r="A37" s="247"/>
      <c r="AK37" s="1117" t="s">
        <v>506</v>
      </c>
      <c r="AL37" s="1118"/>
      <c r="AM37" s="1118"/>
      <c r="AN37" s="1119"/>
      <c r="AO37" s="291" t="s">
        <v>487</v>
      </c>
      <c r="AP37" s="291" t="s">
        <v>487</v>
      </c>
      <c r="AQ37" s="292">
        <v>625</v>
      </c>
      <c r="AR37" s="293" t="s">
        <v>487</v>
      </c>
    </row>
    <row r="38" spans="1:46" ht="27" customHeight="1" x14ac:dyDescent="0.2">
      <c r="A38" s="247"/>
      <c r="AK38" s="1120" t="s">
        <v>507</v>
      </c>
      <c r="AL38" s="1121"/>
      <c r="AM38" s="1121"/>
      <c r="AN38" s="1122"/>
      <c r="AO38" s="294" t="s">
        <v>487</v>
      </c>
      <c r="AP38" s="294" t="s">
        <v>487</v>
      </c>
      <c r="AQ38" s="295">
        <v>5</v>
      </c>
      <c r="AR38" s="283" t="s">
        <v>487</v>
      </c>
      <c r="AS38" s="290"/>
    </row>
    <row r="39" spans="1:46" ht="13" x14ac:dyDescent="0.2">
      <c r="A39" s="247"/>
      <c r="AK39" s="1120" t="s">
        <v>508</v>
      </c>
      <c r="AL39" s="1121"/>
      <c r="AM39" s="1121"/>
      <c r="AN39" s="1122"/>
      <c r="AO39" s="291">
        <v>-63997</v>
      </c>
      <c r="AP39" s="291">
        <v>-3706</v>
      </c>
      <c r="AQ39" s="292">
        <v>-2982</v>
      </c>
      <c r="AR39" s="293">
        <v>24.3</v>
      </c>
      <c r="AS39" s="290"/>
    </row>
    <row r="40" spans="1:46" ht="27" customHeight="1" x14ac:dyDescent="0.2">
      <c r="A40" s="247"/>
      <c r="AK40" s="1117" t="s">
        <v>509</v>
      </c>
      <c r="AL40" s="1118"/>
      <c r="AM40" s="1118"/>
      <c r="AN40" s="1119"/>
      <c r="AO40" s="291">
        <v>-1092703</v>
      </c>
      <c r="AP40" s="291">
        <v>-63272</v>
      </c>
      <c r="AQ40" s="292">
        <v>-43756</v>
      </c>
      <c r="AR40" s="293">
        <v>44.6</v>
      </c>
      <c r="AS40" s="290"/>
    </row>
    <row r="41" spans="1:46" ht="13" x14ac:dyDescent="0.2">
      <c r="A41" s="247"/>
      <c r="AK41" s="1123" t="s">
        <v>287</v>
      </c>
      <c r="AL41" s="1124"/>
      <c r="AM41" s="1124"/>
      <c r="AN41" s="1125"/>
      <c r="AO41" s="291">
        <v>638587</v>
      </c>
      <c r="AP41" s="291">
        <v>36977</v>
      </c>
      <c r="AQ41" s="292">
        <v>19675</v>
      </c>
      <c r="AR41" s="293">
        <v>87.9</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12" t="s">
        <v>479</v>
      </c>
      <c r="AN49" s="1114" t="s">
        <v>512</v>
      </c>
      <c r="AO49" s="1115"/>
      <c r="AP49" s="1115"/>
      <c r="AQ49" s="1115"/>
      <c r="AR49" s="1116"/>
    </row>
    <row r="50" spans="1:44" ht="13" x14ac:dyDescent="0.2">
      <c r="A50" s="247"/>
      <c r="AK50" s="305"/>
      <c r="AL50" s="306"/>
      <c r="AM50" s="1113"/>
      <c r="AN50" s="307" t="s">
        <v>513</v>
      </c>
      <c r="AO50" s="308" t="s">
        <v>514</v>
      </c>
      <c r="AP50" s="309" t="s">
        <v>515</v>
      </c>
      <c r="AQ50" s="310" t="s">
        <v>516</v>
      </c>
      <c r="AR50" s="311" t="s">
        <v>517</v>
      </c>
    </row>
    <row r="51" spans="1:44" ht="13" x14ac:dyDescent="0.2">
      <c r="A51" s="247"/>
      <c r="AK51" s="303" t="s">
        <v>518</v>
      </c>
      <c r="AL51" s="304"/>
      <c r="AM51" s="312">
        <v>1912091</v>
      </c>
      <c r="AN51" s="313">
        <v>112642</v>
      </c>
      <c r="AO51" s="314">
        <v>-47.4</v>
      </c>
      <c r="AP51" s="315">
        <v>96248</v>
      </c>
      <c r="AQ51" s="316">
        <v>10</v>
      </c>
      <c r="AR51" s="317">
        <v>-57.4</v>
      </c>
    </row>
    <row r="52" spans="1:44" ht="13" x14ac:dyDescent="0.2">
      <c r="A52" s="247"/>
      <c r="AK52" s="318"/>
      <c r="AL52" s="319" t="s">
        <v>519</v>
      </c>
      <c r="AM52" s="320">
        <v>554236</v>
      </c>
      <c r="AN52" s="321">
        <v>32650</v>
      </c>
      <c r="AO52" s="322">
        <v>46.9</v>
      </c>
      <c r="AP52" s="323">
        <v>55768</v>
      </c>
      <c r="AQ52" s="324">
        <v>17.5</v>
      </c>
      <c r="AR52" s="325">
        <v>29.4</v>
      </c>
    </row>
    <row r="53" spans="1:44" ht="13" x14ac:dyDescent="0.2">
      <c r="A53" s="247"/>
      <c r="AK53" s="303" t="s">
        <v>520</v>
      </c>
      <c r="AL53" s="304"/>
      <c r="AM53" s="312">
        <v>1178557</v>
      </c>
      <c r="AN53" s="313">
        <v>69132</v>
      </c>
      <c r="AO53" s="314">
        <v>-38.6</v>
      </c>
      <c r="AP53" s="315">
        <v>76413</v>
      </c>
      <c r="AQ53" s="316">
        <v>-20.6</v>
      </c>
      <c r="AR53" s="317">
        <v>-18</v>
      </c>
    </row>
    <row r="54" spans="1:44" ht="13" x14ac:dyDescent="0.2">
      <c r="A54" s="247"/>
      <c r="AK54" s="318"/>
      <c r="AL54" s="319" t="s">
        <v>519</v>
      </c>
      <c r="AM54" s="320">
        <v>448236</v>
      </c>
      <c r="AN54" s="321">
        <v>26293</v>
      </c>
      <c r="AO54" s="322">
        <v>-19.5</v>
      </c>
      <c r="AP54" s="323">
        <v>39658</v>
      </c>
      <c r="AQ54" s="324">
        <v>-28.9</v>
      </c>
      <c r="AR54" s="325">
        <v>9.4</v>
      </c>
    </row>
    <row r="55" spans="1:44" ht="13" x14ac:dyDescent="0.2">
      <c r="A55" s="247"/>
      <c r="AK55" s="303" t="s">
        <v>521</v>
      </c>
      <c r="AL55" s="304"/>
      <c r="AM55" s="312">
        <v>1037533</v>
      </c>
      <c r="AN55" s="313">
        <v>60849</v>
      </c>
      <c r="AO55" s="314">
        <v>-12</v>
      </c>
      <c r="AP55" s="315">
        <v>66481</v>
      </c>
      <c r="AQ55" s="316">
        <v>-13</v>
      </c>
      <c r="AR55" s="317">
        <v>1</v>
      </c>
    </row>
    <row r="56" spans="1:44" ht="13" x14ac:dyDescent="0.2">
      <c r="A56" s="247"/>
      <c r="AK56" s="318"/>
      <c r="AL56" s="319" t="s">
        <v>519</v>
      </c>
      <c r="AM56" s="320">
        <v>524841</v>
      </c>
      <c r="AN56" s="321">
        <v>30781</v>
      </c>
      <c r="AO56" s="322">
        <v>17.100000000000001</v>
      </c>
      <c r="AP56" s="323">
        <v>36120</v>
      </c>
      <c r="AQ56" s="324">
        <v>-8.9</v>
      </c>
      <c r="AR56" s="325">
        <v>26</v>
      </c>
    </row>
    <row r="57" spans="1:44" ht="13" x14ac:dyDescent="0.2">
      <c r="A57" s="247"/>
      <c r="AK57" s="303" t="s">
        <v>522</v>
      </c>
      <c r="AL57" s="304"/>
      <c r="AM57" s="312">
        <v>1189691</v>
      </c>
      <c r="AN57" s="313">
        <v>69028</v>
      </c>
      <c r="AO57" s="314">
        <v>13.4</v>
      </c>
      <c r="AP57" s="315">
        <v>67825</v>
      </c>
      <c r="AQ57" s="316">
        <v>2</v>
      </c>
      <c r="AR57" s="317">
        <v>11.4</v>
      </c>
    </row>
    <row r="58" spans="1:44" ht="13" x14ac:dyDescent="0.2">
      <c r="A58" s="247"/>
      <c r="AK58" s="318"/>
      <c r="AL58" s="319" t="s">
        <v>519</v>
      </c>
      <c r="AM58" s="320">
        <v>514346</v>
      </c>
      <c r="AN58" s="321">
        <v>29843</v>
      </c>
      <c r="AO58" s="322">
        <v>-3</v>
      </c>
      <c r="AP58" s="323">
        <v>39417</v>
      </c>
      <c r="AQ58" s="324">
        <v>9.1</v>
      </c>
      <c r="AR58" s="325">
        <v>-12.1</v>
      </c>
    </row>
    <row r="59" spans="1:44" ht="13" x14ac:dyDescent="0.2">
      <c r="A59" s="247"/>
      <c r="AK59" s="303" t="s">
        <v>523</v>
      </c>
      <c r="AL59" s="304"/>
      <c r="AM59" s="312">
        <v>1627730</v>
      </c>
      <c r="AN59" s="313">
        <v>94252</v>
      </c>
      <c r="AO59" s="314">
        <v>36.5</v>
      </c>
      <c r="AP59" s="315">
        <v>81158</v>
      </c>
      <c r="AQ59" s="316">
        <v>19.7</v>
      </c>
      <c r="AR59" s="317">
        <v>16.8</v>
      </c>
    </row>
    <row r="60" spans="1:44" ht="13" x14ac:dyDescent="0.2">
      <c r="A60" s="247"/>
      <c r="AK60" s="318"/>
      <c r="AL60" s="319" t="s">
        <v>519</v>
      </c>
      <c r="AM60" s="320">
        <v>567440</v>
      </c>
      <c r="AN60" s="321">
        <v>32857</v>
      </c>
      <c r="AO60" s="322">
        <v>10.1</v>
      </c>
      <c r="AP60" s="323">
        <v>45320</v>
      </c>
      <c r="AQ60" s="324">
        <v>15</v>
      </c>
      <c r="AR60" s="325">
        <v>-4.9000000000000004</v>
      </c>
    </row>
    <row r="61" spans="1:44" ht="13" x14ac:dyDescent="0.2">
      <c r="A61" s="247"/>
      <c r="AK61" s="303" t="s">
        <v>524</v>
      </c>
      <c r="AL61" s="326"/>
      <c r="AM61" s="312">
        <v>1389120</v>
      </c>
      <c r="AN61" s="313">
        <v>81181</v>
      </c>
      <c r="AO61" s="314">
        <v>-9.6</v>
      </c>
      <c r="AP61" s="315">
        <v>77625</v>
      </c>
      <c r="AQ61" s="327">
        <v>-0.4</v>
      </c>
      <c r="AR61" s="317">
        <v>-9.1999999999999993</v>
      </c>
    </row>
    <row r="62" spans="1:44" ht="13" x14ac:dyDescent="0.2">
      <c r="A62" s="247"/>
      <c r="AK62" s="318"/>
      <c r="AL62" s="319" t="s">
        <v>519</v>
      </c>
      <c r="AM62" s="320">
        <v>521820</v>
      </c>
      <c r="AN62" s="321">
        <v>30485</v>
      </c>
      <c r="AO62" s="322">
        <v>10.3</v>
      </c>
      <c r="AP62" s="323">
        <v>43257</v>
      </c>
      <c r="AQ62" s="324">
        <v>0.8</v>
      </c>
      <c r="AR62" s="325">
        <v>9.5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3DTDHatKsAwicxsHiGH288CeNsp8I5wwKvaammTDVEfcQaD2WFyGiLRBihrUf5dD8XXSmYxyoUdWxVp/o6ZFpA==" saltValue="4eIHrhSY9TvWCAxpDvnZg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crQuTsmGaVKp6tvSfXAy/zQ5c1o89RB55wSxdkzG4qadPJT/lQ2tbomhs7RU4T+1U0RDI4ZdrLCdc9SYU+1yxw==" saltValue="n0fIZyw94iw+6bUQAiZVz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TAHMlmTJlzklfZ0g7JRM12DBVtsSB1mk59JXFL7sl9d46j9i7AgqIxME6ZXY6z0tnOXP2DtBGcm8tecLGSAqlg==" saltValue="vGV5bPvOep5SQr3CuOFoF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A32" sqref="A1:XFD1048576"/>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26" t="s">
        <v>3</v>
      </c>
      <c r="D47" s="1126"/>
      <c r="E47" s="1127"/>
      <c r="F47" s="11">
        <v>20.91</v>
      </c>
      <c r="G47" s="12">
        <v>25.13</v>
      </c>
      <c r="H47" s="12">
        <v>35.17</v>
      </c>
      <c r="I47" s="12">
        <v>34.79</v>
      </c>
      <c r="J47" s="13">
        <v>33.590000000000003</v>
      </c>
    </row>
    <row r="48" spans="2:10" ht="57.75" customHeight="1" x14ac:dyDescent="0.2">
      <c r="B48" s="14"/>
      <c r="C48" s="1128" t="s">
        <v>4</v>
      </c>
      <c r="D48" s="1128"/>
      <c r="E48" s="1129"/>
      <c r="F48" s="15">
        <v>8.24</v>
      </c>
      <c r="G48" s="16">
        <v>14.44</v>
      </c>
      <c r="H48" s="16">
        <v>11.95</v>
      </c>
      <c r="I48" s="16">
        <v>10.69</v>
      </c>
      <c r="J48" s="17">
        <v>8.7100000000000009</v>
      </c>
    </row>
    <row r="49" spans="2:10" ht="57.75" customHeight="1" thickBot="1" x14ac:dyDescent="0.25">
      <c r="B49" s="18"/>
      <c r="C49" s="1130" t="s">
        <v>5</v>
      </c>
      <c r="D49" s="1130"/>
      <c r="E49" s="1131"/>
      <c r="F49" s="19">
        <v>5.3</v>
      </c>
      <c r="G49" s="20">
        <v>12.74</v>
      </c>
      <c r="H49" s="20">
        <v>7.12</v>
      </c>
      <c r="I49" s="20" t="s">
        <v>531</v>
      </c>
      <c r="J49" s="21" t="s">
        <v>532</v>
      </c>
    </row>
    <row r="50" spans="2:10" ht="13" x14ac:dyDescent="0.2"/>
  </sheetData>
  <sheetProtection algorithmName="SHA-512" hashValue="GXCsg8oGtv2VWJJFIrlqh+LQOfpCrWaa2ZnSWSgkAyZC8k/Xrwwoe+DpRBSqM8dWwWg4uEkpm2pUNWjjSjEneQ==" saltValue="/c5XsCtV/pO3P2ctQspf+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A33" sqref="A1:XFD1048576"/>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36" t="s">
        <v>533</v>
      </c>
      <c r="D34" s="1136"/>
      <c r="E34" s="1137"/>
      <c r="F34" s="32">
        <v>8.15</v>
      </c>
      <c r="G34" s="33">
        <v>14.34</v>
      </c>
      <c r="H34" s="33">
        <v>11.33</v>
      </c>
      <c r="I34" s="33">
        <v>10.69</v>
      </c>
      <c r="J34" s="34">
        <v>8.6999999999999993</v>
      </c>
      <c r="K34" s="22"/>
      <c r="L34" s="22"/>
      <c r="M34" s="22"/>
      <c r="N34" s="22"/>
      <c r="O34" s="22"/>
      <c r="P34" s="22"/>
    </row>
    <row r="35" spans="1:16" ht="39" customHeight="1" x14ac:dyDescent="0.2">
      <c r="A35" s="22"/>
      <c r="B35" s="35"/>
      <c r="C35" s="1132" t="s">
        <v>534</v>
      </c>
      <c r="D35" s="1132"/>
      <c r="E35" s="1133"/>
      <c r="F35" s="36">
        <v>4.03</v>
      </c>
      <c r="G35" s="37">
        <v>3.68</v>
      </c>
      <c r="H35" s="37">
        <v>3.52</v>
      </c>
      <c r="I35" s="37">
        <v>3.34</v>
      </c>
      <c r="J35" s="38">
        <v>3.48</v>
      </c>
      <c r="K35" s="22"/>
      <c r="L35" s="22"/>
      <c r="M35" s="22"/>
      <c r="N35" s="22"/>
      <c r="O35" s="22"/>
      <c r="P35" s="22"/>
    </row>
    <row r="36" spans="1:16" ht="39" customHeight="1" x14ac:dyDescent="0.2">
      <c r="A36" s="22"/>
      <c r="B36" s="35"/>
      <c r="C36" s="1132" t="s">
        <v>535</v>
      </c>
      <c r="D36" s="1132"/>
      <c r="E36" s="1133"/>
      <c r="F36" s="36">
        <v>2.13</v>
      </c>
      <c r="G36" s="37">
        <v>2.1800000000000002</v>
      </c>
      <c r="H36" s="37">
        <v>2.11</v>
      </c>
      <c r="I36" s="37">
        <v>1.69</v>
      </c>
      <c r="J36" s="38">
        <v>2.88</v>
      </c>
      <c r="K36" s="22"/>
      <c r="L36" s="22"/>
      <c r="M36" s="22"/>
      <c r="N36" s="22"/>
      <c r="O36" s="22"/>
      <c r="P36" s="22"/>
    </row>
    <row r="37" spans="1:16" ht="39" customHeight="1" x14ac:dyDescent="0.2">
      <c r="A37" s="22"/>
      <c r="B37" s="35"/>
      <c r="C37" s="1132" t="s">
        <v>536</v>
      </c>
      <c r="D37" s="1132"/>
      <c r="E37" s="1133"/>
      <c r="F37" s="36" t="s">
        <v>487</v>
      </c>
      <c r="G37" s="37" t="s">
        <v>487</v>
      </c>
      <c r="H37" s="37" t="s">
        <v>487</v>
      </c>
      <c r="I37" s="37" t="s">
        <v>487</v>
      </c>
      <c r="J37" s="38">
        <v>0.79</v>
      </c>
      <c r="K37" s="22"/>
      <c r="L37" s="22"/>
      <c r="M37" s="22"/>
      <c r="N37" s="22"/>
      <c r="O37" s="22"/>
      <c r="P37" s="22"/>
    </row>
    <row r="38" spans="1:16" ht="39" customHeight="1" x14ac:dyDescent="0.2">
      <c r="A38" s="22"/>
      <c r="B38" s="35"/>
      <c r="C38" s="1132" t="s">
        <v>537</v>
      </c>
      <c r="D38" s="1132"/>
      <c r="E38" s="1133"/>
      <c r="F38" s="36">
        <v>0.28999999999999998</v>
      </c>
      <c r="G38" s="37">
        <v>0.28000000000000003</v>
      </c>
      <c r="H38" s="37">
        <v>0.32</v>
      </c>
      <c r="I38" s="37">
        <v>0.34</v>
      </c>
      <c r="J38" s="38">
        <v>0.36</v>
      </c>
      <c r="K38" s="22"/>
      <c r="L38" s="22"/>
      <c r="M38" s="22"/>
      <c r="N38" s="22"/>
      <c r="O38" s="22"/>
      <c r="P38" s="22"/>
    </row>
    <row r="39" spans="1:16" ht="39" customHeight="1" x14ac:dyDescent="0.2">
      <c r="A39" s="22"/>
      <c r="B39" s="35"/>
      <c r="C39" s="1132" t="s">
        <v>538</v>
      </c>
      <c r="D39" s="1132"/>
      <c r="E39" s="1133"/>
      <c r="F39" s="36">
        <v>0.04</v>
      </c>
      <c r="G39" s="37">
        <v>0.01</v>
      </c>
      <c r="H39" s="37">
        <v>0.01</v>
      </c>
      <c r="I39" s="37">
        <v>0</v>
      </c>
      <c r="J39" s="38">
        <v>0.01</v>
      </c>
      <c r="K39" s="22"/>
      <c r="L39" s="22"/>
      <c r="M39" s="22"/>
      <c r="N39" s="22"/>
      <c r="O39" s="22"/>
      <c r="P39" s="22"/>
    </row>
    <row r="40" spans="1:16" ht="39" customHeight="1" x14ac:dyDescent="0.2">
      <c r="A40" s="22"/>
      <c r="B40" s="35"/>
      <c r="C40" s="1132" t="s">
        <v>539</v>
      </c>
      <c r="D40" s="1132"/>
      <c r="E40" s="1133"/>
      <c r="F40" s="36" t="s">
        <v>487</v>
      </c>
      <c r="G40" s="37" t="s">
        <v>487</v>
      </c>
      <c r="H40" s="37" t="s">
        <v>487</v>
      </c>
      <c r="I40" s="37" t="s">
        <v>487</v>
      </c>
      <c r="J40" s="38">
        <v>0</v>
      </c>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540</v>
      </c>
      <c r="D42" s="1132"/>
      <c r="E42" s="1133"/>
      <c r="F42" s="36" t="s">
        <v>487</v>
      </c>
      <c r="G42" s="37" t="s">
        <v>487</v>
      </c>
      <c r="H42" s="37" t="s">
        <v>487</v>
      </c>
      <c r="I42" s="37" t="s">
        <v>487</v>
      </c>
      <c r="J42" s="38" t="s">
        <v>487</v>
      </c>
      <c r="K42" s="22"/>
      <c r="L42" s="22"/>
      <c r="M42" s="22"/>
      <c r="N42" s="22"/>
      <c r="O42" s="22"/>
      <c r="P42" s="22"/>
    </row>
    <row r="43" spans="1:16" ht="39" customHeight="1" thickBot="1" x14ac:dyDescent="0.25">
      <c r="A43" s="22"/>
      <c r="B43" s="40"/>
      <c r="C43" s="1134" t="s">
        <v>541</v>
      </c>
      <c r="D43" s="1134"/>
      <c r="E43" s="1135"/>
      <c r="F43" s="41">
        <v>4.43</v>
      </c>
      <c r="G43" s="42">
        <v>3.87</v>
      </c>
      <c r="H43" s="42">
        <v>3.5</v>
      </c>
      <c r="I43" s="42">
        <v>1.69</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lz/fWTKdVLd6bN6Y1eEQyme+W3OsiZ9XGJGrtlrxJxgmomC1uJfGq8TgA600l7UL28877j3mbxuvB2kU6/svkA==" saltValue="W5i+6Dzx1C1fTcbAwcPLJ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sqref="A1:XFD1048576"/>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1301</v>
      </c>
      <c r="L45" s="58">
        <v>1480</v>
      </c>
      <c r="M45" s="58">
        <v>1563</v>
      </c>
      <c r="N45" s="58">
        <v>1597</v>
      </c>
      <c r="O45" s="59">
        <v>1602</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487</v>
      </c>
      <c r="L46" s="62" t="s">
        <v>487</v>
      </c>
      <c r="M46" s="62" t="s">
        <v>487</v>
      </c>
      <c r="N46" s="62" t="s">
        <v>487</v>
      </c>
      <c r="O46" s="63" t="s">
        <v>487</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487</v>
      </c>
      <c r="L47" s="62" t="s">
        <v>487</v>
      </c>
      <c r="M47" s="62" t="s">
        <v>487</v>
      </c>
      <c r="N47" s="62" t="s">
        <v>487</v>
      </c>
      <c r="O47" s="63" t="s">
        <v>487</v>
      </c>
      <c r="P47" s="46"/>
      <c r="Q47" s="46"/>
      <c r="R47" s="46"/>
      <c r="S47" s="46"/>
      <c r="T47" s="46"/>
      <c r="U47" s="46"/>
    </row>
    <row r="48" spans="1:21" ht="30.75" customHeight="1" x14ac:dyDescent="0.2">
      <c r="A48" s="46"/>
      <c r="B48" s="1140"/>
      <c r="C48" s="1141"/>
      <c r="D48" s="60"/>
      <c r="E48" s="1146" t="s">
        <v>13</v>
      </c>
      <c r="F48" s="1146"/>
      <c r="G48" s="1146"/>
      <c r="H48" s="1146"/>
      <c r="I48" s="1146"/>
      <c r="J48" s="1147"/>
      <c r="K48" s="61">
        <v>191</v>
      </c>
      <c r="L48" s="62">
        <v>179</v>
      </c>
      <c r="M48" s="62">
        <v>203</v>
      </c>
      <c r="N48" s="62">
        <v>207</v>
      </c>
      <c r="O48" s="63">
        <v>145</v>
      </c>
      <c r="P48" s="46"/>
      <c r="Q48" s="46"/>
      <c r="R48" s="46"/>
      <c r="S48" s="46"/>
      <c r="T48" s="46"/>
      <c r="U48" s="46"/>
    </row>
    <row r="49" spans="1:21" ht="30.75" customHeight="1" x14ac:dyDescent="0.2">
      <c r="A49" s="46"/>
      <c r="B49" s="1140"/>
      <c r="C49" s="1141"/>
      <c r="D49" s="60"/>
      <c r="E49" s="1146" t="s">
        <v>14</v>
      </c>
      <c r="F49" s="1146"/>
      <c r="G49" s="1146"/>
      <c r="H49" s="1146"/>
      <c r="I49" s="1146"/>
      <c r="J49" s="1147"/>
      <c r="K49" s="61">
        <v>41</v>
      </c>
      <c r="L49" s="62">
        <v>44</v>
      </c>
      <c r="M49" s="62">
        <v>45</v>
      </c>
      <c r="N49" s="62">
        <v>46</v>
      </c>
      <c r="O49" s="63">
        <v>48</v>
      </c>
      <c r="P49" s="46"/>
      <c r="Q49" s="46"/>
      <c r="R49" s="46"/>
      <c r="S49" s="46"/>
      <c r="T49" s="46"/>
      <c r="U49" s="46"/>
    </row>
    <row r="50" spans="1:21" ht="30.75" customHeight="1" x14ac:dyDescent="0.2">
      <c r="A50" s="46"/>
      <c r="B50" s="1140"/>
      <c r="C50" s="1141"/>
      <c r="D50" s="60"/>
      <c r="E50" s="1146" t="s">
        <v>15</v>
      </c>
      <c r="F50" s="1146"/>
      <c r="G50" s="1146"/>
      <c r="H50" s="1146"/>
      <c r="I50" s="1146"/>
      <c r="J50" s="1147"/>
      <c r="K50" s="61" t="s">
        <v>487</v>
      </c>
      <c r="L50" s="62" t="s">
        <v>487</v>
      </c>
      <c r="M50" s="62" t="s">
        <v>487</v>
      </c>
      <c r="N50" s="62" t="s">
        <v>487</v>
      </c>
      <c r="O50" s="63" t="s">
        <v>487</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487</v>
      </c>
      <c r="L51" s="62" t="s">
        <v>487</v>
      </c>
      <c r="M51" s="62" t="s">
        <v>487</v>
      </c>
      <c r="N51" s="62" t="s">
        <v>487</v>
      </c>
      <c r="O51" s="63" t="s">
        <v>487</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1000</v>
      </c>
      <c r="L52" s="62">
        <v>1095</v>
      </c>
      <c r="M52" s="62">
        <v>1152</v>
      </c>
      <c r="N52" s="62">
        <v>1184</v>
      </c>
      <c r="O52" s="63">
        <v>1157</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533</v>
      </c>
      <c r="L53" s="67">
        <v>608</v>
      </c>
      <c r="M53" s="67">
        <v>659</v>
      </c>
      <c r="N53" s="67">
        <v>666</v>
      </c>
      <c r="O53" s="68">
        <v>638</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3o0+LYNDtBTx03kG24uBKbXTMF873dBZepJ+VMKy5YLv19MDjuKhRbpsJye1BvcjH4TyM3Pg473OzWefOi2Uvg==" saltValue="ulkCb6hiEuYztBpqQxbGf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sqref="A1:XFD1048576"/>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69" t="s">
        <v>30</v>
      </c>
      <c r="C41" s="1170"/>
      <c r="D41" s="103"/>
      <c r="E41" s="1175" t="s">
        <v>31</v>
      </c>
      <c r="F41" s="1175"/>
      <c r="G41" s="1175"/>
      <c r="H41" s="1176"/>
      <c r="I41" s="330">
        <v>16444</v>
      </c>
      <c r="J41" s="331">
        <v>15707</v>
      </c>
      <c r="K41" s="331">
        <v>14510</v>
      </c>
      <c r="L41" s="331">
        <v>13325</v>
      </c>
      <c r="M41" s="332">
        <v>12526</v>
      </c>
    </row>
    <row r="42" spans="2:13" ht="27.75" customHeight="1" x14ac:dyDescent="0.2">
      <c r="B42" s="1171"/>
      <c r="C42" s="1172"/>
      <c r="D42" s="104"/>
      <c r="E42" s="1177" t="s">
        <v>32</v>
      </c>
      <c r="F42" s="1177"/>
      <c r="G42" s="1177"/>
      <c r="H42" s="1178"/>
      <c r="I42" s="333" t="s">
        <v>487</v>
      </c>
      <c r="J42" s="334" t="s">
        <v>487</v>
      </c>
      <c r="K42" s="334" t="s">
        <v>487</v>
      </c>
      <c r="L42" s="334" t="s">
        <v>487</v>
      </c>
      <c r="M42" s="335" t="s">
        <v>487</v>
      </c>
    </row>
    <row r="43" spans="2:13" ht="27.75" customHeight="1" x14ac:dyDescent="0.2">
      <c r="B43" s="1171"/>
      <c r="C43" s="1172"/>
      <c r="D43" s="104"/>
      <c r="E43" s="1177" t="s">
        <v>33</v>
      </c>
      <c r="F43" s="1177"/>
      <c r="G43" s="1177"/>
      <c r="H43" s="1178"/>
      <c r="I43" s="333">
        <v>2389</v>
      </c>
      <c r="J43" s="334">
        <v>2126</v>
      </c>
      <c r="K43" s="334">
        <v>1999</v>
      </c>
      <c r="L43" s="334">
        <v>1916</v>
      </c>
      <c r="M43" s="335">
        <v>1902</v>
      </c>
    </row>
    <row r="44" spans="2:13" ht="27.75" customHeight="1" x14ac:dyDescent="0.2">
      <c r="B44" s="1171"/>
      <c r="C44" s="1172"/>
      <c r="D44" s="104"/>
      <c r="E44" s="1177" t="s">
        <v>34</v>
      </c>
      <c r="F44" s="1177"/>
      <c r="G44" s="1177"/>
      <c r="H44" s="1178"/>
      <c r="I44" s="333">
        <v>675</v>
      </c>
      <c r="J44" s="334">
        <v>693</v>
      </c>
      <c r="K44" s="334">
        <v>695</v>
      </c>
      <c r="L44" s="334">
        <v>623</v>
      </c>
      <c r="M44" s="335">
        <v>530</v>
      </c>
    </row>
    <row r="45" spans="2:13" ht="27.75" customHeight="1" x14ac:dyDescent="0.2">
      <c r="B45" s="1171"/>
      <c r="C45" s="1172"/>
      <c r="D45" s="104"/>
      <c r="E45" s="1177" t="s">
        <v>35</v>
      </c>
      <c r="F45" s="1177"/>
      <c r="G45" s="1177"/>
      <c r="H45" s="1178"/>
      <c r="I45" s="333">
        <v>1022</v>
      </c>
      <c r="J45" s="334">
        <v>763</v>
      </c>
      <c r="K45" s="334">
        <v>765</v>
      </c>
      <c r="L45" s="334">
        <v>869</v>
      </c>
      <c r="M45" s="335">
        <v>836</v>
      </c>
    </row>
    <row r="46" spans="2:13" ht="27.75" customHeight="1" x14ac:dyDescent="0.2">
      <c r="B46" s="1171"/>
      <c r="C46" s="1172"/>
      <c r="D46" s="105"/>
      <c r="E46" s="1177" t="s">
        <v>36</v>
      </c>
      <c r="F46" s="1177"/>
      <c r="G46" s="1177"/>
      <c r="H46" s="1178"/>
      <c r="I46" s="333" t="s">
        <v>487</v>
      </c>
      <c r="J46" s="334" t="s">
        <v>487</v>
      </c>
      <c r="K46" s="334" t="s">
        <v>487</v>
      </c>
      <c r="L46" s="334" t="s">
        <v>487</v>
      </c>
      <c r="M46" s="335" t="s">
        <v>487</v>
      </c>
    </row>
    <row r="47" spans="2:13" ht="27.75" customHeight="1" x14ac:dyDescent="0.2">
      <c r="B47" s="1171"/>
      <c r="C47" s="1172"/>
      <c r="D47" s="106"/>
      <c r="E47" s="1179" t="s">
        <v>37</v>
      </c>
      <c r="F47" s="1180"/>
      <c r="G47" s="1180"/>
      <c r="H47" s="1181"/>
      <c r="I47" s="333" t="s">
        <v>487</v>
      </c>
      <c r="J47" s="334" t="s">
        <v>487</v>
      </c>
      <c r="K47" s="334" t="s">
        <v>487</v>
      </c>
      <c r="L47" s="334" t="s">
        <v>487</v>
      </c>
      <c r="M47" s="335" t="s">
        <v>487</v>
      </c>
    </row>
    <row r="48" spans="2:13" ht="27.75" customHeight="1" x14ac:dyDescent="0.2">
      <c r="B48" s="1171"/>
      <c r="C48" s="1172"/>
      <c r="D48" s="104"/>
      <c r="E48" s="1177" t="s">
        <v>38</v>
      </c>
      <c r="F48" s="1177"/>
      <c r="G48" s="1177"/>
      <c r="H48" s="1178"/>
      <c r="I48" s="333" t="s">
        <v>487</v>
      </c>
      <c r="J48" s="334" t="s">
        <v>487</v>
      </c>
      <c r="K48" s="334" t="s">
        <v>487</v>
      </c>
      <c r="L48" s="334" t="s">
        <v>487</v>
      </c>
      <c r="M48" s="335" t="s">
        <v>487</v>
      </c>
    </row>
    <row r="49" spans="2:13" ht="27.75" customHeight="1" x14ac:dyDescent="0.2">
      <c r="B49" s="1173"/>
      <c r="C49" s="1174"/>
      <c r="D49" s="104"/>
      <c r="E49" s="1177" t="s">
        <v>39</v>
      </c>
      <c r="F49" s="1177"/>
      <c r="G49" s="1177"/>
      <c r="H49" s="1178"/>
      <c r="I49" s="333" t="s">
        <v>487</v>
      </c>
      <c r="J49" s="334" t="s">
        <v>487</v>
      </c>
      <c r="K49" s="334" t="s">
        <v>487</v>
      </c>
      <c r="L49" s="334" t="s">
        <v>487</v>
      </c>
      <c r="M49" s="335" t="s">
        <v>487</v>
      </c>
    </row>
    <row r="50" spans="2:13" ht="27.75" customHeight="1" x14ac:dyDescent="0.2">
      <c r="B50" s="1182" t="s">
        <v>40</v>
      </c>
      <c r="C50" s="1183"/>
      <c r="D50" s="107"/>
      <c r="E50" s="1177" t="s">
        <v>41</v>
      </c>
      <c r="F50" s="1177"/>
      <c r="G50" s="1177"/>
      <c r="H50" s="1178"/>
      <c r="I50" s="333">
        <v>3317</v>
      </c>
      <c r="J50" s="334">
        <v>4267</v>
      </c>
      <c r="K50" s="334">
        <v>4923</v>
      </c>
      <c r="L50" s="334">
        <v>5192</v>
      </c>
      <c r="M50" s="335">
        <v>6171</v>
      </c>
    </row>
    <row r="51" spans="2:13" ht="27.75" customHeight="1" x14ac:dyDescent="0.2">
      <c r="B51" s="1171"/>
      <c r="C51" s="1172"/>
      <c r="D51" s="104"/>
      <c r="E51" s="1177" t="s">
        <v>42</v>
      </c>
      <c r="F51" s="1177"/>
      <c r="G51" s="1177"/>
      <c r="H51" s="1178"/>
      <c r="I51" s="333">
        <v>817</v>
      </c>
      <c r="J51" s="334">
        <v>814</v>
      </c>
      <c r="K51" s="334">
        <v>768</v>
      </c>
      <c r="L51" s="334">
        <v>760</v>
      </c>
      <c r="M51" s="335">
        <v>749</v>
      </c>
    </row>
    <row r="52" spans="2:13" ht="27.75" customHeight="1" x14ac:dyDescent="0.2">
      <c r="B52" s="1173"/>
      <c r="C52" s="1174"/>
      <c r="D52" s="104"/>
      <c r="E52" s="1177" t="s">
        <v>43</v>
      </c>
      <c r="F52" s="1177"/>
      <c r="G52" s="1177"/>
      <c r="H52" s="1178"/>
      <c r="I52" s="333">
        <v>13120</v>
      </c>
      <c r="J52" s="334">
        <v>12508</v>
      </c>
      <c r="K52" s="334">
        <v>11696</v>
      </c>
      <c r="L52" s="334">
        <v>10964</v>
      </c>
      <c r="M52" s="335">
        <v>10129</v>
      </c>
    </row>
    <row r="53" spans="2:13" ht="27.75" customHeight="1" thickBot="1" x14ac:dyDescent="0.25">
      <c r="B53" s="1184" t="s">
        <v>19</v>
      </c>
      <c r="C53" s="1185"/>
      <c r="D53" s="108"/>
      <c r="E53" s="1186" t="s">
        <v>44</v>
      </c>
      <c r="F53" s="1186"/>
      <c r="G53" s="1186"/>
      <c r="H53" s="1187"/>
      <c r="I53" s="336">
        <v>3276</v>
      </c>
      <c r="J53" s="337">
        <v>1700</v>
      </c>
      <c r="K53" s="337">
        <v>582</v>
      </c>
      <c r="L53" s="337">
        <v>-182</v>
      </c>
      <c r="M53" s="338">
        <v>-1254</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qfbC97PZ+FFJXllYULWhiV7NGFdN9xsUuR1CHk99sQ5MkoqzaWvpYtdD0Ct++GJ1akRXz5p1XsCwVase0x4OGA==" saltValue="GSmKCrzMu/aGCY9GPfU66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A14" sqref="A1:XFD1048576"/>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196" t="s">
        <v>46</v>
      </c>
      <c r="D55" s="1196"/>
      <c r="E55" s="1197"/>
      <c r="F55" s="339">
        <v>1963</v>
      </c>
      <c r="G55" s="339">
        <v>1963</v>
      </c>
      <c r="H55" s="340">
        <v>1968</v>
      </c>
    </row>
    <row r="56" spans="2:8" ht="52.5" customHeight="1" x14ac:dyDescent="0.2">
      <c r="B56" s="120"/>
      <c r="C56" s="1198" t="s">
        <v>47</v>
      </c>
      <c r="D56" s="1198"/>
      <c r="E56" s="1199"/>
      <c r="F56" s="341">
        <v>295</v>
      </c>
      <c r="G56" s="341">
        <v>280</v>
      </c>
      <c r="H56" s="342">
        <v>290</v>
      </c>
    </row>
    <row r="57" spans="2:8" ht="53.25" customHeight="1" x14ac:dyDescent="0.2">
      <c r="B57" s="120"/>
      <c r="C57" s="1200" t="s">
        <v>48</v>
      </c>
      <c r="D57" s="1200"/>
      <c r="E57" s="1201"/>
      <c r="F57" s="343">
        <v>2214</v>
      </c>
      <c r="G57" s="343">
        <v>2495</v>
      </c>
      <c r="H57" s="344">
        <v>3444</v>
      </c>
    </row>
    <row r="58" spans="2:8" ht="45.75" customHeight="1" x14ac:dyDescent="0.2">
      <c r="B58" s="121"/>
      <c r="C58" s="1188" t="s">
        <v>547</v>
      </c>
      <c r="D58" s="1189"/>
      <c r="E58" s="1190"/>
      <c r="F58" s="345">
        <v>1598</v>
      </c>
      <c r="G58" s="345">
        <v>1626</v>
      </c>
      <c r="H58" s="346">
        <v>2467</v>
      </c>
    </row>
    <row r="59" spans="2:8" ht="45.75" customHeight="1" x14ac:dyDescent="0.2">
      <c r="B59" s="121"/>
      <c r="C59" s="1188" t="s">
        <v>548</v>
      </c>
      <c r="D59" s="1189"/>
      <c r="E59" s="1190"/>
      <c r="F59" s="345">
        <v>479</v>
      </c>
      <c r="G59" s="345">
        <v>534</v>
      </c>
      <c r="H59" s="346">
        <v>721</v>
      </c>
    </row>
    <row r="60" spans="2:8" ht="45.75" customHeight="1" x14ac:dyDescent="0.2">
      <c r="B60" s="121"/>
      <c r="C60" s="1188" t="s">
        <v>549</v>
      </c>
      <c r="D60" s="1189"/>
      <c r="E60" s="1190"/>
      <c r="F60" s="345">
        <v>72</v>
      </c>
      <c r="G60" s="345">
        <v>234</v>
      </c>
      <c r="H60" s="346">
        <v>192</v>
      </c>
    </row>
    <row r="61" spans="2:8" ht="45.75" customHeight="1" x14ac:dyDescent="0.2">
      <c r="B61" s="121"/>
      <c r="C61" s="1188" t="s">
        <v>550</v>
      </c>
      <c r="D61" s="1189"/>
      <c r="E61" s="1190"/>
      <c r="F61" s="345">
        <v>26</v>
      </c>
      <c r="G61" s="345">
        <v>26</v>
      </c>
      <c r="H61" s="346">
        <v>26</v>
      </c>
    </row>
    <row r="62" spans="2:8" ht="45.75" customHeight="1" thickBot="1" x14ac:dyDescent="0.25">
      <c r="B62" s="122"/>
      <c r="C62" s="1191" t="s">
        <v>551</v>
      </c>
      <c r="D62" s="1192"/>
      <c r="E62" s="1193"/>
      <c r="F62" s="347">
        <v>18</v>
      </c>
      <c r="G62" s="347">
        <v>17</v>
      </c>
      <c r="H62" s="348">
        <v>17</v>
      </c>
    </row>
    <row r="63" spans="2:8" ht="52.5" customHeight="1" thickBot="1" x14ac:dyDescent="0.25">
      <c r="B63" s="123"/>
      <c r="C63" s="1194" t="s">
        <v>49</v>
      </c>
      <c r="D63" s="1194"/>
      <c r="E63" s="1195"/>
      <c r="F63" s="349">
        <v>4472</v>
      </c>
      <c r="G63" s="349">
        <v>4738</v>
      </c>
      <c r="H63" s="350">
        <v>5702</v>
      </c>
    </row>
    <row r="64" spans="2:8" ht="13" x14ac:dyDescent="0.2"/>
  </sheetData>
  <sheetProtection algorithmName="SHA-512" hashValue="RKSKsMtcVTJ6wxEJ83eIfOQtM8m9InA26QBjTEX1iQcLKfubhIUQVzbyao7Pz8Yls2QYn3ruJqCVjpMroXpuLQ==" saltValue="uzT89Gdl/pV6XMQasAwQt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551EB-122E-43C1-85C0-1C04915A8C85}">
  <sheetPr>
    <pageSetUpPr fitToPage="1"/>
  </sheetPr>
  <dimension ref="A1:DE85"/>
  <sheetViews>
    <sheetView showGridLines="0" tabSelected="1" zoomScale="85" zoomScaleNormal="85" zoomScaleSheetLayoutView="55" workbookViewId="0">
      <selection activeCell="AN65" sqref="AN65:DC6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560</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561</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562</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526</v>
      </c>
      <c r="BQ50" s="1226"/>
      <c r="BR50" s="1226"/>
      <c r="BS50" s="1226"/>
      <c r="BT50" s="1226"/>
      <c r="BU50" s="1226"/>
      <c r="BV50" s="1226"/>
      <c r="BW50" s="1226"/>
      <c r="BX50" s="1226" t="s">
        <v>527</v>
      </c>
      <c r="BY50" s="1226"/>
      <c r="BZ50" s="1226"/>
      <c r="CA50" s="1226"/>
      <c r="CB50" s="1226"/>
      <c r="CC50" s="1226"/>
      <c r="CD50" s="1226"/>
      <c r="CE50" s="1226"/>
      <c r="CF50" s="1226" t="s">
        <v>528</v>
      </c>
      <c r="CG50" s="1226"/>
      <c r="CH50" s="1226"/>
      <c r="CI50" s="1226"/>
      <c r="CJ50" s="1226"/>
      <c r="CK50" s="1226"/>
      <c r="CL50" s="1226"/>
      <c r="CM50" s="1226"/>
      <c r="CN50" s="1226" t="s">
        <v>529</v>
      </c>
      <c r="CO50" s="1226"/>
      <c r="CP50" s="1226"/>
      <c r="CQ50" s="1226"/>
      <c r="CR50" s="1226"/>
      <c r="CS50" s="1226"/>
      <c r="CT50" s="1226"/>
      <c r="CU50" s="1226"/>
      <c r="CV50" s="1226" t="s">
        <v>530</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563</v>
      </c>
      <c r="AO51" s="1230"/>
      <c r="AP51" s="1230"/>
      <c r="AQ51" s="1230"/>
      <c r="AR51" s="1230"/>
      <c r="AS51" s="1230"/>
      <c r="AT51" s="1230"/>
      <c r="AU51" s="1230"/>
      <c r="AV51" s="1230"/>
      <c r="AW51" s="1230"/>
      <c r="AX51" s="1230"/>
      <c r="AY51" s="1230"/>
      <c r="AZ51" s="1230"/>
      <c r="BA51" s="1230"/>
      <c r="BB51" s="1230" t="s">
        <v>564</v>
      </c>
      <c r="BC51" s="1230"/>
      <c r="BD51" s="1230"/>
      <c r="BE51" s="1230"/>
      <c r="BF51" s="1230"/>
      <c r="BG51" s="1230"/>
      <c r="BH51" s="1230"/>
      <c r="BI51" s="1230"/>
      <c r="BJ51" s="1230"/>
      <c r="BK51" s="1230"/>
      <c r="BL51" s="1230"/>
      <c r="BM51" s="1230"/>
      <c r="BN51" s="1230"/>
      <c r="BO51" s="1230"/>
      <c r="BP51" s="1231">
        <v>77.8</v>
      </c>
      <c r="BQ51" s="1231"/>
      <c r="BR51" s="1231"/>
      <c r="BS51" s="1231"/>
      <c r="BT51" s="1231"/>
      <c r="BU51" s="1231"/>
      <c r="BV51" s="1231"/>
      <c r="BW51" s="1231"/>
      <c r="BX51" s="1231">
        <v>37.299999999999997</v>
      </c>
      <c r="BY51" s="1231"/>
      <c r="BZ51" s="1231"/>
      <c r="CA51" s="1231"/>
      <c r="CB51" s="1231"/>
      <c r="CC51" s="1231"/>
      <c r="CD51" s="1231"/>
      <c r="CE51" s="1231"/>
      <c r="CF51" s="1231">
        <v>12.9</v>
      </c>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565</v>
      </c>
      <c r="BC53" s="1230"/>
      <c r="BD53" s="1230"/>
      <c r="BE53" s="1230"/>
      <c r="BF53" s="1230"/>
      <c r="BG53" s="1230"/>
      <c r="BH53" s="1230"/>
      <c r="BI53" s="1230"/>
      <c r="BJ53" s="1230"/>
      <c r="BK53" s="1230"/>
      <c r="BL53" s="1230"/>
      <c r="BM53" s="1230"/>
      <c r="BN53" s="1230"/>
      <c r="BO53" s="1230"/>
      <c r="BP53" s="1231">
        <v>59.5</v>
      </c>
      <c r="BQ53" s="1231"/>
      <c r="BR53" s="1231"/>
      <c r="BS53" s="1231"/>
      <c r="BT53" s="1231"/>
      <c r="BU53" s="1231"/>
      <c r="BV53" s="1231"/>
      <c r="BW53" s="1231"/>
      <c r="BX53" s="1231">
        <v>61.3</v>
      </c>
      <c r="BY53" s="1231"/>
      <c r="BZ53" s="1231"/>
      <c r="CA53" s="1231"/>
      <c r="CB53" s="1231"/>
      <c r="CC53" s="1231"/>
      <c r="CD53" s="1231"/>
      <c r="CE53" s="1231"/>
      <c r="CF53" s="1231">
        <v>63.4</v>
      </c>
      <c r="CG53" s="1231"/>
      <c r="CH53" s="1231"/>
      <c r="CI53" s="1231"/>
      <c r="CJ53" s="1231"/>
      <c r="CK53" s="1231"/>
      <c r="CL53" s="1231"/>
      <c r="CM53" s="1231"/>
      <c r="CN53" s="1231">
        <v>65.400000000000006</v>
      </c>
      <c r="CO53" s="1231"/>
      <c r="CP53" s="1231"/>
      <c r="CQ53" s="1231"/>
      <c r="CR53" s="1231"/>
      <c r="CS53" s="1231"/>
      <c r="CT53" s="1231"/>
      <c r="CU53" s="1231"/>
      <c r="CV53" s="1231">
        <v>66.5</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566</v>
      </c>
      <c r="AO55" s="1226"/>
      <c r="AP55" s="1226"/>
      <c r="AQ55" s="1226"/>
      <c r="AR55" s="1226"/>
      <c r="AS55" s="1226"/>
      <c r="AT55" s="1226"/>
      <c r="AU55" s="1226"/>
      <c r="AV55" s="1226"/>
      <c r="AW55" s="1226"/>
      <c r="AX55" s="1226"/>
      <c r="AY55" s="1226"/>
      <c r="AZ55" s="1226"/>
      <c r="BA55" s="1226"/>
      <c r="BB55" s="1230" t="s">
        <v>564</v>
      </c>
      <c r="BC55" s="1230"/>
      <c r="BD55" s="1230"/>
      <c r="BE55" s="1230"/>
      <c r="BF55" s="1230"/>
      <c r="BG55" s="1230"/>
      <c r="BH55" s="1230"/>
      <c r="BI55" s="1230"/>
      <c r="BJ55" s="1230"/>
      <c r="BK55" s="1230"/>
      <c r="BL55" s="1230"/>
      <c r="BM55" s="1230"/>
      <c r="BN55" s="1230"/>
      <c r="BO55" s="1230"/>
      <c r="BP55" s="1231">
        <v>12.8</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565</v>
      </c>
      <c r="BC57" s="1230"/>
      <c r="BD57" s="1230"/>
      <c r="BE57" s="1230"/>
      <c r="BF57" s="1230"/>
      <c r="BG57" s="1230"/>
      <c r="BH57" s="1230"/>
      <c r="BI57" s="1230"/>
      <c r="BJ57" s="1230"/>
      <c r="BK57" s="1230"/>
      <c r="BL57" s="1230"/>
      <c r="BM57" s="1230"/>
      <c r="BN57" s="1230"/>
      <c r="BO57" s="1230"/>
      <c r="BP57" s="1231">
        <v>61.2</v>
      </c>
      <c r="BQ57" s="1231"/>
      <c r="BR57" s="1231"/>
      <c r="BS57" s="1231"/>
      <c r="BT57" s="1231"/>
      <c r="BU57" s="1231"/>
      <c r="BV57" s="1231"/>
      <c r="BW57" s="1231"/>
      <c r="BX57" s="1231">
        <v>63.1</v>
      </c>
      <c r="BY57" s="1231"/>
      <c r="BZ57" s="1231"/>
      <c r="CA57" s="1231"/>
      <c r="CB57" s="1231"/>
      <c r="CC57" s="1231"/>
      <c r="CD57" s="1231"/>
      <c r="CE57" s="1231"/>
      <c r="CF57" s="1231">
        <v>64.2</v>
      </c>
      <c r="CG57" s="1231"/>
      <c r="CH57" s="1231"/>
      <c r="CI57" s="1231"/>
      <c r="CJ57" s="1231"/>
      <c r="CK57" s="1231"/>
      <c r="CL57" s="1231"/>
      <c r="CM57" s="1231"/>
      <c r="CN57" s="1231">
        <v>64.2</v>
      </c>
      <c r="CO57" s="1231"/>
      <c r="CP57" s="1231"/>
      <c r="CQ57" s="1231"/>
      <c r="CR57" s="1231"/>
      <c r="CS57" s="1231"/>
      <c r="CT57" s="1231"/>
      <c r="CU57" s="1231"/>
      <c r="CV57" s="1231">
        <v>65</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567</v>
      </c>
    </row>
    <row r="64" spans="1:109" ht="13" x14ac:dyDescent="0.2">
      <c r="B64" s="247"/>
      <c r="G64" s="1208"/>
      <c r="I64" s="1240"/>
      <c r="J64" s="1240"/>
      <c r="K64" s="1240"/>
      <c r="L64" s="1240"/>
      <c r="M64" s="1240"/>
      <c r="N64" s="1241"/>
      <c r="AM64" s="1208"/>
      <c r="AN64" s="1208" t="s">
        <v>560</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568</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562</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526</v>
      </c>
      <c r="BQ72" s="1226"/>
      <c r="BR72" s="1226"/>
      <c r="BS72" s="1226"/>
      <c r="BT72" s="1226"/>
      <c r="BU72" s="1226"/>
      <c r="BV72" s="1226"/>
      <c r="BW72" s="1226"/>
      <c r="BX72" s="1226" t="s">
        <v>527</v>
      </c>
      <c r="BY72" s="1226"/>
      <c r="BZ72" s="1226"/>
      <c r="CA72" s="1226"/>
      <c r="CB72" s="1226"/>
      <c r="CC72" s="1226"/>
      <c r="CD72" s="1226"/>
      <c r="CE72" s="1226"/>
      <c r="CF72" s="1226" t="s">
        <v>528</v>
      </c>
      <c r="CG72" s="1226"/>
      <c r="CH72" s="1226"/>
      <c r="CI72" s="1226"/>
      <c r="CJ72" s="1226"/>
      <c r="CK72" s="1226"/>
      <c r="CL72" s="1226"/>
      <c r="CM72" s="1226"/>
      <c r="CN72" s="1226" t="s">
        <v>529</v>
      </c>
      <c r="CO72" s="1226"/>
      <c r="CP72" s="1226"/>
      <c r="CQ72" s="1226"/>
      <c r="CR72" s="1226"/>
      <c r="CS72" s="1226"/>
      <c r="CT72" s="1226"/>
      <c r="CU72" s="1226"/>
      <c r="CV72" s="1226" t="s">
        <v>530</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563</v>
      </c>
      <c r="AO73" s="1230"/>
      <c r="AP73" s="1230"/>
      <c r="AQ73" s="1230"/>
      <c r="AR73" s="1230"/>
      <c r="AS73" s="1230"/>
      <c r="AT73" s="1230"/>
      <c r="AU73" s="1230"/>
      <c r="AV73" s="1230"/>
      <c r="AW73" s="1230"/>
      <c r="AX73" s="1230"/>
      <c r="AY73" s="1230"/>
      <c r="AZ73" s="1230"/>
      <c r="BA73" s="1230"/>
      <c r="BB73" s="1230" t="s">
        <v>564</v>
      </c>
      <c r="BC73" s="1230"/>
      <c r="BD73" s="1230"/>
      <c r="BE73" s="1230"/>
      <c r="BF73" s="1230"/>
      <c r="BG73" s="1230"/>
      <c r="BH73" s="1230"/>
      <c r="BI73" s="1230"/>
      <c r="BJ73" s="1230"/>
      <c r="BK73" s="1230"/>
      <c r="BL73" s="1230"/>
      <c r="BM73" s="1230"/>
      <c r="BN73" s="1230"/>
      <c r="BO73" s="1230"/>
      <c r="BP73" s="1231">
        <v>77.8</v>
      </c>
      <c r="BQ73" s="1231"/>
      <c r="BR73" s="1231"/>
      <c r="BS73" s="1231"/>
      <c r="BT73" s="1231"/>
      <c r="BU73" s="1231"/>
      <c r="BV73" s="1231"/>
      <c r="BW73" s="1231"/>
      <c r="BX73" s="1231">
        <v>37.299999999999997</v>
      </c>
      <c r="BY73" s="1231"/>
      <c r="BZ73" s="1231"/>
      <c r="CA73" s="1231"/>
      <c r="CB73" s="1231"/>
      <c r="CC73" s="1231"/>
      <c r="CD73" s="1231"/>
      <c r="CE73" s="1231"/>
      <c r="CF73" s="1231">
        <v>12.9</v>
      </c>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569</v>
      </c>
      <c r="BC75" s="1230"/>
      <c r="BD75" s="1230"/>
      <c r="BE75" s="1230"/>
      <c r="BF75" s="1230"/>
      <c r="BG75" s="1230"/>
      <c r="BH75" s="1230"/>
      <c r="BI75" s="1230"/>
      <c r="BJ75" s="1230"/>
      <c r="BK75" s="1230"/>
      <c r="BL75" s="1230"/>
      <c r="BM75" s="1230"/>
      <c r="BN75" s="1230"/>
      <c r="BO75" s="1230"/>
      <c r="BP75" s="1231">
        <v>10.1</v>
      </c>
      <c r="BQ75" s="1231"/>
      <c r="BR75" s="1231"/>
      <c r="BS75" s="1231"/>
      <c r="BT75" s="1231"/>
      <c r="BU75" s="1231"/>
      <c r="BV75" s="1231"/>
      <c r="BW75" s="1231"/>
      <c r="BX75" s="1231">
        <v>11.6</v>
      </c>
      <c r="BY75" s="1231"/>
      <c r="BZ75" s="1231"/>
      <c r="CA75" s="1231"/>
      <c r="CB75" s="1231"/>
      <c r="CC75" s="1231"/>
      <c r="CD75" s="1231"/>
      <c r="CE75" s="1231"/>
      <c r="CF75" s="1231">
        <v>13.5</v>
      </c>
      <c r="CG75" s="1231"/>
      <c r="CH75" s="1231"/>
      <c r="CI75" s="1231"/>
      <c r="CJ75" s="1231"/>
      <c r="CK75" s="1231"/>
      <c r="CL75" s="1231"/>
      <c r="CM75" s="1231"/>
      <c r="CN75" s="1231">
        <v>14.2</v>
      </c>
      <c r="CO75" s="1231"/>
      <c r="CP75" s="1231"/>
      <c r="CQ75" s="1231"/>
      <c r="CR75" s="1231"/>
      <c r="CS75" s="1231"/>
      <c r="CT75" s="1231"/>
      <c r="CU75" s="1231"/>
      <c r="CV75" s="1231">
        <v>14.2</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566</v>
      </c>
      <c r="AO77" s="1226"/>
      <c r="AP77" s="1226"/>
      <c r="AQ77" s="1226"/>
      <c r="AR77" s="1226"/>
      <c r="AS77" s="1226"/>
      <c r="AT77" s="1226"/>
      <c r="AU77" s="1226"/>
      <c r="AV77" s="1226"/>
      <c r="AW77" s="1226"/>
      <c r="AX77" s="1226"/>
      <c r="AY77" s="1226"/>
      <c r="AZ77" s="1226"/>
      <c r="BA77" s="1226"/>
      <c r="BB77" s="1230" t="s">
        <v>564</v>
      </c>
      <c r="BC77" s="1230"/>
      <c r="BD77" s="1230"/>
      <c r="BE77" s="1230"/>
      <c r="BF77" s="1230"/>
      <c r="BG77" s="1230"/>
      <c r="BH77" s="1230"/>
      <c r="BI77" s="1230"/>
      <c r="BJ77" s="1230"/>
      <c r="BK77" s="1230"/>
      <c r="BL77" s="1230"/>
      <c r="BM77" s="1230"/>
      <c r="BN77" s="1230"/>
      <c r="BO77" s="1230"/>
      <c r="BP77" s="1231">
        <v>12.8</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569</v>
      </c>
      <c r="BC79" s="1230"/>
      <c r="BD79" s="1230"/>
      <c r="BE79" s="1230"/>
      <c r="BF79" s="1230"/>
      <c r="BG79" s="1230"/>
      <c r="BH79" s="1230"/>
      <c r="BI79" s="1230"/>
      <c r="BJ79" s="1230"/>
      <c r="BK79" s="1230"/>
      <c r="BL79" s="1230"/>
      <c r="BM79" s="1230"/>
      <c r="BN79" s="1230"/>
      <c r="BO79" s="1230"/>
      <c r="BP79" s="1231">
        <v>7.3</v>
      </c>
      <c r="BQ79" s="1231"/>
      <c r="BR79" s="1231"/>
      <c r="BS79" s="1231"/>
      <c r="BT79" s="1231"/>
      <c r="BU79" s="1231"/>
      <c r="BV79" s="1231"/>
      <c r="BW79" s="1231"/>
      <c r="BX79" s="1231">
        <v>7.2</v>
      </c>
      <c r="BY79" s="1231"/>
      <c r="BZ79" s="1231"/>
      <c r="CA79" s="1231"/>
      <c r="CB79" s="1231"/>
      <c r="CC79" s="1231"/>
      <c r="CD79" s="1231"/>
      <c r="CE79" s="1231"/>
      <c r="CF79" s="1231">
        <v>7.2</v>
      </c>
      <c r="CG79" s="1231"/>
      <c r="CH79" s="1231"/>
      <c r="CI79" s="1231"/>
      <c r="CJ79" s="1231"/>
      <c r="CK79" s="1231"/>
      <c r="CL79" s="1231"/>
      <c r="CM79" s="1231"/>
      <c r="CN79" s="1231">
        <v>7</v>
      </c>
      <c r="CO79" s="1231"/>
      <c r="CP79" s="1231"/>
      <c r="CQ79" s="1231"/>
      <c r="CR79" s="1231"/>
      <c r="CS79" s="1231"/>
      <c r="CT79" s="1231"/>
      <c r="CU79" s="1231"/>
      <c r="CV79" s="1231">
        <v>7</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y6wWiGRABVXFxqCfYGES/iGn2KsdypIb9toH+N1xHL0PkJ+NDqoo59BZ1LU6wmradr67e2xVEXGknyOaiDDpOQ==" saltValue="SqcisXjWimogE/tBPunVQ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BECC4-6ED5-4E3A-B7B3-6900659DE561}">
  <sheetPr>
    <pageSetUpPr fitToPage="1"/>
  </sheetPr>
  <dimension ref="A1:DR125"/>
  <sheetViews>
    <sheetView showGridLines="0" topLeftCell="A98" zoomScale="70" zoomScaleNormal="70" zoomScaleSheetLayoutView="70"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Cx2dig901P4L6HedhlKJxFnN45zfH+nE6oLSIfol1mSA+ZcMNEvrvMTc5V11Koj2OLMDceNMXG2ZP44o/UPtUQ==" saltValue="JlwdiHq1hD6pi74X10BaW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6F721-E736-4F0C-9140-44DC578CB033}">
  <sheetPr>
    <pageSetUpPr fitToPage="1"/>
  </sheetPr>
  <dimension ref="A1:DR125"/>
  <sheetViews>
    <sheetView showGridLines="0" topLeftCell="A14" zoomScale="70" zoomScaleNormal="70" zoomScaleSheetLayoutView="55"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2JvXIZ7ImCQiqnsUpP9wz3JkwBwQwE4MrvmoA/IonMDyIoErx91vXThgBMQcA1FE8hqOBS0ly3A0Abm4Ys897A==" saltValue="L5xFUyDZFgthpt6PNhKWw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112642</v>
      </c>
      <c r="E3" s="142"/>
      <c r="F3" s="143">
        <v>96248</v>
      </c>
      <c r="G3" s="144"/>
      <c r="H3" s="145"/>
    </row>
    <row r="4" spans="1:8" x14ac:dyDescent="0.2">
      <c r="A4" s="146"/>
      <c r="B4" s="147"/>
      <c r="C4" s="148"/>
      <c r="D4" s="149">
        <v>32650</v>
      </c>
      <c r="E4" s="150"/>
      <c r="F4" s="151">
        <v>55768</v>
      </c>
      <c r="G4" s="152"/>
      <c r="H4" s="153"/>
    </row>
    <row r="5" spans="1:8" x14ac:dyDescent="0.2">
      <c r="A5" s="134" t="s">
        <v>520</v>
      </c>
      <c r="B5" s="139"/>
      <c r="C5" s="140"/>
      <c r="D5" s="141">
        <v>69132</v>
      </c>
      <c r="E5" s="142"/>
      <c r="F5" s="143">
        <v>76413</v>
      </c>
      <c r="G5" s="144"/>
      <c r="H5" s="145"/>
    </row>
    <row r="6" spans="1:8" x14ac:dyDescent="0.2">
      <c r="A6" s="146"/>
      <c r="B6" s="147"/>
      <c r="C6" s="148"/>
      <c r="D6" s="149">
        <v>26293</v>
      </c>
      <c r="E6" s="150"/>
      <c r="F6" s="151">
        <v>39658</v>
      </c>
      <c r="G6" s="152"/>
      <c r="H6" s="153"/>
    </row>
    <row r="7" spans="1:8" x14ac:dyDescent="0.2">
      <c r="A7" s="134" t="s">
        <v>521</v>
      </c>
      <c r="B7" s="139"/>
      <c r="C7" s="140"/>
      <c r="D7" s="141">
        <v>60849</v>
      </c>
      <c r="E7" s="142"/>
      <c r="F7" s="143">
        <v>66481</v>
      </c>
      <c r="G7" s="144"/>
      <c r="H7" s="145"/>
    </row>
    <row r="8" spans="1:8" x14ac:dyDescent="0.2">
      <c r="A8" s="146"/>
      <c r="B8" s="147"/>
      <c r="C8" s="148"/>
      <c r="D8" s="149">
        <v>30781</v>
      </c>
      <c r="E8" s="150"/>
      <c r="F8" s="151">
        <v>36120</v>
      </c>
      <c r="G8" s="152"/>
      <c r="H8" s="153"/>
    </row>
    <row r="9" spans="1:8" x14ac:dyDescent="0.2">
      <c r="A9" s="134" t="s">
        <v>522</v>
      </c>
      <c r="B9" s="139"/>
      <c r="C9" s="140"/>
      <c r="D9" s="141">
        <v>69028</v>
      </c>
      <c r="E9" s="142"/>
      <c r="F9" s="143">
        <v>67825</v>
      </c>
      <c r="G9" s="144"/>
      <c r="H9" s="145"/>
    </row>
    <row r="10" spans="1:8" x14ac:dyDescent="0.2">
      <c r="A10" s="146"/>
      <c r="B10" s="147"/>
      <c r="C10" s="148"/>
      <c r="D10" s="149">
        <v>29843</v>
      </c>
      <c r="E10" s="150"/>
      <c r="F10" s="151">
        <v>39417</v>
      </c>
      <c r="G10" s="152"/>
      <c r="H10" s="153"/>
    </row>
    <row r="11" spans="1:8" x14ac:dyDescent="0.2">
      <c r="A11" s="134" t="s">
        <v>523</v>
      </c>
      <c r="B11" s="139"/>
      <c r="C11" s="140"/>
      <c r="D11" s="141">
        <v>94252</v>
      </c>
      <c r="E11" s="142"/>
      <c r="F11" s="143">
        <v>81158</v>
      </c>
      <c r="G11" s="144"/>
      <c r="H11" s="145"/>
    </row>
    <row r="12" spans="1:8" x14ac:dyDescent="0.2">
      <c r="A12" s="146"/>
      <c r="B12" s="147"/>
      <c r="C12" s="154"/>
      <c r="D12" s="149">
        <v>32857</v>
      </c>
      <c r="E12" s="150"/>
      <c r="F12" s="151">
        <v>45320</v>
      </c>
      <c r="G12" s="152"/>
      <c r="H12" s="153"/>
    </row>
    <row r="13" spans="1:8" x14ac:dyDescent="0.2">
      <c r="A13" s="134"/>
      <c r="B13" s="139"/>
      <c r="C13" s="140"/>
      <c r="D13" s="141">
        <v>81181</v>
      </c>
      <c r="E13" s="142"/>
      <c r="F13" s="143">
        <v>77625</v>
      </c>
      <c r="G13" s="155"/>
      <c r="H13" s="145"/>
    </row>
    <row r="14" spans="1:8" x14ac:dyDescent="0.2">
      <c r="A14" s="146"/>
      <c r="B14" s="147"/>
      <c r="C14" s="148"/>
      <c r="D14" s="149">
        <v>30485</v>
      </c>
      <c r="E14" s="150"/>
      <c r="F14" s="151">
        <v>43257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8.24</v>
      </c>
      <c r="C19" s="156">
        <f>ROUND(VALUE(SUBSTITUTE(実質収支比率等に係る経年分析!G$48,"▲","-")),2)</f>
        <v>14.44</v>
      </c>
      <c r="D19" s="156">
        <f>ROUND(VALUE(SUBSTITUTE(実質収支比率等に係る経年分析!H$48,"▲","-")),2)</f>
        <v>11.95</v>
      </c>
      <c r="E19" s="156">
        <f>ROUND(VALUE(SUBSTITUTE(実質収支比率等に係る経年分析!I$48,"▲","-")),2)</f>
        <v>10.69</v>
      </c>
      <c r="F19" s="156">
        <f>ROUND(VALUE(SUBSTITUTE(実質収支比率等に係る経年分析!J$48,"▲","-")),2)</f>
        <v>8.7100000000000009</v>
      </c>
    </row>
    <row r="20" spans="1:11" x14ac:dyDescent="0.2">
      <c r="A20" s="156" t="s">
        <v>53</v>
      </c>
      <c r="B20" s="156">
        <f>ROUND(VALUE(SUBSTITUTE(実質収支比率等に係る経年分析!F$47,"▲","-")),2)</f>
        <v>20.91</v>
      </c>
      <c r="C20" s="156">
        <f>ROUND(VALUE(SUBSTITUTE(実質収支比率等に係る経年分析!G$47,"▲","-")),2)</f>
        <v>25.13</v>
      </c>
      <c r="D20" s="156">
        <f>ROUND(VALUE(SUBSTITUTE(実質収支比率等に係る経年分析!H$47,"▲","-")),2)</f>
        <v>35.17</v>
      </c>
      <c r="E20" s="156">
        <f>ROUND(VALUE(SUBSTITUTE(実質収支比率等に係る経年分析!I$47,"▲","-")),2)</f>
        <v>34.79</v>
      </c>
      <c r="F20" s="156">
        <f>ROUND(VALUE(SUBSTITUTE(実質収支比率等に係る経年分析!J$47,"▲","-")),2)</f>
        <v>33.590000000000003</v>
      </c>
    </row>
    <row r="21" spans="1:11" x14ac:dyDescent="0.2">
      <c r="A21" s="156" t="s">
        <v>54</v>
      </c>
      <c r="B21" s="156">
        <f>IF(ISNUMBER(VALUE(SUBSTITUTE(実質収支比率等に係る経年分析!F$49,"▲","-"))),ROUND(VALUE(SUBSTITUTE(実質収支比率等に係る経年分析!F$49,"▲","-")),2),NA())</f>
        <v>5.3</v>
      </c>
      <c r="C21" s="156">
        <f>IF(ISNUMBER(VALUE(SUBSTITUTE(実質収支比率等に係る経年分析!G$49,"▲","-"))),ROUND(VALUE(SUBSTITUTE(実質収支比率等に係る経年分析!G$49,"▲","-")),2),NA())</f>
        <v>12.74</v>
      </c>
      <c r="D21" s="156">
        <f>IF(ISNUMBER(VALUE(SUBSTITUTE(実質収支比率等に係る経年分析!H$49,"▲","-"))),ROUND(VALUE(SUBSTITUTE(実質収支比率等に係る経年分析!H$49,"▲","-")),2),NA())</f>
        <v>7.12</v>
      </c>
      <c r="E21" s="156">
        <f>IF(ISNUMBER(VALUE(SUBSTITUTE(実質収支比率等に係る経年分析!I$49,"▲","-"))),ROUND(VALUE(SUBSTITUTE(実質収支比率等に係る経年分析!I$49,"▲","-")),2),NA())</f>
        <v>-1.1399999999999999</v>
      </c>
      <c r="F21" s="156">
        <f>IF(ISNUMBER(VALUE(SUBSTITUTE(実質収支比率等に係る経年分析!J$49,"▲","-"))),ROUND(VALUE(SUBSTITUTE(実質収支比率等に係る経年分析!J$49,"▲","-")),2),NA())</f>
        <v>-1.51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4.43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3.87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3.5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1.69</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御船町下水道事業会計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御船町緑の村運営事業特別会計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御船町後期高齢者医療事業特別会計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0.28999999999999998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0.28000000000000003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0.36</v>
      </c>
    </row>
    <row r="33" spans="1:16" x14ac:dyDescent="0.2">
      <c r="A33" s="157" t="str">
        <f>IF(連結実質赤字比率に係る赤字・黒字の構成分析!C$37="",NA(),連結実質赤字比率に係る赤字・黒字の構成分析!C$37)</f>
        <v>御船町国民健康保険特別会計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0.79</v>
      </c>
    </row>
    <row r="34" spans="1:16" x14ac:dyDescent="0.2">
      <c r="A34" s="157" t="str">
        <f>IF(連結実質赤字比率に係る赤字・黒字の構成分析!C$36="",NA(),連結実質赤字比率に係る赤字・黒字の構成分析!C$36)</f>
        <v>御船町介護保険事業特別会計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2.13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2.1800000000000002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2.11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2.88</v>
      </c>
    </row>
    <row r="35" spans="1:16" x14ac:dyDescent="0.2">
      <c r="A35" s="157" t="str">
        <f>IF(連結実質赤字比率に係る赤字・黒字の構成分析!C$35="",NA(),連結実質赤字比率に係る赤字・黒字の構成分析!C$35)</f>
        <v>御船町水道事業会計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4.03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3.68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3.52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3.34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3.48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8.15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14.34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11.33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10.69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8.6999999999999993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1000</v>
      </c>
      <c r="E42" s="158"/>
      <c r="F42" s="158"/>
      <c r="G42" s="158">
        <f>'実質公債費比率（分子）の構造'!L$52</f>
        <v>1095</v>
      </c>
      <c r="H42" s="158"/>
      <c r="I42" s="158"/>
      <c r="J42" s="158">
        <f>'実質公債費比率（分子）の構造'!M$52</f>
        <v>1152</v>
      </c>
      <c r="K42" s="158"/>
      <c r="L42" s="158"/>
      <c r="M42" s="158">
        <f>'実質公債費比率（分子）の構造'!N$52</f>
        <v>1184</v>
      </c>
      <c r="N42" s="158"/>
      <c r="O42" s="158"/>
      <c r="P42" s="158">
        <f>'実質公債費比率（分子）の構造'!O$52</f>
        <v>1157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41</v>
      </c>
      <c r="C45" s="158"/>
      <c r="D45" s="158"/>
      <c r="E45" s="158">
        <f>'実質公債費比率（分子）の構造'!L$49</f>
        <v>44</v>
      </c>
      <c r="F45" s="158"/>
      <c r="G45" s="158"/>
      <c r="H45" s="158">
        <f>'実質公債費比率（分子）の構造'!M$49</f>
        <v>45</v>
      </c>
      <c r="I45" s="158"/>
      <c r="J45" s="158"/>
      <c r="K45" s="158">
        <f>'実質公債費比率（分子）の構造'!N$49</f>
        <v>46</v>
      </c>
      <c r="L45" s="158"/>
      <c r="M45" s="158"/>
      <c r="N45" s="158">
        <f>'実質公債費比率（分子）の構造'!O$49</f>
        <v>48</v>
      </c>
      <c r="O45" s="158"/>
      <c r="P45" s="158"/>
    </row>
    <row r="46" spans="1:16" x14ac:dyDescent="0.2">
      <c r="A46" s="158" t="s">
        <v>64</v>
      </c>
      <c r="B46" s="158">
        <f>'実質公債費比率（分子）の構造'!K$48</f>
        <v>191</v>
      </c>
      <c r="C46" s="158"/>
      <c r="D46" s="158"/>
      <c r="E46" s="158">
        <f>'実質公債費比率（分子）の構造'!L$48</f>
        <v>179</v>
      </c>
      <c r="F46" s="158"/>
      <c r="G46" s="158"/>
      <c r="H46" s="158">
        <f>'実質公債費比率（分子）の構造'!M$48</f>
        <v>203</v>
      </c>
      <c r="I46" s="158"/>
      <c r="J46" s="158"/>
      <c r="K46" s="158">
        <f>'実質公債費比率（分子）の構造'!N$48</f>
        <v>207</v>
      </c>
      <c r="L46" s="158"/>
      <c r="M46" s="158"/>
      <c r="N46" s="158">
        <f>'実質公債費比率（分子）の構造'!O$48</f>
        <v>145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1301</v>
      </c>
      <c r="C49" s="158"/>
      <c r="D49" s="158"/>
      <c r="E49" s="158">
        <f>'実質公債費比率（分子）の構造'!L$45</f>
        <v>1480</v>
      </c>
      <c r="F49" s="158"/>
      <c r="G49" s="158"/>
      <c r="H49" s="158">
        <f>'実質公債費比率（分子）の構造'!M$45</f>
        <v>1563</v>
      </c>
      <c r="I49" s="158"/>
      <c r="J49" s="158"/>
      <c r="K49" s="158">
        <f>'実質公債費比率（分子）の構造'!N$45</f>
        <v>1597</v>
      </c>
      <c r="L49" s="158"/>
      <c r="M49" s="158"/>
      <c r="N49" s="158">
        <f>'実質公債費比率（分子）の構造'!O$45</f>
        <v>1602</v>
      </c>
      <c r="O49" s="158"/>
      <c r="P49" s="158"/>
    </row>
    <row r="50" spans="1:16" x14ac:dyDescent="0.2">
      <c r="A50" s="158" t="s">
        <v>67</v>
      </c>
      <c r="B50" s="158" t="e">
        <f>NA()</f>
        <v>#N/A</v>
      </c>
      <c r="C50" s="158">
        <f>IF(ISNUMBER('実質公債費比率（分子）の構造'!K$53),'実質公債費比率（分子）の構造'!K$53,NA())</f>
        <v>533</v>
      </c>
      <c r="D50" s="158" t="e">
        <f>NA()</f>
        <v>#N/A</v>
      </c>
      <c r="E50" s="158" t="e">
        <f>NA()</f>
        <v>#N/A</v>
      </c>
      <c r="F50" s="158">
        <f>IF(ISNUMBER('実質公債費比率（分子）の構造'!L$53),'実質公債費比率（分子）の構造'!L$53,NA())</f>
        <v>608</v>
      </c>
      <c r="G50" s="158" t="e">
        <f>NA()</f>
        <v>#N/A</v>
      </c>
      <c r="H50" s="158" t="e">
        <f>NA()</f>
        <v>#N/A</v>
      </c>
      <c r="I50" s="158">
        <f>IF(ISNUMBER('実質公債費比率（分子）の構造'!M$53),'実質公債費比率（分子）の構造'!M$53,NA())</f>
        <v>659</v>
      </c>
      <c r="J50" s="158" t="e">
        <f>NA()</f>
        <v>#N/A</v>
      </c>
      <c r="K50" s="158" t="e">
        <f>NA()</f>
        <v>#N/A</v>
      </c>
      <c r="L50" s="158">
        <f>IF(ISNUMBER('実質公債費比率（分子）の構造'!N$53),'実質公債費比率（分子）の構造'!N$53,NA())</f>
        <v>666</v>
      </c>
      <c r="M50" s="158" t="e">
        <f>NA()</f>
        <v>#N/A</v>
      </c>
      <c r="N50" s="158" t="e">
        <f>NA()</f>
        <v>#N/A</v>
      </c>
      <c r="O50" s="158">
        <f>IF(ISNUMBER('実質公債費比率（分子）の構造'!O$53),'実質公債費比率（分子）の構造'!O$53,NA())</f>
        <v>638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13120</v>
      </c>
      <c r="E56" s="157"/>
      <c r="F56" s="157"/>
      <c r="G56" s="157">
        <f>'将来負担比率（分子）の構造'!J$52</f>
        <v>12508</v>
      </c>
      <c r="H56" s="157"/>
      <c r="I56" s="157"/>
      <c r="J56" s="157">
        <f>'将来負担比率（分子）の構造'!K$52</f>
        <v>11696</v>
      </c>
      <c r="K56" s="157"/>
      <c r="L56" s="157"/>
      <c r="M56" s="157">
        <f>'将来負担比率（分子）の構造'!L$52</f>
        <v>10964</v>
      </c>
      <c r="N56" s="157"/>
      <c r="O56" s="157"/>
      <c r="P56" s="157">
        <f>'将来負担比率（分子）の構造'!M$52</f>
        <v>10129</v>
      </c>
    </row>
    <row r="57" spans="1:16" x14ac:dyDescent="0.2">
      <c r="A57" s="157" t="s">
        <v>42</v>
      </c>
      <c r="B57" s="157"/>
      <c r="C57" s="157"/>
      <c r="D57" s="157">
        <f>'将来負担比率（分子）の構造'!I$51</f>
        <v>817</v>
      </c>
      <c r="E57" s="157"/>
      <c r="F57" s="157"/>
      <c r="G57" s="157">
        <f>'将来負担比率（分子）の構造'!J$51</f>
        <v>814</v>
      </c>
      <c r="H57" s="157"/>
      <c r="I57" s="157"/>
      <c r="J57" s="157">
        <f>'将来負担比率（分子）の構造'!K$51</f>
        <v>768</v>
      </c>
      <c r="K57" s="157"/>
      <c r="L57" s="157"/>
      <c r="M57" s="157">
        <f>'将来負担比率（分子）の構造'!L$51</f>
        <v>760</v>
      </c>
      <c r="N57" s="157"/>
      <c r="O57" s="157"/>
      <c r="P57" s="157">
        <f>'将来負担比率（分子）の構造'!M$51</f>
        <v>749</v>
      </c>
    </row>
    <row r="58" spans="1:16" x14ac:dyDescent="0.2">
      <c r="A58" s="157" t="s">
        <v>41</v>
      </c>
      <c r="B58" s="157"/>
      <c r="C58" s="157"/>
      <c r="D58" s="157">
        <f>'将来負担比率（分子）の構造'!I$50</f>
        <v>3317</v>
      </c>
      <c r="E58" s="157"/>
      <c r="F58" s="157"/>
      <c r="G58" s="157">
        <f>'将来負担比率（分子）の構造'!J$50</f>
        <v>4267</v>
      </c>
      <c r="H58" s="157"/>
      <c r="I58" s="157"/>
      <c r="J58" s="157">
        <f>'将来負担比率（分子）の構造'!K$50</f>
        <v>4923</v>
      </c>
      <c r="K58" s="157"/>
      <c r="L58" s="157"/>
      <c r="M58" s="157">
        <f>'将来負担比率（分子）の構造'!L$50</f>
        <v>5192</v>
      </c>
      <c r="N58" s="157"/>
      <c r="O58" s="157"/>
      <c r="P58" s="157">
        <f>'将来負担比率（分子）の構造'!M$50</f>
        <v>6171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1022</v>
      </c>
      <c r="C62" s="157"/>
      <c r="D62" s="157"/>
      <c r="E62" s="157">
        <f>'将来負担比率（分子）の構造'!J$45</f>
        <v>763</v>
      </c>
      <c r="F62" s="157"/>
      <c r="G62" s="157"/>
      <c r="H62" s="157">
        <f>'将来負担比率（分子）の構造'!K$45</f>
        <v>765</v>
      </c>
      <c r="I62" s="157"/>
      <c r="J62" s="157"/>
      <c r="K62" s="157">
        <f>'将来負担比率（分子）の構造'!L$45</f>
        <v>869</v>
      </c>
      <c r="L62" s="157"/>
      <c r="M62" s="157"/>
      <c r="N62" s="157">
        <f>'将来負担比率（分子）の構造'!M$45</f>
        <v>836</v>
      </c>
      <c r="O62" s="157"/>
      <c r="P62" s="157"/>
    </row>
    <row r="63" spans="1:16" x14ac:dyDescent="0.2">
      <c r="A63" s="157" t="s">
        <v>34</v>
      </c>
      <c r="B63" s="157">
        <f>'将来負担比率（分子）の構造'!I$44</f>
        <v>675</v>
      </c>
      <c r="C63" s="157"/>
      <c r="D63" s="157"/>
      <c r="E63" s="157">
        <f>'将来負担比率（分子）の構造'!J$44</f>
        <v>693</v>
      </c>
      <c r="F63" s="157"/>
      <c r="G63" s="157"/>
      <c r="H63" s="157">
        <f>'将来負担比率（分子）の構造'!K$44</f>
        <v>695</v>
      </c>
      <c r="I63" s="157"/>
      <c r="J63" s="157"/>
      <c r="K63" s="157">
        <f>'将来負担比率（分子）の構造'!L$44</f>
        <v>623</v>
      </c>
      <c r="L63" s="157"/>
      <c r="M63" s="157"/>
      <c r="N63" s="157">
        <f>'将来負担比率（分子）の構造'!M$44</f>
        <v>530</v>
      </c>
      <c r="O63" s="157"/>
      <c r="P63" s="157"/>
    </row>
    <row r="64" spans="1:16" x14ac:dyDescent="0.2">
      <c r="A64" s="157" t="s">
        <v>33</v>
      </c>
      <c r="B64" s="157">
        <f>'将来負担比率（分子）の構造'!I$43</f>
        <v>2389</v>
      </c>
      <c r="C64" s="157"/>
      <c r="D64" s="157"/>
      <c r="E64" s="157">
        <f>'将来負担比率（分子）の構造'!J$43</f>
        <v>2126</v>
      </c>
      <c r="F64" s="157"/>
      <c r="G64" s="157"/>
      <c r="H64" s="157">
        <f>'将来負担比率（分子）の構造'!K$43</f>
        <v>1999</v>
      </c>
      <c r="I64" s="157"/>
      <c r="J64" s="157"/>
      <c r="K64" s="157">
        <f>'将来負担比率（分子）の構造'!L$43</f>
        <v>1916</v>
      </c>
      <c r="L64" s="157"/>
      <c r="M64" s="157"/>
      <c r="N64" s="157">
        <f>'将来負担比率（分子）の構造'!M$43</f>
        <v>1902</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16444</v>
      </c>
      <c r="C66" s="157"/>
      <c r="D66" s="157"/>
      <c r="E66" s="157">
        <f>'将来負担比率（分子）の構造'!J$41</f>
        <v>15707</v>
      </c>
      <c r="F66" s="157"/>
      <c r="G66" s="157"/>
      <c r="H66" s="157">
        <f>'将来負担比率（分子）の構造'!K$41</f>
        <v>14510</v>
      </c>
      <c r="I66" s="157"/>
      <c r="J66" s="157"/>
      <c r="K66" s="157">
        <f>'将来負担比率（分子）の構造'!L$41</f>
        <v>13325</v>
      </c>
      <c r="L66" s="157"/>
      <c r="M66" s="157"/>
      <c r="N66" s="157">
        <f>'将来負担比率（分子）の構造'!M$41</f>
        <v>12526</v>
      </c>
      <c r="O66" s="157"/>
      <c r="P66" s="157"/>
    </row>
    <row r="67" spans="1:16" x14ac:dyDescent="0.2">
      <c r="A67" s="157" t="s">
        <v>71</v>
      </c>
      <c r="B67" s="157" t="e">
        <f>NA()</f>
        <v>#N/A</v>
      </c>
      <c r="C67" s="157">
        <f>IF(ISNUMBER('将来負担比率（分子）の構造'!I$53), IF('将来負担比率（分子）の構造'!I$53 &lt; 0, 0, '将来負担比率（分子）の構造'!I$53), NA())</f>
        <v>3276</v>
      </c>
      <c r="D67" s="157" t="e">
        <f>NA()</f>
        <v>#N/A</v>
      </c>
      <c r="E67" s="157" t="e">
        <f>NA()</f>
        <v>#N/A</v>
      </c>
      <c r="F67" s="157">
        <f>IF(ISNUMBER('将来負担比率（分子）の構造'!J$53), IF('将来負担比率（分子）の構造'!J$53 &lt; 0, 0, '将来負担比率（分子）の構造'!J$53), NA())</f>
        <v>1700</v>
      </c>
      <c r="G67" s="157" t="e">
        <f>NA()</f>
        <v>#N/A</v>
      </c>
      <c r="H67" s="157" t="e">
        <f>NA()</f>
        <v>#N/A</v>
      </c>
      <c r="I67" s="157">
        <f>IF(ISNUMBER('将来負担比率（分子）の構造'!K$53), IF('将来負担比率（分子）の構造'!K$53 &lt; 0, 0, '将来負担比率（分子）の構造'!K$53), NA())</f>
        <v>582</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1963</v>
      </c>
      <c r="C72" s="161">
        <f>基金残高に係る経年分析!G55</f>
        <v>1963</v>
      </c>
      <c r="D72" s="161">
        <f>基金残高に係る経年分析!H55</f>
        <v>1968</v>
      </c>
    </row>
    <row r="73" spans="1:16" x14ac:dyDescent="0.2">
      <c r="A73" s="160" t="s">
        <v>74</v>
      </c>
      <c r="B73" s="161">
        <f>基金残高に係る経年分析!F56</f>
        <v>295</v>
      </c>
      <c r="C73" s="161">
        <f>基金残高に係る経年分析!G56</f>
        <v>280</v>
      </c>
      <c r="D73" s="161">
        <f>基金残高に係る経年分析!H56</f>
        <v>290</v>
      </c>
    </row>
    <row r="74" spans="1:16" x14ac:dyDescent="0.2">
      <c r="A74" s="160" t="s">
        <v>75</v>
      </c>
      <c r="B74" s="161">
        <f>基金残高に係る経年分析!F57</f>
        <v>2214</v>
      </c>
      <c r="C74" s="161">
        <f>基金残高に係る経年分析!G57</f>
        <v>2495</v>
      </c>
      <c r="D74" s="161">
        <f>基金残高に係る経年分析!H57</f>
        <v>3444</v>
      </c>
    </row>
  </sheetData>
  <sheetProtection algorithmName="SHA-512" hashValue="pFoRhglLNLs8WAf6qsEURXEHwNa077c6yays/lyb3w8ytw1UxqMdxuypEBwzq/Qg/ysH5Wq6tNLSxB6QF405Mg==" saltValue="KFB5HZqMDFuLlTKSrKBw5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2250201</cp:lastModifiedBy>
  <cp:lastPrinted>2026-03-13T04:51:13Z</cp:lastPrinted>
  <dcterms:created xsi:type="dcterms:W3CDTF">2026-02-23T09:35:44Z</dcterms:created>
  <dcterms:modified xsi:type="dcterms:W3CDTF">2026-09-24T00:36:11Z</dcterms:modified>
  <cp:category/>
</cp:coreProperties>
</file>