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0.0.225\共有\課フォルダ\01総務課\古澤有大\03_新公会計制度関係\2026年度（令和8年度）\03_通知・照会\260818)令和６年度財政状況資料集の作成について（２回目・地方公会計関係）\提出用\"/>
    </mc:Choice>
  </mc:AlternateContent>
  <xr:revisionPtr revIDLastSave="0" documentId="13_ncr:1_{D4FF83BB-AB09-4236-8434-5874AE670C17}" xr6:coauthVersionLast="47" xr6:coauthVersionMax="47" xr10:uidLastSave="{00000000-0000-0000-0000-000000000000}"/>
  <bookViews>
    <workbookView xWindow="-28920" yWindow="-120" windowWidth="29040" windowHeight="15720" tabRatio="83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U37" i="10"/>
  <c r="C37" i="10"/>
  <c r="BE36" i="10"/>
  <c r="C36" i="10"/>
  <c r="BE35" i="10"/>
  <c r="C35" i="10"/>
  <c r="CO34" i="10"/>
  <c r="CO35" i="10" s="1"/>
  <c r="CO36" i="10" s="1"/>
  <c r="BW34" i="10"/>
  <c r="BW35" i="10" s="1"/>
  <c r="BW36" i="10" s="1"/>
  <c r="BW37" i="10" s="1"/>
  <c r="BW38" i="10" s="1"/>
  <c r="BW39" i="10" s="1"/>
  <c r="BE34" i="10"/>
  <c r="C34" i="10"/>
  <c r="U34" i="10" l="1"/>
  <c r="U35" i="10" s="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<sst xmlns="http://schemas.openxmlformats.org/spreadsheetml/2006/main" count="1096" uniqueCount="575">
  <si>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</si>
  <si>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</si>
  <si>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</si>
  <si>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</si>
  <si>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</si>
  <si>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</si>
  <si>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</si>
  <si>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</si>
  <si>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</si>
  <si>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</si>
  <si>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</si>
  <si>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</si>
  <si>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</si>
  <si>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</si>
  <si>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</si>
  <si>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</si>
  <si>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</si>
  <si>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</si>
  <si>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</si>
  <si>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</si>
  <si>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</si>
  <si>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</si>
  <si>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</si>
  <si>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</si>
  <si>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</si>
  <si>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</si>
  <si>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</si>
  <si>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</si>
  <si>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</si>
  <si>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</si>
  <si>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</si>
  <si>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</si>
  <si>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</si>
  <si>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</si>
  <si>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</si>
  <si>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</si>
  <si>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</si>
  <si>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</si>
  <si>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</si>
  <si>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</si>
  <si>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</si>
  <si>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</si>
  <si>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</si>
  <si>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</si>
  <si>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</si>
  <si>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</si>
  <si>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</si>
  <si>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</si>
  <si>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</si>
  <si>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</si>
  <si>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</si>
  <si>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</si>
  <si>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</si>
  <si>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</si>
  <si>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</si>
  <si>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</si>
  <si>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</si>
  <si>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</si>
  <si>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</si>
  <si>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</si>
  <si>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</si>
  <si>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</si>
  <si>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</si>
  <si>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</si>
  <si>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</si>
  <si>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</si>
  <si>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</si>
  <si>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</si>
  <si>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</si>
  <si>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</si>
  <si>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</si>
  <si>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</si>
  <si>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</si>
  <si>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</si>
  <si>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</si>
  <si>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</si>
  <si>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</si>
  <si>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</si>
  <si>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</si>
  <si>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</si>
  <si>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</si>
  <si>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</si>
  <si>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</si>
  <si>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</si>
  <si>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</si>
  <si>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</si>
  <si>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</si>
  <si>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</si>
  <si>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</si>
  <si>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</si>
  <si>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</si>
  <si>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</si>
  <si>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</si>
  <si>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</si>
  <si>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南阿蘇村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</si>
  <si>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</si>
  <si>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</si>
  <si>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</si>
  <si>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</si>
  <si>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</si>
  <si>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</si>
  <si>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</si>
  <si>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</si>
  <si>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</si>
  <si>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</si>
  <si>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</si>
  <si>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</si>
  <si>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</si>
  <si>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</si>
  <si>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</si>
  <si>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</si>
  <si>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</si>
  <si>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</si>
  <si>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</si>
  <si>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</si>
  <si>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</si>
  <si>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</si>
  <si>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</si>
  <si>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</si>
  <si>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</si>
  <si>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</si>
  <si>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</si>
  <si>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</si>
  <si>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</si>
  <si>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</si>
  <si>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</si>
  <si>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</si>
  <si>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</si>
  <si>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</si>
  <si>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</si>
  <si>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</si>
  <si>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</si>
  <si>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</si>
  <si>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</si>
  <si>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</si>
  <si>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</si>
  <si>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</si>
  <si>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</si>
  <si>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</si>
  <si>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</si>
  <si>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</si>
  <si>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</si>
  <si>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</si>
  <si>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</si>
  <si>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</si>
  <si>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</si>
  <si>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</si>
  <si>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</si>
  <si>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</si>
  <si>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</si>
  <si>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</si>
  <si>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</si>
  <si>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</si>
  <si>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</si>
  <si>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</si>
  <si>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</si>
  <si>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</si>
  <si>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</si>
  <si>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</si>
  <si>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</si>
  <si>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</si>
  <si>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</si>
  <si>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</si>
  <si>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</si>
  <si>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</si>
  <si>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</si>
  <si>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</si>
  <si>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</si>
  <si>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</si>
  <si>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</si>
  <si>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</si>
  <si>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</si>
  <si>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</si>
  <si>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</si>
  <si>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</si>
  <si>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</si>
  <si>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</si>
  <si>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</si>
  <si>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</si>
  <si>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</si>
  <si>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</si>
  <si>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</si>
  <si>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</si>
  <si>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</si>
  <si>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</si>
  <si>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</si>
  <si>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</si>
  <si>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</si>
  <si>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</si>
  <si>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</si>
  <si>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</si>
  <si>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</si>
  <si>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</si>
  <si>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</si>
  <si>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</si>
  <si>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</si>
  <si>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</si>
  <si>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</si>
  <si>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</si>
  <si>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</si>
  <si>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</si>
  <si>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</si>
  <si>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</si>
  <si>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熊本県南阿蘇村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</si>
  <si>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</si>
  <si>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</si>
  <si>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</si>
  <si>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</si>
  <si>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</si>
  <si>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</si>
  <si>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</si>
  <si>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</si>
  <si>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</si>
  <si>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</si>
  <si>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</si>
  <si>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</si>
  <si>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</si>
  <si>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</si>
  <si>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</si>
  <si>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</si>
  <si>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</si>
  <si>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</si>
  <si>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</si>
  <si>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</si>
  <si>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</si>
  <si>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</si>
  <si>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</si>
  <si>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</si>
  <si>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</si>
  <si>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</si>
  <si>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</si>
  <si>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</si>
  <si>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</si>
  <si>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</si>
  <si>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</si>
  <si>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</si>
  <si>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</si>
  <si>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</si>
  <si>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</si>
  <si>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</si>
  <si>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</si>
  <si>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</si>
  <si>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</si>
  <si>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</si>
  <si>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</si>
  <si>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</si>
  <si>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</si>
  <si>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</si>
  <si>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</si>
  <si>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</si>
  <si>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</si>
  <si>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</si>
  <si>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</si>
  <si>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</si>
  <si>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</si>
  <si>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</si>
  <si>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</si>
  <si>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</si>
  <si>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</si>
  <si>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</si>
  <si>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</si>
  <si>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</si>
  <si>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</si>
  <si>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</si>
  <si>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</si>
  <si>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</si>
  <si>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</si>
  <si>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</si>
  <si>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</si>
  <si>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</si>
  <si>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</si>
  <si>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</si>
  <si>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</si>
  <si>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</si>
  <si>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</si>
  <si>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</si>
  <si>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</si>
  <si>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</si>
  <si>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</si>
  <si>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</si>
  <si>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</si>
  <si>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</si>
  <si>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</si>
  <si>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</si>
  <si>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</si>
  <si>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</si>
  <si>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</si>
  <si>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</si>
  <si>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</si>
  <si>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</si>
  <si>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</si>
  <si>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</si>
  <si>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</si>
  <si>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</si>
  <si>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</si>
  <si>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</si>
  <si>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</si>
  <si>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</si>
  <si>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</si>
  <si>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</si>
  <si>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</si>
  <si>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</si>
  <si>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</si>
  <si>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</si>
  <si>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</si>
  <si>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</si>
  <si>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</si>
  <si>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</si>
  <si>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</si>
  <si>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</si>
  <si>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</si>
  <si>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</si>
  <si>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</si>
  <si>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</si>
  <si>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</si>
  <si>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</si>
  <si>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</si>
  <si>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</si>
  <si>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</si>
  <si>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</si>
  <si>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</si>
  <si>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</si>
  <si>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</si>
  <si>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</si>
  <si>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</si>
  <si>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</si>
  <si>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</si>
  <si>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</si>
  <si>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</si>
  <si>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</si>
  <si>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</si>
  <si>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</si>
  <si>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</si>
  <si>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</si>
  <si>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</si>
  <si>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</si>
  <si>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</si>
  <si>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</si>
  <si>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</si>
  <si>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</si>
  <si>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</si>
  <si>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</si>
  <si>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</si>
  <si>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</si>
  <si>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</si>
  <si>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</si>
  <si>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</si>
  <si>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</si>
  <si>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</si>
  <si>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</si>
  <si>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</si>
  <si>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</si>
  <si>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</si>
  <si>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</si>
  <si>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熊本県南阿蘇村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</si>
  <si>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</si>
  <si>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</si>
  <si>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</si>
  <si>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</si>
  <si>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</si>
  <si>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</si>
  <si>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</si>
  <si>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</si>
  <si>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</si>
  <si>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</si>
  <si>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</si>
  <si>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</si>
  <si>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</si>
  <si>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</si>
  <si>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</si>
  <si>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</si>
  <si>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</si>
  <si>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</si>
  <si>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</si>
  <si>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</si>
  <si>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</si>
  <si>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</si>
  <si>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</si>
  <si>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</si>
  <si>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</si>
  <si>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</si>
  <si>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</si>
  <si>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</si>
  <si>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</si>
  <si>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</si>
  <si>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</si>
  <si>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</si>
  <si>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</si>
  <si>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南阿蘇村国民健康保険特別会計</t>
    <phoneticPr fontId="5"/>
  </si>
  <si>
    <t>南阿蘇村介護保険特別会計</t>
    <phoneticPr fontId="5"/>
  </si>
  <si>
    <t>南阿蘇村後期高齢者医療特別会計</t>
    <phoneticPr fontId="5"/>
  </si>
  <si>
    <t>南阿蘇村上水道事業会計</t>
    <phoneticPr fontId="5"/>
  </si>
  <si>
    <t>法適用企業</t>
    <phoneticPr fontId="5"/>
  </si>
  <si>
    <t>南阿蘇村簡易水道事業会計</t>
    <phoneticPr fontId="5"/>
  </si>
  <si>
    <t>南阿蘇村下水道事業会計（農業集落排水事業）</t>
    <phoneticPr fontId="5"/>
  </si>
  <si>
    <t>南阿蘇村下水道事業会計（生活排水処理事業）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</si>
  <si>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</si>
  <si>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</si>
  <si>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</si>
  <si>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</si>
  <si>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</si>
  <si>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</si>
  <si>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</si>
  <si>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</si>
  <si>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</si>
  <si>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</si>
  <si>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</si>
  <si>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</si>
  <si>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</si>
  <si>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</si>
  <si>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</si>
  <si>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</si>
  <si>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</si>
  <si>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</si>
  <si>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</si>
  <si>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</si>
  <si>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</si>
  <si>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</si>
  <si>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</si>
  <si>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</si>
  <si>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</si>
  <si>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</si>
  <si>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</si>
  <si>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</si>
  <si>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</si>
  <si>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</si>
  <si>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</si>
  <si>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</si>
  <si>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</si>
  <si>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</si>
  <si>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</si>
  <si>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</si>
  <si>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</si>
  <si>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</si>
  <si>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</si>
  <si>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</si>
  <si>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</si>
  <si>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</si>
  <si>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</si>
  <si>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</si>
  <si>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</si>
  <si>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</si>
  <si>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</si>
  <si>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</si>
  <si>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</si>
  <si>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</si>
  <si>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</si>
  <si>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</si>
  <si>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</si>
  <si>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</si>
  <si>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</si>
  <si>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</si>
  <si>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</si>
  <si>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</si>
  <si>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</si>
  <si>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</si>
  <si>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</si>
  <si>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</si>
  <si>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</si>
  <si>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</si>
  <si>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</si>
  <si>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</si>
  <si>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</si>
  <si>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</si>
  <si>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</si>
  <si>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</si>
  <si>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</si>
  <si>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</si>
  <si>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</si>
  <si>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</si>
  <si>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</si>
  <si>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</si>
  <si>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</si>
  <si>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</si>
  <si>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</si>
  <si>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</si>
  <si>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</si>
  <si>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</si>
  <si>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</si>
  <si>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</si>
  <si>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</si>
  <si>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</si>
  <si>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</si>
  <si>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</si>
  <si>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</si>
  <si>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</si>
  <si>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</si>
  <si>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</si>
  <si>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</si>
  <si>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</si>
  <si>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</si>
  <si>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</si>
  <si>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</si>
  <si>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</si>
  <si>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</si>
  <si>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</si>
  <si>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</si>
  <si>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</si>
  <si>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</si>
  <si>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</si>
  <si>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</si>
  <si>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</si>
  <si>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</si>
  <si>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</si>
  <si>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</si>
  <si>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</si>
  <si>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</si>
  <si>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</si>
  <si>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</si>
  <si>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</si>
  <si>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</si>
  <si>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</si>
  <si>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</si>
  <si>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</si>
  <si>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</si>
  <si>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</si>
  <si>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</si>
  <si>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</si>
  <si>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</si>
  <si>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</si>
  <si>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</si>
  <si>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</si>
  <si>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</si>
  <si>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</si>
  <si>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</si>
  <si>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</si>
  <si>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</si>
  <si>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</si>
  <si>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</si>
  <si>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</si>
  <si>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</si>
  <si>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12.74</t>
  </si>
  <si>
    <t>▲ 1.91</t>
  </si>
  <si>
    <t>▲ 11.29</t>
  </si>
  <si>
    <t>▲ 2.82</t>
  </si>
  <si>
    <t>一般会計</t>
  </si>
  <si>
    <t>南阿蘇村上水道事業会計</t>
  </si>
  <si>
    <t>南阿蘇村簡易水道事業会計</t>
  </si>
  <si>
    <t>南阿蘇村介護保険特別会計</t>
  </si>
  <si>
    <t>南阿蘇村下水道事業会計（農業集落排水事業）</t>
  </si>
  <si>
    <t>南阿蘇村国民健康保険特別会計</t>
  </si>
  <si>
    <t>南阿蘇村後期高齢者医療特別会計</t>
  </si>
  <si>
    <t>南阿蘇村下水道事業会計（生活排水処理事業）</t>
  </si>
  <si>
    <t>その他会計（赤字）</t>
  </si>
  <si>
    <t>その他会計（黒字）</t>
  </si>
  <si>
    <t>R02</t>
    <phoneticPr fontId="5"/>
  </si>
  <si>
    <t>R03</t>
    <phoneticPr fontId="5"/>
  </si>
  <si>
    <t>R04</t>
    <phoneticPr fontId="5"/>
  </si>
  <si>
    <t>R05</t>
    <phoneticPr fontId="5"/>
  </si>
  <si>
    <t>R06</t>
    <phoneticPr fontId="5"/>
  </si>
  <si>
    <t>阿蘇広域行政事務組合(一般会計)</t>
  </si>
  <si>
    <t>阿蘇広域行政事務組合（養護老人ホーム湯の里荘特別会計）</t>
  </si>
  <si>
    <t>阿蘇広域行政事務組合
（特別養護老人ホーム阿蘇みやま荘特別会計）</t>
  </si>
  <si>
    <t>熊本県市町村総合事務組合</t>
  </si>
  <si>
    <t>熊本県後期高齢者医療広域連合（一般会計）</t>
  </si>
  <si>
    <t>熊本県後期高齢者医療広域連合（後期高齢者医療特別会計）</t>
  </si>
  <si>
    <t>（株）あそ望の郷みなみあそ</t>
  </si>
  <si>
    <t>南阿蘇鉄道（株）</t>
  </si>
  <si>
    <t>（一社）南阿蘇村農業みらい公社</t>
  </si>
  <si>
    <t>合併振興基金</t>
    <phoneticPr fontId="5"/>
  </si>
  <si>
    <t>公共施設等整備基金</t>
    <phoneticPr fontId="5"/>
  </si>
  <si>
    <t>災害復興基金</t>
    <phoneticPr fontId="5"/>
  </si>
  <si>
    <t>地域福祉基金</t>
    <phoneticPr fontId="5"/>
  </si>
  <si>
    <t>合併特例措置逓減対策準備基金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</si>
  <si>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</si>
  <si>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</si>
  <si>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の将来負担比率は23.5％となり、前年度（22.3％）から1.2ポイント上昇した。将来負担額は地方債現在高の減少（19,999百万円→18,628百万円）により1,185百万円減少したものの、基準財政需要額算入見込額の減少（16,475百万円→15,361百万円）等により充当可能財源等が1,267百万円減少したため、差引額が82百万円増加したことによる。一方、有形固定資産減価償却率は63.6％となり、前年度（62.5％）から1.1ポイント上昇した。温泉施設等の除却は進んだものの、既存資産の減価償却の進行が上回ったためである。両指標とも類似団体内平均値を下回る水準を維持しているが、引き続き施設マネジメントと地方債の計画的な償還に努めていく。</t>
    <rPh sb="247" eb="249">
      <t>キゾン</t>
    </rPh>
    <rPh sb="249" eb="251">
      <t>シサン</t>
    </rPh>
    <rPh sb="252" eb="256">
      <t>ゲンカショウキャク</t>
    </rPh>
    <rPh sb="315" eb="318">
      <t>ケイカクテキ</t>
    </rPh>
    <rPh sb="319" eb="321">
      <t>ショウカン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</si>
  <si>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</si>
  <si>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</si>
  <si>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</si>
  <si>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</si>
  <si>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</si>
  <si>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</si>
  <si>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</si>
  <si>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令和6年度の将来負担比率は23.5％となり、前年度（22.3％）から1.2ポイント上昇した。</t>
    </r>
    <r>
      <rPr>
        <sz val="11"/>
        <rFont val="ＭＳ Ｐゴシック"/>
        <family val="3"/>
        <charset val="128"/>
      </rPr>
      <t>これは、</t>
    </r>
    <r>
      <rPr>
        <sz val="11"/>
        <color indexed="8"/>
        <rFont val="ＭＳ Ｐゴシック"/>
        <family val="3"/>
        <charset val="128"/>
      </rPr>
      <t>地方債現在高は1,371百万円減少したものの、公営企業会計の法適用移行に伴い公営企業債等繰入見込額が1,124百万円から1,311百万円へ増加したことに加え、充当可能基金及び基準財政需要額算入見込額が減少したことによる</t>
    </r>
    <r>
      <rPr>
        <sz val="11"/>
        <rFont val="ＭＳ Ｐゴシック"/>
        <family val="3"/>
        <charset val="128"/>
      </rPr>
      <t>ものである。</t>
    </r>
    <r>
      <rPr>
        <sz val="11"/>
        <color indexed="8"/>
        <rFont val="ＭＳ Ｐゴシック"/>
        <family val="3"/>
        <charset val="128"/>
      </rPr>
      <t>実質公債費比率は14.0％となり、前年度（12.7％）から1.3ポイント上昇した。元利償還金は3,524百万円から2,489百万円へ減少したものの、その財源に充当した特定財源が1,085百万円から60百万円へ大幅に減少したこと等から、単年度比率は14.7％となった。類似団体内平均値（9.3％）を上回る水準が続くことから、地方債の計画的な償還を行い、比率の上昇抑制に努める。</t>
    </r>
    <rPh sb="330" eb="333">
      <t>ケイカクテキ</t>
    </rPh>
    <rPh sb="334" eb="336">
      <t>ショウカン</t>
    </rPh>
    <rPh sb="337" eb="338">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</si>
</sst>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CB071EF-17AA-44C9-8287-8E14BF05DA4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6C1A-4584-AE6A-C2B48030DD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440795</c:v>
                </c:pt>
                <c:pt idx="1">
                  <c:v>222417</c:v>
                </c:pt>
                <c:pt idx="2">
                  <c:v>210780</c:v>
                </c:pt>
                <c:pt idx="3">
                  <c:v>156128</c:v>
                </c:pt>
                <c:pt idx="4">
                  <c:v>149359</c:v>
                </c:pt>
              </c:numCache>
            </c:numRef>
          </c:val>
          <c:smooth val="0"/>
          <c:extLst>
            <c:ext xmlns:c16="http://schemas.microsoft.com/office/drawing/2014/chart" uri="{C3380CC4-5D6E-409C-BE32-E72D297353CC}">
              <c16:uniqueId val="{00000001-6C1A-4584-AE6A-C2B48030DD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9.0500000000000007</c:v>
                </c:pt>
                <c:pt idx="1">
                  <c:v>11.38</c:v>
                </c:pt>
                <c:pt idx="2">
                  <c:v>13.64</c:v>
                </c:pt>
                <c:pt idx="3">
                  <c:v>8.58</c:v>
                </c:pt>
                <c:pt idx="4">
                  <c:v>9.7799999999999994</c:v>
                </c:pt>
              </c:numCache>
            </c:numRef>
          </c:val>
          <c:extLst>
            <c:ext xmlns:c16="http://schemas.microsoft.com/office/drawing/2014/chart" uri="{C3380CC4-5D6E-409C-BE32-E72D297353CC}">
              <c16:uniqueId val="{00000000-4B5B-4C52-AF2C-1597FE96A2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25.41</c:v>
                </c:pt>
                <c:pt idx="1">
                  <c:v>22.54</c:v>
                </c:pt>
                <c:pt idx="2">
                  <c:v>22.58</c:v>
                </c:pt>
                <c:pt idx="3">
                  <c:v>21.99</c:v>
                </c:pt>
                <c:pt idx="4">
                  <c:v>21.61</c:v>
                </c:pt>
              </c:numCache>
            </c:numRef>
          </c:val>
          <c:extLst>
            <c:ext xmlns:c16="http://schemas.microsoft.com/office/drawing/2014/chart" uri="{C3380CC4-5D6E-409C-BE32-E72D297353CC}">
              <c16:uniqueId val="{00000001-4B5B-4C52-AF2C-1597FE96A2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-12.74</c:v>
                </c:pt>
                <c:pt idx="1">
                  <c:v>1.35</c:v>
                </c:pt>
                <c:pt idx="2">
                  <c:v>-1.91</c:v>
                </c:pt>
                <c:pt idx="3">
                  <c:v>-11.29</c:v>
                </c:pt>
                <c:pt idx="4">
                  <c:v>-2.82</c:v>
                </c:pt>
              </c:numCache>
            </c:numRef>
          </c:val>
          <c:smooth val="0"/>
          <c:extLst>
            <c:ext xmlns:c16="http://schemas.microsoft.com/office/drawing/2014/chart" uri="{C3380CC4-5D6E-409C-BE32-E72D297353CC}">
              <c16:uniqueId val="{00000002-4B5B-4C52-AF2C-1597FE96A2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0.44</c:v>
                </c:pt>
                <c:pt idx="2">
                  <c:v>#N/A</c:v>
                </c:pt>
                <c:pt idx="3">
                  <c:v>0.87</c:v>
                </c:pt>
                <c:pt idx="4">
                  <c:v>#N/A</c:v>
                </c:pt>
                <c:pt idx="5">
                  <c:v>1.79</c:v>
                </c:pt>
                <c:pt idx="6">
                  <c:v>#N/A</c:v>
                </c:pt>
                <c:pt idx="7">
                  <c:v>0.15</c:v>
                </c:pt>
                <c:pt idx="8">
                  <c:v>0</c:v>
                </c:pt>
                <c:pt idx="9">
                  <c:v>0</c:v>
                </c:pt>
              </c:numCache>
            </c:numRef>
          </c:val>
          <c:extLst>
            <c:ext xmlns:c16="http://schemas.microsoft.com/office/drawing/2014/chart" uri="{C3380CC4-5D6E-409C-BE32-E72D297353CC}">
              <c16:uniqueId val="{00000000-7F5F-40A8-8216-7EDB286A86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5F-40A8-8216-7EDB286A86FA}"/>
            </c:ext>
          </c:extLst>
        </c:ser>
        <c:ser>
          <c:idx val="2"/>
          <c:order val="2"/>
          <c:tx>
            <c:strRef>
              <c:f>データシート!$A$29</c:f>
              <c:strCache>
                <c:ptCount val="1"/>
                <c:pt idx="0">
                  <c:v>南阿蘇村下水道事業会計（生活排水処理事業）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2-7F5F-40A8-8216-7EDB286A86FA}"/>
            </c:ext>
          </c:extLst>
        </c:ser>
        <c:ser>
          <c:idx val="3"/>
          <c:order val="3"/>
          <c:tx>
            <c:strRef>
              <c:f>データシート!$A$30</c:f>
              <c:strCache>
                <c:ptCount val="1"/>
                <c:pt idx="0">
                  <c:v>南阿蘇村後期高齢者医療特別会計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c:v>
                </c:pt>
                <c:pt idx="2">
                  <c:v>#N/A</c:v>
                </c:pt>
                <c:pt idx="3">
                  <c:v>0.2</c:v>
                </c:pt>
                <c:pt idx="4">
                  <c:v>#N/A</c:v>
                </c:pt>
                <c:pt idx="5">
                  <c:v>0.2</c:v>
                </c:pt>
                <c:pt idx="6">
                  <c:v>#N/A</c:v>
                </c:pt>
                <c:pt idx="7">
                  <c:v>0.26</c:v>
                </c:pt>
                <c:pt idx="8">
                  <c:v>#N/A</c:v>
                </c:pt>
                <c:pt idx="9">
                  <c:v>0.16</c:v>
                </c:pt>
              </c:numCache>
            </c:numRef>
          </c:val>
          <c:extLst>
            <c:ext xmlns:c16="http://schemas.microsoft.com/office/drawing/2014/chart" uri="{C3380CC4-5D6E-409C-BE32-E72D297353CC}">
              <c16:uniqueId val="{00000003-7F5F-40A8-8216-7EDB286A86FA}"/>
            </c:ext>
          </c:extLst>
        </c:ser>
        <c:ser>
          <c:idx val="4"/>
          <c:order val="4"/>
          <c:tx>
            <c:strRef>
              <c:f>データシート!$A$31</c:f>
              <c:strCache>
                <c:ptCount val="1"/>
                <c:pt idx="0">
                  <c:v>南阿蘇村国民健康保険特別会計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1.64</c:v>
                </c:pt>
                <c:pt idx="2">
                  <c:v>#N/A</c:v>
                </c:pt>
                <c:pt idx="3">
                  <c:v>0.82</c:v>
                </c:pt>
                <c:pt idx="4">
                  <c:v>#N/A</c:v>
                </c:pt>
                <c:pt idx="5">
                  <c:v>0.37</c:v>
                </c:pt>
                <c:pt idx="6">
                  <c:v>#N/A</c:v>
                </c:pt>
                <c:pt idx="7">
                  <c:v>0.05</c:v>
                </c:pt>
                <c:pt idx="8">
                  <c:v>#N/A</c:v>
                </c:pt>
                <c:pt idx="9">
                  <c:v>0.17</c:v>
                </c:pt>
              </c:numCache>
            </c:numRef>
          </c:val>
          <c:extLst>
            <c:ext xmlns:c16="http://schemas.microsoft.com/office/drawing/2014/chart" uri="{C3380CC4-5D6E-409C-BE32-E72D297353CC}">
              <c16:uniqueId val="{00000004-7F5F-40A8-8216-7EDB286A86FA}"/>
            </c:ext>
          </c:extLst>
        </c:ser>
        <c:ser>
          <c:idx val="5"/>
          <c:order val="5"/>
          <c:tx>
            <c:strRef>
              <c:f>データシート!$A$32</c:f>
              <c:strCache>
                <c:ptCount val="1"/>
                <c:pt idx="0">
                  <c:v>南阿蘇村下水道事業会計（農業集落排水事業）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0.45</c:v>
                </c:pt>
              </c:numCache>
            </c:numRef>
          </c:val>
          <c:extLst>
            <c:ext xmlns:c16="http://schemas.microsoft.com/office/drawing/2014/chart" uri="{C3380CC4-5D6E-409C-BE32-E72D297353CC}">
              <c16:uniqueId val="{00000005-7F5F-40A8-8216-7EDB286A86FA}"/>
            </c:ext>
          </c:extLst>
        </c:ser>
        <c:ser>
          <c:idx val="6"/>
          <c:order val="6"/>
          <c:tx>
            <c:strRef>
              <c:f>データシート!$A$33</c:f>
              <c:strCache>
                <c:ptCount val="1"/>
                <c:pt idx="0">
                  <c:v>南阿蘇村介護保険特別会計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1.34</c:v>
                </c:pt>
                <c:pt idx="2">
                  <c:v>#N/A</c:v>
                </c:pt>
                <c:pt idx="3">
                  <c:v>1.75</c:v>
                </c:pt>
                <c:pt idx="4">
                  <c:v>#N/A</c:v>
                </c:pt>
                <c:pt idx="5">
                  <c:v>1.59</c:v>
                </c:pt>
                <c:pt idx="6">
                  <c:v>#N/A</c:v>
                </c:pt>
                <c:pt idx="7">
                  <c:v>0.66</c:v>
                </c:pt>
                <c:pt idx="8">
                  <c:v>#N/A</c:v>
                </c:pt>
                <c:pt idx="9">
                  <c:v>0.73</c:v>
                </c:pt>
              </c:numCache>
            </c:numRef>
          </c:val>
          <c:extLst>
            <c:ext xmlns:c16="http://schemas.microsoft.com/office/drawing/2014/chart" uri="{C3380CC4-5D6E-409C-BE32-E72D297353CC}">
              <c16:uniqueId val="{00000006-7F5F-40A8-8216-7EDB286A86FA}"/>
            </c:ext>
          </c:extLst>
        </c:ser>
        <c:ser>
          <c:idx val="7"/>
          <c:order val="7"/>
          <c:tx>
            <c:strRef>
              <c:f>データシート!$A$34</c:f>
              <c:strCache>
                <c:ptCount val="1"/>
                <c:pt idx="0">
                  <c:v>南阿蘇村簡易水道事業会計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2.17</c:v>
                </c:pt>
              </c:numCache>
            </c:numRef>
          </c:val>
          <c:extLst>
            <c:ext xmlns:c16="http://schemas.microsoft.com/office/drawing/2014/chart" uri="{C3380CC4-5D6E-409C-BE32-E72D297353CC}">
              <c16:uniqueId val="{00000007-7F5F-40A8-8216-7EDB286A86FA}"/>
            </c:ext>
          </c:extLst>
        </c:ser>
        <c:ser>
          <c:idx val="8"/>
          <c:order val="8"/>
          <c:tx>
            <c:strRef>
              <c:f>データシート!$A$35</c:f>
              <c:strCache>
                <c:ptCount val="1"/>
                <c:pt idx="0">
                  <c:v>南阿蘇村上水道事業会計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2.96</c:v>
                </c:pt>
                <c:pt idx="2">
                  <c:v>#N/A</c:v>
                </c:pt>
                <c:pt idx="3">
                  <c:v>2.35</c:v>
                </c:pt>
                <c:pt idx="4">
                  <c:v>#N/A</c:v>
                </c:pt>
                <c:pt idx="5">
                  <c:v>2.46</c:v>
                </c:pt>
                <c:pt idx="6">
                  <c:v>#N/A</c:v>
                </c:pt>
                <c:pt idx="7">
                  <c:v>2.48</c:v>
                </c:pt>
                <c:pt idx="8">
                  <c:v>#N/A</c:v>
                </c:pt>
                <c:pt idx="9">
                  <c:v>2.52</c:v>
                </c:pt>
              </c:numCache>
            </c:numRef>
          </c:val>
          <c:extLst>
            <c:ext xmlns:c16="http://schemas.microsoft.com/office/drawing/2014/chart" uri="{C3380CC4-5D6E-409C-BE32-E72D297353CC}">
              <c16:uniqueId val="{00000008-7F5F-40A8-8216-7EDB286A86F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9.0500000000000007</c:v>
                </c:pt>
                <c:pt idx="2">
                  <c:v>#N/A</c:v>
                </c:pt>
                <c:pt idx="3">
                  <c:v>11.37</c:v>
                </c:pt>
                <c:pt idx="4">
                  <c:v>#N/A</c:v>
                </c:pt>
                <c:pt idx="5">
                  <c:v>13.63</c:v>
                </c:pt>
                <c:pt idx="6">
                  <c:v>#N/A</c:v>
                </c:pt>
                <c:pt idx="7">
                  <c:v>8.57</c:v>
                </c:pt>
                <c:pt idx="8">
                  <c:v>#N/A</c:v>
                </c:pt>
                <c:pt idx="9">
                  <c:v>9.77</c:v>
                </c:pt>
              </c:numCache>
            </c:numRef>
          </c:val>
          <c:extLst>
            <c:ext xmlns:c16="http://schemas.microsoft.com/office/drawing/2014/chart" uri="{C3380CC4-5D6E-409C-BE32-E72D297353CC}">
              <c16:uniqueId val="{00000009-7F5F-40A8-8216-7EDB286A86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2064</c:v>
                </c:pt>
                <c:pt idx="5">
                  <c:v>2643</c:v>
                </c:pt>
                <c:pt idx="8">
                  <c:v>2897</c:v>
                </c:pt>
                <c:pt idx="11">
                  <c:v>3035</c:v>
                </c:pt>
                <c:pt idx="14">
                  <c:v>2010</c:v>
                </c:pt>
              </c:numCache>
            </c:numRef>
          </c:val>
          <c:extLst>
            <c:ext xmlns:c16="http://schemas.microsoft.com/office/drawing/2014/chart" uri="{C3380CC4-5D6E-409C-BE32-E72D297353CC}">
              <c16:uniqueId val="{00000000-FA7F-4123-98FD-47E6DF0A23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A7F-4123-98FD-47E6DF0A23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A7F-4123-98FD-47E6DF0A23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57</c:v>
                </c:pt>
                <c:pt idx="6">
                  <c:v>42</c:v>
                </c:pt>
                <c:pt idx="9">
                  <c:v>40</c:v>
                </c:pt>
                <c:pt idx="12">
                  <c:v>46</c:v>
                </c:pt>
              </c:numCache>
            </c:numRef>
          </c:val>
          <c:extLst>
            <c:ext xmlns:c16="http://schemas.microsoft.com/office/drawing/2014/chart" uri="{C3380CC4-5D6E-409C-BE32-E72D297353CC}">
              <c16:uniqueId val="{00000003-FA7F-4123-98FD-47E6DF0A23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83</c:v>
                </c:pt>
                <c:pt idx="3">
                  <c:v>60</c:v>
                </c:pt>
                <c:pt idx="6">
                  <c:v>80</c:v>
                </c:pt>
                <c:pt idx="9">
                  <c:v>105</c:v>
                </c:pt>
                <c:pt idx="12">
                  <c:v>139</c:v>
                </c:pt>
              </c:numCache>
            </c:numRef>
          </c:val>
          <c:extLst>
            <c:ext xmlns:c16="http://schemas.microsoft.com/office/drawing/2014/chart" uri="{C3380CC4-5D6E-409C-BE32-E72D297353CC}">
              <c16:uniqueId val="{00000004-FA7F-4123-98FD-47E6DF0A23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7F-4123-98FD-47E6DF0A23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7F-4123-98FD-47E6DF0A23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2339</c:v>
                </c:pt>
                <c:pt idx="3">
                  <c:v>2996</c:v>
                </c:pt>
                <c:pt idx="6">
                  <c:v>3353</c:v>
                </c:pt>
                <c:pt idx="9">
                  <c:v>3524</c:v>
                </c:pt>
                <c:pt idx="12">
                  <c:v>2489</c:v>
                </c:pt>
              </c:numCache>
            </c:numRef>
          </c:val>
          <c:extLst>
            <c:ext xmlns:c16="http://schemas.microsoft.com/office/drawing/2014/chart" uri="{C3380CC4-5D6E-409C-BE32-E72D297353CC}">
              <c16:uniqueId val="{00000007-FA7F-4123-98FD-47E6DF0A23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454</c:v>
                </c:pt>
                <c:pt idx="2">
                  <c:v>#N/A</c:v>
                </c:pt>
                <c:pt idx="3">
                  <c:v>#N/A</c:v>
                </c:pt>
                <c:pt idx="4">
                  <c:v>470</c:v>
                </c:pt>
                <c:pt idx="5">
                  <c:v>#N/A</c:v>
                </c:pt>
                <c:pt idx="6">
                  <c:v>#N/A</c:v>
                </c:pt>
                <c:pt idx="7">
                  <c:v>578</c:v>
                </c:pt>
                <c:pt idx="8">
                  <c:v>#N/A</c:v>
                </c:pt>
                <c:pt idx="9">
                  <c:v>#N/A</c:v>
                </c:pt>
                <c:pt idx="10">
                  <c:v>634</c:v>
                </c:pt>
                <c:pt idx="11">
                  <c:v>#N/A</c:v>
                </c:pt>
                <c:pt idx="12">
                  <c:v>#N/A</c:v>
                </c:pt>
                <c:pt idx="13">
                  <c:v>664</c:v>
                </c:pt>
                <c:pt idx="14">
                  <c:v>#N/A</c:v>
                </c:pt>
              </c:numCache>
            </c:numRef>
          </c:val>
          <c:smooth val="0"/>
          <c:extLst>
            <c:ext xmlns:c16="http://schemas.microsoft.com/office/drawing/2014/chart" uri="{C3380CC4-5D6E-409C-BE32-E72D297353CC}">
              <c16:uniqueId val="{00000008-FA7F-4123-98FD-47E6DF0A23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17569</c:v>
                </c:pt>
                <c:pt idx="5">
                  <c:v>17644</c:v>
                </c:pt>
                <c:pt idx="8">
                  <c:v>17206</c:v>
                </c:pt>
                <c:pt idx="11">
                  <c:v>16475</c:v>
                </c:pt>
                <c:pt idx="14">
                  <c:v>15361</c:v>
                </c:pt>
              </c:numCache>
            </c:numRef>
          </c:val>
          <c:extLst>
            <c:ext xmlns:c16="http://schemas.microsoft.com/office/drawing/2014/chart" uri="{C3380CC4-5D6E-409C-BE32-E72D297353CC}">
              <c16:uniqueId val="{00000000-1DAA-4F79-A042-B15C6A2E6B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1233</c:v>
                </c:pt>
                <c:pt idx="5">
                  <c:v>1507</c:v>
                </c:pt>
                <c:pt idx="8">
                  <c:v>1446</c:v>
                </c:pt>
                <c:pt idx="11">
                  <c:v>369</c:v>
                </c:pt>
                <c:pt idx="14">
                  <c:v>322</c:v>
                </c:pt>
              </c:numCache>
            </c:numRef>
          </c:val>
          <c:extLst>
            <c:ext xmlns:c16="http://schemas.microsoft.com/office/drawing/2014/chart" uri="{C3380CC4-5D6E-409C-BE32-E72D297353CC}">
              <c16:uniqueId val="{00000001-1DAA-4F79-A042-B15C6A2E6B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3620</c:v>
                </c:pt>
                <c:pt idx="5">
                  <c:v>3461</c:v>
                </c:pt>
                <c:pt idx="8">
                  <c:v>3476</c:v>
                </c:pt>
                <c:pt idx="11">
                  <c:v>4035</c:v>
                </c:pt>
                <c:pt idx="14">
                  <c:v>3930</c:v>
                </c:pt>
              </c:numCache>
            </c:numRef>
          </c:val>
          <c:extLst>
            <c:ext xmlns:c16="http://schemas.microsoft.com/office/drawing/2014/chart" uri="{C3380CC4-5D6E-409C-BE32-E72D297353CC}">
              <c16:uniqueId val="{00000002-1DAA-4F79-A042-B15C6A2E6B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AA-4F79-A042-B15C6A2E6B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AA-4F79-A042-B15C6A2E6B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AA-4F79-A042-B15C6A2E6B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393</c:v>
                </c:pt>
                <c:pt idx="3">
                  <c:v>164</c:v>
                </c:pt>
                <c:pt idx="6">
                  <c:v>272</c:v>
                </c:pt>
                <c:pt idx="9">
                  <c:v>356</c:v>
                </c:pt>
                <c:pt idx="12">
                  <c:v>417</c:v>
                </c:pt>
              </c:numCache>
            </c:numRef>
          </c:val>
          <c:extLst>
            <c:ext xmlns:c16="http://schemas.microsoft.com/office/drawing/2014/chart" uri="{C3380CC4-5D6E-409C-BE32-E72D297353CC}">
              <c16:uniqueId val="{00000006-1DAA-4F79-A042-B15C6A2E6B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374</c:v>
                </c:pt>
                <c:pt idx="3">
                  <c:v>418</c:v>
                </c:pt>
                <c:pt idx="6">
                  <c:v>456</c:v>
                </c:pt>
                <c:pt idx="9">
                  <c:v>385</c:v>
                </c:pt>
                <c:pt idx="12">
                  <c:v>324</c:v>
                </c:pt>
              </c:numCache>
            </c:numRef>
          </c:val>
          <c:extLst>
            <c:ext xmlns:c16="http://schemas.microsoft.com/office/drawing/2014/chart" uri="{C3380CC4-5D6E-409C-BE32-E72D297353CC}">
              <c16:uniqueId val="{00000007-1DAA-4F79-A042-B15C6A2E6B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1020</c:v>
                </c:pt>
                <c:pt idx="3">
                  <c:v>1034</c:v>
                </c:pt>
                <c:pt idx="6">
                  <c:v>1069</c:v>
                </c:pt>
                <c:pt idx="9">
                  <c:v>1124</c:v>
                </c:pt>
                <c:pt idx="12">
                  <c:v>1311</c:v>
                </c:pt>
              </c:numCache>
            </c:numRef>
          </c:val>
          <c:extLst>
            <c:ext xmlns:c16="http://schemas.microsoft.com/office/drawing/2014/chart" uri="{C3380CC4-5D6E-409C-BE32-E72D297353CC}">
              <c16:uniqueId val="{00000008-1DAA-4F79-A042-B15C6A2E6B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DAA-4F79-A042-B15C6A2E6B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22756</c:v>
                </c:pt>
                <c:pt idx="3">
                  <c:v>22850</c:v>
                </c:pt>
                <c:pt idx="6">
                  <c:v>22089</c:v>
                </c:pt>
                <c:pt idx="9">
                  <c:v>19999</c:v>
                </c:pt>
                <c:pt idx="12">
                  <c:v>18628</c:v>
                </c:pt>
              </c:numCache>
            </c:numRef>
          </c:val>
          <c:extLst>
            <c:ext xmlns:c16="http://schemas.microsoft.com/office/drawing/2014/chart" uri="{C3380CC4-5D6E-409C-BE32-E72D297353CC}">
              <c16:uniqueId val="{0000000A-1DAA-4F79-A042-B15C6A2E6B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2122</c:v>
                </c:pt>
                <c:pt idx="2">
                  <c:v>#N/A</c:v>
                </c:pt>
                <c:pt idx="3">
                  <c:v>#N/A</c:v>
                </c:pt>
                <c:pt idx="4">
                  <c:v>1855</c:v>
                </c:pt>
                <c:pt idx="5">
                  <c:v>#N/A</c:v>
                </c:pt>
                <c:pt idx="6">
                  <c:v>#N/A</c:v>
                </c:pt>
                <c:pt idx="7">
                  <c:v>1758</c:v>
                </c:pt>
                <c:pt idx="8">
                  <c:v>#N/A</c:v>
                </c:pt>
                <c:pt idx="9">
                  <c:v>#N/A</c:v>
                </c:pt>
                <c:pt idx="10">
                  <c:v>986</c:v>
                </c:pt>
                <c:pt idx="11">
                  <c:v>#N/A</c:v>
                </c:pt>
                <c:pt idx="12">
                  <c:v>#N/A</c:v>
                </c:pt>
                <c:pt idx="13">
                  <c:v>1068</c:v>
                </c:pt>
                <c:pt idx="14">
                  <c:v>#N/A</c:v>
                </c:pt>
              </c:numCache>
            </c:numRef>
          </c:val>
          <c:smooth val="0"/>
          <c:extLst>
            <c:ext xmlns:c16="http://schemas.microsoft.com/office/drawing/2014/chart" uri="{C3380CC4-5D6E-409C-BE32-E72D297353CC}">
              <c16:uniqueId val="{0000000B-1DAA-4F79-A042-B15C6A2E6B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1396</c:v>
                </c:pt>
                <c:pt idx="1">
                  <c:v>1399</c:v>
                </c:pt>
                <c:pt idx="2">
                  <c:v>1401</c:v>
                </c:pt>
              </c:numCache>
            </c:numRef>
          </c:val>
          <c:extLst>
            <c:ext xmlns:c16="http://schemas.microsoft.com/office/drawing/2014/chart" uri="{C3380CC4-5D6E-409C-BE32-E72D297353CC}">
              <c16:uniqueId val="{00000000-2EA2-4E59-A492-A2EB1B3E7FE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281</c:v>
                </c:pt>
                <c:pt idx="1">
                  <c:v>272</c:v>
                </c:pt>
                <c:pt idx="2">
                  <c:v>290</c:v>
                </c:pt>
              </c:numCache>
            </c:numRef>
          </c:val>
          <c:extLst>
            <c:ext xmlns:c16="http://schemas.microsoft.com/office/drawing/2014/chart" uri="{C3380CC4-5D6E-409C-BE32-E72D297353CC}">
              <c16:uniqueId val="{00000001-2EA2-4E59-A492-A2EB1B3E7FE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2764</c:v>
                </c:pt>
                <c:pt idx="1">
                  <c:v>3290</c:v>
                </c:pt>
                <c:pt idx="2">
                  <c:v>3230</c:v>
                </c:pt>
              </c:numCache>
            </c:numRef>
          </c:val>
          <c:extLst>
            <c:ext xmlns:c16="http://schemas.microsoft.com/office/drawing/2014/chart" uri="{C3380CC4-5D6E-409C-BE32-E72D297353CC}">
              <c16:uniqueId val="{00000002-2EA2-4E59-A492-A2EB1B3E7FE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{E8AB9C4C-540F-4A6C-AE59-5C95F8570942}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A7-4C86-8140-2929B603BD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{EA0F7F8F-8405-4D4E-85BE-91B00B0DD887}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A7-4C86-8140-2929B603BD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{036D2273-10A9-469B-8605-E4973AEC5998}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A7-4C86-8140-2929B603BD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{B6725C9D-789E-44E2-B4D2-B71F8CC440FF}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A7-4C86-8140-2929B603BD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{3CCFD659-2D2C-4731-A108-530963A4E885}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A7-4C86-8140-2929B603BDB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{4D5C6D27-C30A-4D7C-B3D4-E62655789D3C}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A7-4C86-8140-2929B603BDB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{750B6B15-14AE-4CB2-80B1-3EF088986AB2}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A7-4C86-8140-2929B603BDB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{730404A4-E8CB-4EB8-A4EA-98804F8C4762}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A7-4C86-8140-2929B603BDB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{480748E3-EBD5-48D5-9B4D-E06BB42E53E0}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A7-4C86-8140-2929B603BD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63.4</c:v>
                </c:pt>
                <c:pt idx="16">
                  <c:v>63.7</c:v>
                </c:pt>
                <c:pt idx="24">
                  <c:v>62.5</c:v>
                </c:pt>
                <c:pt idx="32">
                  <c:v>63.6</c:v>
                </c:pt>
              </c:numCache>
            </c:numRef>
          </c:xVal>
          <c:yVal>
            <c:numRef>
              <c:f>公会計指標分析・財政指標組合せ分析表!$BP$51:$DC$51</c:f>
              <c:numCache>
                <c:formatCode>#,##0.0;"▲ "#,##0.0</c:formatCode>
                <c:ptCount val="40"/>
                <c:pt idx="0">
                  <c:v>50.9</c:v>
                </c:pt>
                <c:pt idx="8">
                  <c:v>41.3</c:v>
                </c:pt>
                <c:pt idx="16">
                  <c:v>40.1</c:v>
                </c:pt>
                <c:pt idx="24">
                  <c:v>22.3</c:v>
                </c:pt>
                <c:pt idx="32">
                  <c:v>23.5</c:v>
                </c:pt>
              </c:numCache>
            </c:numRef>
          </c:yVal>
          <c:smooth val="0"/>
          <c:extLst>
            <c:ext xmlns:c16="http://schemas.microsoft.com/office/drawing/2014/chart" uri="{C3380CC4-5D6E-409C-BE32-E72D297353CC}">
              <c16:uniqueId val="{00000009-3EA7-4C86-8140-2929B603BD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{084433AE-DCBB-400A-AF39-31FCAC305D26}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A7-4C86-8140-2929B603BD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{06AE5385-9A08-4F69-9C65-F72B4E762E28}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A7-4C86-8140-2929B603BD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{FBCC28A5-BD37-43DB-B16E-07D713532665}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A7-4C86-8140-2929B603BD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{6256C6B0-D37C-4723-A343-AC1DA9ADED58}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A7-4C86-8140-2929B603BD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{2DC2AC6E-05F5-4E6E-BF81-958808894D17}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A7-4C86-8140-2929B603BD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{6AF81CD1-2184-4D35-A22D-F05DF0AB5786}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A7-4C86-8140-2929B603BD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{379569D5-8B23-49A2-BBC2-1CB036F6DE21}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A7-4C86-8140-2929B603BD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{20BD658A-8A84-4165-B00F-AC7B599A176B}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A7-4C86-8140-2929B603BD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{0C45F05B-DD17-432E-9E89-4250E14233CA}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A7-4C86-8140-2929B603BD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EA7-4C86-8140-2929B603BDB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{6AA1DA47-8D26-4C91-9F66-334DD9E2E3F0}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060-46C3-81DF-3AE4DBCE10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{0EEA0CD3-30DB-4601-BA2B-9FBDD595FE38}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60-46C3-81DF-3AE4DBCE10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{CAF6A18B-5491-4189-A83D-5392D08A594C}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60-46C3-81DF-3AE4DBCE10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{C4C695D6-6810-4C37-85D2-AE232C645D19}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60-46C3-81DF-3AE4DBCE10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{6AC3CB23-0B5B-4825-92FF-6EB80076EF4C}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60-46C3-81DF-3AE4DBCE106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{45F455F9-7CC1-43C1-9F01-7F307434D807}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060-46C3-81DF-3AE4DBCE106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{DDB41CAE-042C-42F8-90D4-84F510D22299}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060-46C3-81DF-3AE4DBCE106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{EC500AB3-4ED1-4C15-976D-85965C3D9C1F}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060-46C3-81DF-3AE4DBCE106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{4C70CDDE-AA68-4A62-958C-F403BA0F6DE6}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060-46C3-81DF-3AE4DBCE10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10.3</c:v>
                </c:pt>
                <c:pt idx="16">
                  <c:v>11.5</c:v>
                </c:pt>
                <c:pt idx="24">
                  <c:v>12.7</c:v>
                </c:pt>
                <c:pt idx="32">
                  <c:v>14</c:v>
                </c:pt>
              </c:numCache>
            </c:numRef>
          </c:xVal>
          <c:yVal>
            <c:numRef>
              <c:f>公会計指標分析・財政指標組合せ分析表!$BP$73:$DC$73</c:f>
              <c:numCache>
                <c:formatCode>#,##0.0;"▲ "#,##0.0</c:formatCode>
                <c:ptCount val="40"/>
                <c:pt idx="0">
                  <c:v>50.9</c:v>
                </c:pt>
                <c:pt idx="8">
                  <c:v>41.3</c:v>
                </c:pt>
                <c:pt idx="16">
                  <c:v>40.1</c:v>
                </c:pt>
                <c:pt idx="24">
                  <c:v>22.3</c:v>
                </c:pt>
                <c:pt idx="32">
                  <c:v>23.5</c:v>
                </c:pt>
              </c:numCache>
            </c:numRef>
          </c:yVal>
          <c:smooth val="0"/>
          <c:extLst>
            <c:ext xmlns:c16="http://schemas.microsoft.com/office/drawing/2014/chart" uri="{C3380CC4-5D6E-409C-BE32-E72D297353CC}">
              <c16:uniqueId val="{00000009-3060-46C3-81DF-3AE4DBCE10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{A8AE6F85-3D30-4864-8A40-1FC76D93920A}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060-46C3-81DF-3AE4DBCE10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{992BF610-CC1C-4F48-98E6-4962B2244CBA}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60-46C3-81DF-3AE4DBCE10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{61C36E38-FCD8-4880-9925-5E16A1903BE0}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60-46C3-81DF-3AE4DBCE10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{0E2F7349-E64B-42DE-94D7-7CAA77FB17DF}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60-46C3-81DF-3AE4DBCE10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{2AAF623A-A96A-4C40-A854-773CD4A4CA3E}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60-46C3-81DF-3AE4DBCE106B}"/>
                </c:ext>
              </c:extLst>
            </c:dLbl>
            <c:dLbl>
              <c:idx val="8"/>
              <c:layout>
                <c:manualLayout>
                  <c:x val="-1.8235628084250128E-2"/>
                  <c:y val="-5.29562842016649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{457556A6-8A3F-4A5F-A9A8-0D6F55278375}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060-46C3-81DF-3AE4DBCE106B}"/>
                </c:ext>
              </c:extLst>
            </c:dLbl>
            <c:dLbl>
              <c:idx val="16"/>
              <c:layout>
                <c:manualLayout>
                  <c:x val="-3.1570342725075584E-2"/>
                  <c:y val="-1.844072944372484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{93C32653-98CB-492B-81F3-1BB1D28D0001}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060-46C3-81DF-3AE4DBCE106B}"/>
                </c:ext>
              </c:extLst>
            </c:dLbl>
            <c:dLbl>
              <c:idx val="24"/>
              <c:layout>
                <c:manualLayout>
                  <c:x val="-3.1570342725075584E-2"/>
                  <c:y val="-9.386471193028050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{252D993E-BE01-48F1-83F8-C2FA97FB8D79}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060-46C3-81DF-3AE4DBCE106B}"/>
                </c:ext>
              </c:extLst>
            </c:dLbl>
            <c:dLbl>
              <c:idx val="32"/>
              <c:layout>
                <c:manualLayout>
                  <c:x val="-3.1570342725075584E-2"/>
                  <c:y val="-5.602326038576430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{F8D2A1B3-6873-42FF-BA40-F3D3A0A88F0A}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060-46C3-81DF-3AE4DBCE10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060-46C3-81DF-3AE4DBCE106B}"/>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令和６年度の財政力指数は０．２１で、令和５年度と同様の指数となった。</a:t>
          </a:r>
        </a:p>
        <a:p>
          <a:r>
            <a:rPr kumimoji="1" lang="ja-JP" altLang="en-US" sz="1300">
              <a:latin typeface="ＭＳ Ｐゴシック" panose="020B0600070205080204" pitchFamily="50" charset="-128"/>
              <a:ea typeface="ＭＳ Ｐゴシック" panose="020B0600070205080204" pitchFamily="50" charset="-128"/>
            </a:rPr>
            <a:t>　本村は歳入の約７割が依存財源であるため、引き続き企業誘致に力を入れるとともに更なる徴収業務の強化と移住定住の促進による人口増加に取組みながら収入の確保を図り、行政の効率化を進めながら支出を抑制し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50195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50195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595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170845</xdr:rowOff>
    </xdr:from>
    <xdr:to>
      <xdr:col>15</xdr:col>
      <xdr:colOff>133350</xdr:colOff>
      <xdr:row>44</xdr:row>
      <xdr:rowOff>100995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85772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令和６年度の経常収支比率は９５．９％で，令和５年度と比較すると０．５ポイント増加した。これは、人件費の退職手当組合負担金や公営企業移行に伴う事業会計補助金の増加が大きな要因と考えられる。</a:t>
          </a:r>
        </a:p>
        <a:p>
          <a:r>
            <a:rPr kumimoji="1" lang="ja-JP" altLang="en-US" sz="1300">
              <a:latin typeface="ＭＳ Ｐゴシック" panose="020B0600070205080204" pitchFamily="50" charset="-128"/>
              <a:ea typeface="ＭＳ Ｐゴシック" panose="020B0600070205080204" pitchFamily="50" charset="-128"/>
            </a:rPr>
            <a:t>　このため、本村では行財政改革を令和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年度から推進しており、令和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年度は村有地の売却や老朽化した体育館の除却を行った。令和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年度は行財政改革計画の策定に向けて、各課との協議や本部会議を行っており、行財政改革の取り組みを着実に推進する方針としている。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152654</xdr:rowOff>
    </xdr:from>
    <xdr:to>
      <xdr:col>23</xdr:col>
      <xdr:colOff>133350</xdr:colOff>
      <xdr:row>66</xdr:row>
      <xdr:rowOff>5334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9690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128524</xdr:rowOff>
    </xdr:from>
    <xdr:to>
      <xdr:col>19</xdr:col>
      <xdr:colOff>133350</xdr:colOff>
      <xdr:row>65</xdr:row>
      <xdr:rowOff>152654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27277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128524</xdr:rowOff>
    </xdr:from>
    <xdr:to>
      <xdr:col>15</xdr:col>
      <xdr:colOff>82550</xdr:colOff>
      <xdr:row>66</xdr:row>
      <xdr:rowOff>39116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127277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39116</xdr:rowOff>
    </xdr:from>
    <xdr:to>
      <xdr:col>11</xdr:col>
      <xdr:colOff>31750</xdr:colOff>
      <xdr:row>67</xdr:row>
      <xdr:rowOff>22098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35481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125984</xdr:rowOff>
    </xdr:from>
    <xdr:to>
      <xdr:col>23</xdr:col>
      <xdr:colOff>184150</xdr:colOff>
      <xdr:row>66</xdr:row>
      <xdr:rowOff>56134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98061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24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101854</xdr:rowOff>
    </xdr:from>
    <xdr:to>
      <xdr:col>19</xdr:col>
      <xdr:colOff>184150</xdr:colOff>
      <xdr:row>66</xdr:row>
      <xdr:rowOff>32004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16781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33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77724</xdr:rowOff>
    </xdr:from>
    <xdr:to>
      <xdr:col>15</xdr:col>
      <xdr:colOff>133350</xdr:colOff>
      <xdr:row>66</xdr:row>
      <xdr:rowOff>7874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164101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0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159766</xdr:rowOff>
    </xdr:from>
    <xdr:to>
      <xdr:col>11</xdr:col>
      <xdr:colOff>82550</xdr:colOff>
      <xdr:row>66</xdr:row>
      <xdr:rowOff>89916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3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74693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39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142748</xdr:rowOff>
    </xdr:from>
    <xdr:to>
      <xdr:col>7</xdr:col>
      <xdr:colOff>31750</xdr:colOff>
      <xdr:row>67</xdr:row>
      <xdr:rowOff>72898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45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57675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54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[327,711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一人当たり３２７，７１１円で全国・県平均を上回っているが令和５年度と比較すると６，９５５円減少している。減少の要因としては、物件費の減少によるものであり、指定管理委託料、ふるさと寄付金経費の減が大きな要因である。</a:t>
          </a:r>
        </a:p>
        <a:p>
          <a:r>
            <a:rPr kumimoji="1" lang="ja-JP" altLang="en-US" sz="1300">
              <a:latin typeface="ＭＳ Ｐゴシック" panose="020B0600070205080204" pitchFamily="50" charset="-128"/>
              <a:ea typeface="ＭＳ Ｐゴシック" panose="020B0600070205080204" pitchFamily="50" charset="-128"/>
            </a:rPr>
            <a:t>　今後も、公共施設の統廃合や効率的な利活用により経費の削減に努め支出の抑制に努める。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130367</xdr:rowOff>
    </xdr:from>
    <xdr:to>
      <xdr:col>23</xdr:col>
      <xdr:colOff>133350</xdr:colOff>
      <xdr:row>82</xdr:row>
      <xdr:rowOff>147149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4189267"/>
          <a:ext cx="8382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147149</xdr:rowOff>
    </xdr:from>
    <xdr:to>
      <xdr:col>19</xdr:col>
      <xdr:colOff>133350</xdr:colOff>
      <xdr:row>82</xdr:row>
      <xdr:rowOff>164429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206049"/>
          <a:ext cx="889000" cy="1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69706</xdr:rowOff>
    </xdr:from>
    <xdr:to>
      <xdr:col>15</xdr:col>
      <xdr:colOff>82550</xdr:colOff>
      <xdr:row>82</xdr:row>
      <xdr:rowOff>164429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28606"/>
          <a:ext cx="889000" cy="9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69706</xdr:rowOff>
    </xdr:from>
    <xdr:to>
      <xdr:col>11</xdr:col>
      <xdr:colOff>31750</xdr:colOff>
      <xdr:row>82</xdr:row>
      <xdr:rowOff>157434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128606"/>
          <a:ext cx="889000" cy="8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79567</xdr:rowOff>
    </xdr:from>
    <xdr:to>
      <xdr:col>23</xdr:col>
      <xdr:colOff>184150</xdr:colOff>
      <xdr:row>83</xdr:row>
      <xdr:rowOff>9717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3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96094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8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96349</xdr:rowOff>
    </xdr:from>
    <xdr:to>
      <xdr:col>19</xdr:col>
      <xdr:colOff>184150</xdr:colOff>
      <xdr:row>83</xdr:row>
      <xdr:rowOff>26499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5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36676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24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113629</xdr:rowOff>
    </xdr:from>
    <xdr:to>
      <xdr:col>15</xdr:col>
      <xdr:colOff>133350</xdr:colOff>
      <xdr:row>83</xdr:row>
      <xdr:rowOff>43779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53956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4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18906</xdr:rowOff>
    </xdr:from>
    <xdr:to>
      <xdr:col>11</xdr:col>
      <xdr:colOff>82550</xdr:colOff>
      <xdr:row>82</xdr:row>
      <xdr:rowOff>120506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7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130683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46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106634</xdr:rowOff>
    </xdr:from>
    <xdr:to>
      <xdr:col>7</xdr:col>
      <xdr:colOff>31750</xdr:colOff>
      <xdr:row>83</xdr:row>
      <xdr:rowOff>36784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6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21561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51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令和６年度のラスパイレス指数は、令和５年度と比較すると０．８ポイント減少した。全国町村平均も下回っていることから、今後もより一層の給与水準の適正化に努める。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84</xdr:row>
      <xdr:rowOff>162984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457539"/>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5647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85</xdr:row>
      <xdr:rowOff>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843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160161</xdr:rowOff>
    </xdr:from>
    <xdr:to>
      <xdr:col>68</xdr:col>
      <xdr:colOff>152400</xdr:colOff>
      <xdr:row>84</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39051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27111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00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40516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109361</xdr:rowOff>
    </xdr:from>
    <xdr:to>
      <xdr:col>64</xdr:col>
      <xdr:colOff>152400</xdr:colOff>
      <xdr:row>84</xdr:row>
      <xdr:rowOff>39511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49688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村合併以降は、退職職員に対して新規採用を抑制することで、適正人員を目指してきたが、未だ全国・県平均を上回っている。これは平成２８年熊本地震以後、災害事務の職員枠増により新規採用者が計画人数を上回ったためである。現在、新規採用の抑制、組織の見直しなどを行いながら定員の適正化に努めているが、令和５年度と比較すると０．１２ポイント増加した。</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164998</xdr:rowOff>
    </xdr:from>
    <xdr:to>
      <xdr:col>81</xdr:col>
      <xdr:colOff>44450</xdr:colOff>
      <xdr:row>59</xdr:row>
      <xdr:rowOff>170790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80548"/>
          <a:ext cx="8382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164998</xdr:rowOff>
    </xdr:from>
    <xdr:to>
      <xdr:col>77</xdr:col>
      <xdr:colOff>44450</xdr:colOff>
      <xdr:row>60</xdr:row>
      <xdr:rowOff>9474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280548"/>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9474</xdr:rowOff>
    </xdr:from>
    <xdr:to>
      <xdr:col>72</xdr:col>
      <xdr:colOff>203200</xdr:colOff>
      <xdr:row>60</xdr:row>
      <xdr:rowOff>19609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296474"/>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13335</xdr:rowOff>
    </xdr:from>
    <xdr:to>
      <xdr:col>68</xdr:col>
      <xdr:colOff>152400</xdr:colOff>
      <xdr:row>60</xdr:row>
      <xdr:rowOff>19609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00335"/>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119990</xdr:rowOff>
    </xdr:from>
    <xdr:to>
      <xdr:col>81</xdr:col>
      <xdr:colOff>95250</xdr:colOff>
      <xdr:row>60</xdr:row>
      <xdr:rowOff>50140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136517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114198</xdr:rowOff>
    </xdr:from>
    <xdr:to>
      <xdr:col>77</xdr:col>
      <xdr:colOff>95250</xdr:colOff>
      <xdr:row>60</xdr:row>
      <xdr:rowOff>44348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54525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98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130124</xdr:rowOff>
    </xdr:from>
    <xdr:to>
      <xdr:col>73</xdr:col>
      <xdr:colOff>44450</xdr:colOff>
      <xdr:row>60</xdr:row>
      <xdr:rowOff>60274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4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70451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1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140259</xdr:rowOff>
    </xdr:from>
    <xdr:to>
      <xdr:col>68</xdr:col>
      <xdr:colOff>203200</xdr:colOff>
      <xdr:row>60</xdr:row>
      <xdr:rowOff>70409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5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80586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2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133985</xdr:rowOff>
    </xdr:from>
    <xdr:to>
      <xdr:col>64</xdr:col>
      <xdr:colOff>152400</xdr:colOff>
      <xdr:row>60</xdr:row>
      <xdr:rowOff>64135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74312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令和６年度の実質公債費比率は、元利償還金が減少したものの、公営企業債の元利償還金に対する繰入金が増加したことなどにより１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３％上昇した。今後も公営企業の配水池新設工事や老朽化した設備の更新事業などのために借入れた地方債の元金償還が始まることから上昇する見込みである。</a:t>
          </a:r>
        </a:p>
        <a:p>
          <a:r>
            <a:rPr kumimoji="1" lang="ja-JP" altLang="en-US" sz="1300">
              <a:latin typeface="ＭＳ Ｐゴシック" panose="020B0600070205080204" pitchFamily="50" charset="-128"/>
              <a:ea typeface="ＭＳ Ｐゴシック" panose="020B0600070205080204" pitchFamily="50" charset="-128"/>
            </a:rPr>
            <a:t>　今後の事業実施においては、交付税算入率の高い地方債を活用し、実質公債費比率の上昇を抑制していく必要がある。今後も交付税算入率を十分考慮した計画的な地方債の発行に努める。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156104</xdr:rowOff>
    </xdr:from>
    <xdr:to>
      <xdr:col>81</xdr:col>
      <xdr:colOff>44450</xdr:colOff>
      <xdr:row>43</xdr:row>
      <xdr:rowOff>115358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57004"/>
          <a:ext cx="8382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35454</xdr:rowOff>
    </xdr:from>
    <xdr:to>
      <xdr:col>77</xdr:col>
      <xdr:colOff>44450</xdr:colOff>
      <xdr:row>42</xdr:row>
      <xdr:rowOff>156104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3635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86254</xdr:rowOff>
    </xdr:from>
    <xdr:to>
      <xdr:col>72</xdr:col>
      <xdr:colOff>203200</xdr:colOff>
      <xdr:row>42</xdr:row>
      <xdr:rowOff>35454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1570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147108</xdr:rowOff>
    </xdr:from>
    <xdr:to>
      <xdr:col>68</xdr:col>
      <xdr:colOff>152400</xdr:colOff>
      <xdr:row>41</xdr:row>
      <xdr:rowOff>86254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05108"/>
          <a:ext cx="889000" cy="1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64558</xdr:rowOff>
    </xdr:from>
    <xdr:to>
      <xdr:col>81</xdr:col>
      <xdr:colOff>95250</xdr:colOff>
      <xdr:row>43</xdr:row>
      <xdr:rowOff>166158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36635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105304</xdr:rowOff>
    </xdr:from>
    <xdr:to>
      <xdr:col>77</xdr:col>
      <xdr:colOff>95250</xdr:colOff>
      <xdr:row>43</xdr:row>
      <xdr:rowOff>35454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20231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92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156104</xdr:rowOff>
    </xdr:from>
    <xdr:to>
      <xdr:col>73</xdr:col>
      <xdr:colOff>44450</xdr:colOff>
      <xdr:row>42</xdr:row>
      <xdr:rowOff>86254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71031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7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35454</xdr:rowOff>
    </xdr:from>
    <xdr:to>
      <xdr:col>68</xdr:col>
      <xdr:colOff>203200</xdr:colOff>
      <xdr:row>41</xdr:row>
      <xdr:rowOff>137054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121831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5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96308</xdr:rowOff>
    </xdr:from>
    <xdr:to>
      <xdr:col>64</xdr:col>
      <xdr:colOff>152400</xdr:colOff>
      <xdr:row>41</xdr:row>
      <xdr:rowOff>26458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11235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令和６年度は地方債残高の減により将来負担額は減少したものの充当可能財源等も減少したことで将来負担比率は１．２％上昇した。</a:t>
          </a:r>
        </a:p>
        <a:p>
          <a:r>
            <a:rPr kumimoji="1" lang="ja-JP" altLang="en-US" sz="1300">
              <a:latin typeface="ＭＳ Ｐゴシック" panose="020B0600070205080204" pitchFamily="50" charset="-128"/>
              <a:ea typeface="ＭＳ Ｐゴシック" panose="020B0600070205080204" pitchFamily="50" charset="-128"/>
            </a:rPr>
            <a:t>　今後も地方債残高の減少は見込まれる一方、公営企業債等繰入見込額の増や普通交付税の減、災害復興基金の取崩しも見込まれるため厳しい財政状況が続くことが予想される。</a:t>
          </a:r>
        </a:p>
        <a:p>
          <a:r>
            <a:rPr kumimoji="1" lang="ja-JP" altLang="en-US" sz="1300">
              <a:latin typeface="ＭＳ Ｐゴシック" panose="020B0600070205080204" pitchFamily="50" charset="-128"/>
              <a:ea typeface="ＭＳ Ｐゴシック" panose="020B0600070205080204" pitchFamily="50" charset="-128"/>
            </a:rPr>
            <a:t>　今後も引き続き、交付税算入率の高い起債を活用しつつも事業実施の適正化を図り、財政健全化に努める必要がある。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169152</xdr:rowOff>
    </xdr:from>
    <xdr:to>
      <xdr:col>81</xdr:col>
      <xdr:colOff>44450</xdr:colOff>
      <xdr:row>15</xdr:row>
      <xdr:rowOff>11490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569452"/>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169152</xdr:rowOff>
    </xdr:from>
    <xdr:to>
      <xdr:col>77</xdr:col>
      <xdr:colOff>44450</xdr:colOff>
      <xdr:row>16</xdr:row>
      <xdr:rowOff>30782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69452"/>
          <a:ext cx="889000" cy="20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30782</xdr:rowOff>
    </xdr:from>
    <xdr:to>
      <xdr:col>72</xdr:col>
      <xdr:colOff>203200</xdr:colOff>
      <xdr:row>16</xdr:row>
      <xdr:rowOff>44571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73982"/>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44571</xdr:rowOff>
    </xdr:from>
    <xdr:to>
      <xdr:col>68</xdr:col>
      <xdr:colOff>152400</xdr:colOff>
      <xdr:row>16</xdr:row>
      <xdr:rowOff>154879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87771"/>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104217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0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118352</xdr:rowOff>
    </xdr:from>
    <xdr:to>
      <xdr:col>77</xdr:col>
      <xdr:colOff>95250</xdr:colOff>
      <xdr:row>15</xdr:row>
      <xdr:rowOff>48502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1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33279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0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151432</xdr:rowOff>
    </xdr:from>
    <xdr:to>
      <xdr:col>73</xdr:col>
      <xdr:colOff>44450</xdr:colOff>
      <xdr:row>16</xdr:row>
      <xdr:rowOff>81582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66359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09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165221</xdr:rowOff>
    </xdr:from>
    <xdr:to>
      <xdr:col>68</xdr:col>
      <xdr:colOff>203200</xdr:colOff>
      <xdr:row>16</xdr:row>
      <xdr:rowOff>95371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80148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2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104079</xdr:rowOff>
    </xdr:from>
    <xdr:to>
      <xdr:col>64</xdr:col>
      <xdr:colOff>152400</xdr:colOff>
      <xdr:row>17</xdr:row>
      <xdr:rowOff>34229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4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19006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3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で令和６年度と令和５年度を比較すると１．３ポイント増加した。これは退職手当負担金の増や人事院勧告に伴う基本給の増が大きな要因である。今後も事業量に合わせた適正な人員配置や、退職職員数に対して新規採用職員の抑制などで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120469</xdr:rowOff>
    </xdr:from>
    <xdr:to>
      <xdr:col>24</xdr:col>
      <xdr:colOff>25400</xdr:colOff>
      <xdr:row>35</xdr:row>
      <xdr:rowOff>33927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49769"/>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120469</xdr:rowOff>
    </xdr:from>
    <xdr:to>
      <xdr:col>19</xdr:col>
      <xdr:colOff>187325</xdr:colOff>
      <xdr:row>35</xdr:row>
      <xdr:rowOff>66584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49769"/>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66584</xdr:rowOff>
    </xdr:from>
    <xdr:to>
      <xdr:col>15</xdr:col>
      <xdr:colOff>98425</xdr:colOff>
      <xdr:row>35</xdr:row>
      <xdr:rowOff>131899</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06733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131899</xdr:rowOff>
    </xdr:from>
    <xdr:to>
      <xdr:col>11</xdr:col>
      <xdr:colOff>9525</xdr:colOff>
      <xdr:row>36</xdr:row>
      <xdr:rowOff>162923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32649"/>
          <a:ext cx="8890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154577</xdr:rowOff>
    </xdr:from>
    <xdr:to>
      <xdr:col>24</xdr:col>
      <xdr:colOff>76200</xdr:colOff>
      <xdr:row>35</xdr:row>
      <xdr:rowOff>84727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171104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2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69669</xdr:rowOff>
    </xdr:from>
    <xdr:to>
      <xdr:col>20</xdr:col>
      <xdr:colOff>38100</xdr:colOff>
      <xdr:row>34</xdr:row>
      <xdr:rowOff>171269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9996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6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15784</xdr:rowOff>
    </xdr:from>
    <xdr:to>
      <xdr:col>15</xdr:col>
      <xdr:colOff>149225</xdr:colOff>
      <xdr:row>35</xdr:row>
      <xdr:rowOff>117384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127561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85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81099</xdr:rowOff>
    </xdr:from>
    <xdr:to>
      <xdr:col>11</xdr:col>
      <xdr:colOff>60325</xdr:colOff>
      <xdr:row>36</xdr:row>
      <xdr:rowOff>11249</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8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21426</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85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112123</xdr:rowOff>
    </xdr:from>
    <xdr:to>
      <xdr:col>6</xdr:col>
      <xdr:colOff>171450</xdr:colOff>
      <xdr:row>37</xdr:row>
      <xdr:rowOff>42273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27050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7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で令和６年度と令和５年度を比較する０．２ポイント減少した。指定管理委託料、ふるさと寄付金経費の減が大きな要因である。県平均を見れば上回っていることから、今後も公共施設の統廃合及び効率的な利活用を進めることで経費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22225</xdr:rowOff>
    </xdr:from>
    <xdr:to>
      <xdr:col>82</xdr:col>
      <xdr:colOff>107950</xdr:colOff>
      <xdr:row>16</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654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7844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50800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9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17</xdr:row>
      <xdr:rowOff>69850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94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142875</xdr:rowOff>
    </xdr:from>
    <xdr:to>
      <xdr:col>82</xdr:col>
      <xdr:colOff>158750</xdr:colOff>
      <xdr:row>16</xdr:row>
      <xdr:rowOff>73025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159402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5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161925</xdr:rowOff>
    </xdr:from>
    <xdr:to>
      <xdr:col>78</xdr:col>
      <xdr:colOff>120650</xdr:colOff>
      <xdr:row>16</xdr:row>
      <xdr:rowOff>92075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102252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02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で令和６年度と令和５年度を比較すると０．２ポイント減少した。これは障がい児施設措置費の減が大きな要因である。類似団体平均と比較すると下回っているが、平成２８年度以後、熊本地震の影響もあり人口が減少しているため、子どもや高齢者が住みやすい村づくりを目指しながら、健診率向上や、健康づくり対策などを行い医療費抑制などに向けた取組みを進めてい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09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290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2900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146050</xdr:rowOff>
    </xdr:from>
    <xdr:to>
      <xdr:col>11</xdr:col>
      <xdr:colOff>9525</xdr:colOff>
      <xdr:row>55</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04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95250</xdr:rowOff>
    </xdr:from>
    <xdr:to>
      <xdr:col>11</xdr:col>
      <xdr:colOff>60325</xdr:colOff>
      <xdr:row>55</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で令和６年度と令和５年度を比較すると１．１ポイント減少した。全国平均、県平均、類似団体平均と比較すると下回っている。これはその他における簡易水道、農業集落排水への繰出金が、公営企業会計への移行に伴い減少したことが大きな要因で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xdr:rowOff>
    </xdr:from>
    <xdr:to>
      <xdr:col>82</xdr:col>
      <xdr:colOff>107950</xdr:colOff>
      <xdr:row>57</xdr:row>
      <xdr:rowOff>92710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7815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62230</xdr:rowOff>
    </xdr:from>
    <xdr:to>
      <xdr:col>78</xdr:col>
      <xdr:colOff>69850</xdr:colOff>
      <xdr:row>57</xdr:row>
      <xdr:rowOff>92710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83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62230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796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69850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79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146067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41910</xdr:rowOff>
    </xdr:from>
    <xdr:to>
      <xdr:col>78</xdr:col>
      <xdr:colOff>120650</xdr:colOff>
      <xdr:row>57</xdr:row>
      <xdr:rowOff>143510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153687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58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11430</xdr:rowOff>
    </xdr:from>
    <xdr:to>
      <xdr:col>74</xdr:col>
      <xdr:colOff>31750</xdr:colOff>
      <xdr:row>57</xdr:row>
      <xdr:rowOff>113030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123207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で令和６年度と令和５年度を比較すると１．６ポイント増加した。これは公営企業会計に移行に伴う簡易水道事業会計、下水道事業会計への補助金の増が大きな要因である類似団体と比較すると下回っているが、今後も予算編成時にはそれぞれの補助金が有効に利用されているかなどのチェックを行うとともに、費用対効果などを判断しながら村内活動団体への補助金の見直しを進めていく。</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29845</xdr:rowOff>
    </xdr:from>
    <xdr:to>
      <xdr:col>82</xdr:col>
      <xdr:colOff>107950</xdr:colOff>
      <xdr:row>34</xdr:row>
      <xdr:rowOff>121285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859145"/>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29845</xdr:rowOff>
    </xdr:from>
    <xdr:to>
      <xdr:col>78</xdr:col>
      <xdr:colOff>69850</xdr:colOff>
      <xdr:row>34</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8591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41275</xdr:rowOff>
    </xdr:from>
    <xdr:to>
      <xdr:col>73</xdr:col>
      <xdr:colOff>180975</xdr:colOff>
      <xdr:row>35</xdr:row>
      <xdr:rowOff>18415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587057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18415</xdr:rowOff>
    </xdr:from>
    <xdr:to>
      <xdr:col>69</xdr:col>
      <xdr:colOff>92075</xdr:colOff>
      <xdr:row>35</xdr:row>
      <xdr:rowOff>138430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1916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70485</xdr:rowOff>
    </xdr:from>
    <xdr:to>
      <xdr:col>82</xdr:col>
      <xdr:colOff>158750</xdr:colOff>
      <xdr:row>35</xdr:row>
      <xdr:rowOff>635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87012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74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150495</xdr:rowOff>
    </xdr:from>
    <xdr:to>
      <xdr:col>78</xdr:col>
      <xdr:colOff>120650</xdr:colOff>
      <xdr:row>34</xdr:row>
      <xdr:rowOff>80645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8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90822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77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161925</xdr:rowOff>
    </xdr:from>
    <xdr:to>
      <xdr:col>74</xdr:col>
      <xdr:colOff>31750</xdr:colOff>
      <xdr:row>34</xdr:row>
      <xdr:rowOff>92075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102252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8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139065</xdr:rowOff>
    </xdr:from>
    <xdr:to>
      <xdr:col>69</xdr:col>
      <xdr:colOff>142875</xdr:colOff>
      <xdr:row>35</xdr:row>
      <xdr:rowOff>69215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79392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で令和６年度と令和５年度を比較すると０．９ポイント減少した。これは臨時財政対策債、過疎対策事業債の減が大きな要因である。今後は、行財政改革に伴う大型事業の縮減及び普通建設事業については事業の重要性、緊急性、費用対効果を勘案しながら事業費の抑制を図り公債費の圧縮に取り組む方針とし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39370</xdr:rowOff>
    </xdr:from>
    <xdr:to>
      <xdr:col>24</xdr:col>
      <xdr:colOff>25400</xdr:colOff>
      <xdr:row>81</xdr:row>
      <xdr:rowOff>73661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9268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1270</xdr:rowOff>
    </xdr:from>
    <xdr:to>
      <xdr:col>19</xdr:col>
      <xdr:colOff>187325</xdr:colOff>
      <xdr:row>81</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8887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96520</xdr:rowOff>
    </xdr:from>
    <xdr:to>
      <xdr:col>15</xdr:col>
      <xdr:colOff>98425</xdr:colOff>
      <xdr:row>81</xdr:row>
      <xdr:rowOff>1270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8125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77470</xdr:rowOff>
    </xdr:from>
    <xdr:to>
      <xdr:col>11</xdr:col>
      <xdr:colOff>9525</xdr:colOff>
      <xdr:row>80</xdr:row>
      <xdr:rowOff>96520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6220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160020</xdr:rowOff>
    </xdr:from>
    <xdr:to>
      <xdr:col>24</xdr:col>
      <xdr:colOff>76200</xdr:colOff>
      <xdr:row>81</xdr:row>
      <xdr:rowOff>90170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68597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22861</xdr:rowOff>
    </xdr:from>
    <xdr:to>
      <xdr:col>20</xdr:col>
      <xdr:colOff>38100</xdr:colOff>
      <xdr:row>81</xdr:row>
      <xdr:rowOff>124461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91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109238</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996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121920</xdr:rowOff>
    </xdr:from>
    <xdr:to>
      <xdr:col>15</xdr:col>
      <xdr:colOff>149225</xdr:colOff>
      <xdr:row>81</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36847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92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45720</xdr:rowOff>
    </xdr:from>
    <xdr:to>
      <xdr:col>11</xdr:col>
      <xdr:colOff>60325</xdr:colOff>
      <xdr:row>80</xdr:row>
      <xdr:rowOff>147320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132097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84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26670</xdr:rowOff>
    </xdr:from>
    <xdr:to>
      <xdr:col>6</xdr:col>
      <xdr:colOff>171450</xdr:colOff>
      <xdr:row>79</xdr:row>
      <xdr:rowOff>128270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113047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で令和６年度と令和５年度を比較すると１．４ポイント増加した。全国平均、県平均、類似団体平均と比較すると下回っているが、補助費等が県平均を０．８ポイント上回っていることから、今後も行財政改革の着実な推進と公共施設の統廃合及び効率的な利活用を進めることで経費削減に努め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100330</xdr:rowOff>
    </xdr:from>
    <xdr:to>
      <xdr:col>82</xdr:col>
      <xdr:colOff>107950</xdr:colOff>
      <xdr:row>74</xdr:row>
      <xdr:rowOff>153670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7876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100330</xdr:rowOff>
    </xdr:from>
    <xdr:to>
      <xdr:col>78</xdr:col>
      <xdr:colOff>69850</xdr:colOff>
      <xdr:row>74</xdr:row>
      <xdr:rowOff>153670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7876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153670</xdr:rowOff>
    </xdr:from>
    <xdr:to>
      <xdr:col>73</xdr:col>
      <xdr:colOff>180975</xdr:colOff>
      <xdr:row>75</xdr:row>
      <xdr:rowOff>123190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84097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123190</xdr:rowOff>
    </xdr:from>
    <xdr:to>
      <xdr:col>69</xdr:col>
      <xdr:colOff>92075</xdr:colOff>
      <xdr:row>77</xdr:row>
      <xdr:rowOff>92711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81940"/>
          <a:ext cx="889000" cy="3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102870</xdr:rowOff>
    </xdr:from>
    <xdr:to>
      <xdr:col>82</xdr:col>
      <xdr:colOff>158750</xdr:colOff>
      <xdr:row>75</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119397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49530</xdr:rowOff>
    </xdr:from>
    <xdr:to>
      <xdr:col>78</xdr:col>
      <xdr:colOff>120650</xdr:colOff>
      <xdr:row>74</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161307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505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102870</xdr:rowOff>
    </xdr:from>
    <xdr:to>
      <xdr:col>74</xdr:col>
      <xdr:colOff>31750</xdr:colOff>
      <xdr:row>75</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72390</xdr:rowOff>
    </xdr:from>
    <xdr:to>
      <xdr:col>69</xdr:col>
      <xdr:colOff>142875</xdr:colOff>
      <xdr:row>76</xdr:row>
      <xdr:rowOff>2539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12717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165961</xdr:rowOff>
    </xdr:from>
    <xdr:to>
      <xdr:col>29</xdr:col>
      <xdr:colOff>127000</xdr:colOff>
      <xdr:row>18</xdr:row>
      <xdr:rowOff>41872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28236"/>
          <a:ext cx="647700" cy="47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41872</xdr:rowOff>
    </xdr:from>
    <xdr:to>
      <xdr:col>26</xdr:col>
      <xdr:colOff>50800</xdr:colOff>
      <xdr:row>18</xdr:row>
      <xdr:rowOff>61381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75597"/>
          <a:ext cx="698500" cy="19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50161</xdr:rowOff>
    </xdr:from>
    <xdr:to>
      <xdr:col>22</xdr:col>
      <xdr:colOff>114300</xdr:colOff>
      <xdr:row>18</xdr:row>
      <xdr:rowOff>61381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183886"/>
          <a:ext cx="698500" cy="11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25761</xdr:rowOff>
    </xdr:from>
    <xdr:to>
      <xdr:col>18</xdr:col>
      <xdr:colOff>177800</xdr:colOff>
      <xdr:row>18</xdr:row>
      <xdr:rowOff>50161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159486"/>
          <a:ext cx="698500" cy="24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115161</xdr:rowOff>
    </xdr:from>
    <xdr:to>
      <xdr:col>29</xdr:col>
      <xdr:colOff>177800</xdr:colOff>
      <xdr:row>18</xdr:row>
      <xdr:rowOff>45311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7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87238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4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162522</xdr:rowOff>
    </xdr:from>
    <xdr:to>
      <xdr:col>26</xdr:col>
      <xdr:colOff>101600</xdr:colOff>
      <xdr:row>18</xdr:row>
      <xdr:rowOff>92672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24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77449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11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10581</xdr:rowOff>
    </xdr:from>
    <xdr:to>
      <xdr:col>22</xdr:col>
      <xdr:colOff>165100</xdr:colOff>
      <xdr:row>18</xdr:row>
      <xdr:rowOff>112181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44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96958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3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170811</xdr:rowOff>
    </xdr:from>
    <xdr:to>
      <xdr:col>19</xdr:col>
      <xdr:colOff>38100</xdr:colOff>
      <xdr:row>18</xdr:row>
      <xdr:rowOff>100961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33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85738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1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146411</xdr:rowOff>
    </xdr:from>
    <xdr:to>
      <xdr:col>15</xdr:col>
      <xdr:colOff>101600</xdr:colOff>
      <xdr:row>18</xdr:row>
      <xdr:rowOff>76561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08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61338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1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64573</xdr:rowOff>
    </xdr:from>
    <xdr:to>
      <xdr:col>29</xdr:col>
      <xdr:colOff>127000</xdr:colOff>
      <xdr:row>35</xdr:row>
      <xdr:rowOff>133439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74923"/>
          <a:ext cx="647700" cy="68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133439</xdr:rowOff>
    </xdr:from>
    <xdr:to>
      <xdr:col>26</xdr:col>
      <xdr:colOff>50800</xdr:colOff>
      <xdr:row>35</xdr:row>
      <xdr:rowOff>239814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43789"/>
          <a:ext cx="698500" cy="106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239814</xdr:rowOff>
    </xdr:from>
    <xdr:to>
      <xdr:col>22</xdr:col>
      <xdr:colOff>114300</xdr:colOff>
      <xdr:row>36</xdr:row>
      <xdr:rowOff>112331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0164"/>
          <a:ext cx="698500" cy="215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112331</xdr:rowOff>
    </xdr:from>
    <xdr:to>
      <xdr:col>18</xdr:col>
      <xdr:colOff>177800</xdr:colOff>
      <xdr:row>36</xdr:row>
      <xdr:rowOff>150337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65581"/>
          <a:ext cx="698500" cy="38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13773</xdr:rowOff>
    </xdr:from>
    <xdr:to>
      <xdr:col>29</xdr:col>
      <xdr:colOff>177800</xdr:colOff>
      <xdr:row>35</xdr:row>
      <xdr:rowOff>115373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24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201750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69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82639</xdr:rowOff>
    </xdr:from>
    <xdr:to>
      <xdr:col>26</xdr:col>
      <xdr:colOff>101600</xdr:colOff>
      <xdr:row>35</xdr:row>
      <xdr:rowOff>184239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2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194416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1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189014</xdr:rowOff>
    </xdr:from>
    <xdr:to>
      <xdr:col>22</xdr:col>
      <xdr:colOff>165100</xdr:colOff>
      <xdr:row>35</xdr:row>
      <xdr:rowOff>290614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99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300791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6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61531</xdr:rowOff>
    </xdr:from>
    <xdr:to>
      <xdr:col>19</xdr:col>
      <xdr:colOff>38100</xdr:colOff>
      <xdr:row>36</xdr:row>
      <xdr:rowOff>163131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14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173308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83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99537</xdr:rowOff>
    </xdr:from>
    <xdr:to>
      <xdr:col>15</xdr:col>
      <xdr:colOff>101600</xdr:colOff>
      <xdr:row>37</xdr:row>
      <xdr:rowOff>29687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52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211314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2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36830</xdr:rowOff>
    </xdr:from>
    <xdr:to>
      <xdr:col>24</xdr:col>
      <xdr:colOff>63500</xdr:colOff>
      <xdr:row>37</xdr:row>
      <xdr:rowOff>105410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804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74421</xdr:rowOff>
    </xdr:from>
    <xdr:to>
      <xdr:col>19</xdr:col>
      <xdr:colOff>177800</xdr:colOff>
      <xdr:row>37</xdr:row>
      <xdr:rowOff>105410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418071"/>
          <a:ext cx="889000" cy="3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70343</xdr:rowOff>
    </xdr:from>
    <xdr:to>
      <xdr:col>15</xdr:col>
      <xdr:colOff>50800</xdr:colOff>
      <xdr:row>37</xdr:row>
      <xdr:rowOff>74421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413993"/>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58698</xdr:rowOff>
    </xdr:from>
    <xdr:to>
      <xdr:col>10</xdr:col>
      <xdr:colOff>114300</xdr:colOff>
      <xdr:row>37</xdr:row>
      <xdr:rowOff>70343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02348"/>
          <a:ext cx="889000" cy="1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157480</xdr:rowOff>
    </xdr:from>
    <xdr:to>
      <xdr:col>24</xdr:col>
      <xdr:colOff>114300</xdr:colOff>
      <xdr:row>37</xdr:row>
      <xdr:rowOff>87630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135907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0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54610</xdr:rowOff>
    </xdr:from>
    <xdr:to>
      <xdr:col>20</xdr:col>
      <xdr:colOff>38100</xdr:colOff>
      <xdr:row>37</xdr:row>
      <xdr:rowOff>156210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147337</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90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23621</xdr:rowOff>
    </xdr:from>
    <xdr:to>
      <xdr:col>15</xdr:col>
      <xdr:colOff>101600</xdr:colOff>
      <xdr:row>37</xdr:row>
      <xdr:rowOff>125221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116348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5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19543</xdr:rowOff>
    </xdr:from>
    <xdr:to>
      <xdr:col>10</xdr:col>
      <xdr:colOff>165100</xdr:colOff>
      <xdr:row>37</xdr:row>
      <xdr:rowOff>121143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6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112270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5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7898</xdr:rowOff>
    </xdr:from>
    <xdr:to>
      <xdr:col>6</xdr:col>
      <xdr:colOff>38100</xdr:colOff>
      <xdr:row>37</xdr:row>
      <xdr:rowOff>109498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5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100625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44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75235</xdr:rowOff>
    </xdr:from>
    <xdr:to>
      <xdr:col>24</xdr:col>
      <xdr:colOff>63500</xdr:colOff>
      <xdr:row>57</xdr:row>
      <xdr:rowOff>140191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47885"/>
          <a:ext cx="838200" cy="6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42659</xdr:rowOff>
    </xdr:from>
    <xdr:to>
      <xdr:col>19</xdr:col>
      <xdr:colOff>177800</xdr:colOff>
      <xdr:row>57</xdr:row>
      <xdr:rowOff>75235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15309"/>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42659</xdr:rowOff>
    </xdr:from>
    <xdr:to>
      <xdr:col>15</xdr:col>
      <xdr:colOff>50800</xdr:colOff>
      <xdr:row>58</xdr:row>
      <xdr:rowOff>20214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15309"/>
          <a:ext cx="889000" cy="14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73745</xdr:rowOff>
    </xdr:from>
    <xdr:to>
      <xdr:col>10</xdr:col>
      <xdr:colOff>114300</xdr:colOff>
      <xdr:row>58</xdr:row>
      <xdr:rowOff>20214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46395"/>
          <a:ext cx="889000" cy="11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89391</xdr:rowOff>
    </xdr:from>
    <xdr:to>
      <xdr:col>24</xdr:col>
      <xdr:colOff>114300</xdr:colOff>
      <xdr:row>58</xdr:row>
      <xdr:rowOff>19541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6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67818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4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24435</xdr:rowOff>
    </xdr:from>
    <xdr:to>
      <xdr:col>20</xdr:col>
      <xdr:colOff>38100</xdr:colOff>
      <xdr:row>57</xdr:row>
      <xdr:rowOff>126035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142562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163309</xdr:rowOff>
    </xdr:from>
    <xdr:to>
      <xdr:col>15</xdr:col>
      <xdr:colOff>101600</xdr:colOff>
      <xdr:row>57</xdr:row>
      <xdr:rowOff>93459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6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109986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3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140864</xdr:rowOff>
    </xdr:from>
    <xdr:to>
      <xdr:col>10</xdr:col>
      <xdr:colOff>165100</xdr:colOff>
      <xdr:row>58</xdr:row>
      <xdr:rowOff>71014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62141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0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22945</xdr:rowOff>
    </xdr:from>
    <xdr:to>
      <xdr:col>6</xdr:col>
      <xdr:colOff>38100</xdr:colOff>
      <xdr:row>57</xdr:row>
      <xdr:rowOff>124545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9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141072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7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149186</xdr:rowOff>
    </xdr:from>
    <xdr:to>
      <xdr:col>24</xdr:col>
      <xdr:colOff>63500</xdr:colOff>
      <xdr:row>79</xdr:row>
      <xdr:rowOff>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22286"/>
          <a:ext cx="838200" cy="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74</xdr:rowOff>
    </xdr:from>
    <xdr:to>
      <xdr:col>19</xdr:col>
      <xdr:colOff>177800</xdr:colOff>
      <xdr:row>79</xdr:row>
      <xdr:rowOff>12419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44624"/>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12419</xdr:rowOff>
    </xdr:from>
    <xdr:to>
      <xdr:col>15</xdr:col>
      <xdr:colOff>50800</xdr:colOff>
      <xdr:row>79</xdr:row>
      <xdr:rowOff>28764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56969"/>
          <a:ext cx="8890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166300</xdr:rowOff>
    </xdr:from>
    <xdr:to>
      <xdr:col>10</xdr:col>
      <xdr:colOff>114300</xdr:colOff>
      <xdr:row>79</xdr:row>
      <xdr:rowOff>28764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39400"/>
          <a:ext cx="889000" cy="3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98386</xdr:rowOff>
    </xdr:from>
    <xdr:to>
      <xdr:col>24</xdr:col>
      <xdr:colOff>114300</xdr:colOff>
      <xdr:row>79</xdr:row>
      <xdr:rowOff>28536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13313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120724</xdr:rowOff>
    </xdr:from>
    <xdr:to>
      <xdr:col>20</xdr:col>
      <xdr:colOff>38100</xdr:colOff>
      <xdr:row>79</xdr:row>
      <xdr:rowOff>50874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42001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133069</xdr:rowOff>
    </xdr:from>
    <xdr:to>
      <xdr:col>15</xdr:col>
      <xdr:colOff>101600</xdr:colOff>
      <xdr:row>79</xdr:row>
      <xdr:rowOff>63219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54346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149414</xdr:rowOff>
    </xdr:from>
    <xdr:to>
      <xdr:col>10</xdr:col>
      <xdr:colOff>165100</xdr:colOff>
      <xdr:row>79</xdr:row>
      <xdr:rowOff>79564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2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70691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1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115500</xdr:rowOff>
    </xdr:from>
    <xdr:to>
      <xdr:col>6</xdr:col>
      <xdr:colOff>38100</xdr:colOff>
      <xdr:row>79</xdr:row>
      <xdr:rowOff>45650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36777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132705</xdr:rowOff>
    </xdr:from>
    <xdr:to>
      <xdr:col>24</xdr:col>
      <xdr:colOff>63500</xdr:colOff>
      <xdr:row>97</xdr:row>
      <xdr:rowOff>8410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91905"/>
          <a:ext cx="838200" cy="4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8410</xdr:rowOff>
    </xdr:from>
    <xdr:to>
      <xdr:col>19</xdr:col>
      <xdr:colOff>177800</xdr:colOff>
      <xdr:row>97</xdr:row>
      <xdr:rowOff>56032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39060"/>
          <a:ext cx="889000" cy="4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127895</xdr:rowOff>
    </xdr:from>
    <xdr:to>
      <xdr:col>15</xdr:col>
      <xdr:colOff>50800</xdr:colOff>
      <xdr:row>97</xdr:row>
      <xdr:rowOff>56032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87095"/>
          <a:ext cx="889000" cy="9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127895</xdr:rowOff>
    </xdr:from>
    <xdr:to>
      <xdr:col>10</xdr:col>
      <xdr:colOff>114300</xdr:colOff>
      <xdr:row>98</xdr:row>
      <xdr:rowOff>22144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87095"/>
          <a:ext cx="889000" cy="23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81905</xdr:rowOff>
    </xdr:from>
    <xdr:to>
      <xdr:col>24</xdr:col>
      <xdr:colOff>114300</xdr:colOff>
      <xdr:row>97</xdr:row>
      <xdr:rowOff>12055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4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60332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19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129060</xdr:rowOff>
    </xdr:from>
    <xdr:to>
      <xdr:col>20</xdr:col>
      <xdr:colOff>38100</xdr:colOff>
      <xdr:row>97</xdr:row>
      <xdr:rowOff>59210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8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50337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8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5232</xdr:rowOff>
    </xdr:from>
    <xdr:to>
      <xdr:col>15</xdr:col>
      <xdr:colOff>101600</xdr:colOff>
      <xdr:row>97</xdr:row>
      <xdr:rowOff>106832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97959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2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77095</xdr:rowOff>
    </xdr:from>
    <xdr:to>
      <xdr:col>10</xdr:col>
      <xdr:colOff>165100</xdr:colOff>
      <xdr:row>97</xdr:row>
      <xdr:rowOff>7245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169822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2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142794</xdr:rowOff>
    </xdr:from>
    <xdr:to>
      <xdr:col>6</xdr:col>
      <xdr:colOff>38100</xdr:colOff>
      <xdr:row>98</xdr:row>
      <xdr:rowOff>72944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64071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6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49906</xdr:rowOff>
    </xdr:from>
    <xdr:to>
      <xdr:col>55</xdr:col>
      <xdr:colOff>0</xdr:colOff>
      <xdr:row>37</xdr:row>
      <xdr:rowOff>132762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93556"/>
          <a:ext cx="838200" cy="8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132762</xdr:rowOff>
    </xdr:from>
    <xdr:to>
      <xdr:col>50</xdr:col>
      <xdr:colOff>114300</xdr:colOff>
      <xdr:row>37</xdr:row>
      <xdr:rowOff>140327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76412"/>
          <a:ext cx="889000" cy="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137757</xdr:rowOff>
    </xdr:from>
    <xdr:to>
      <xdr:col>45</xdr:col>
      <xdr:colOff>177800</xdr:colOff>
      <xdr:row>37</xdr:row>
      <xdr:rowOff>140327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81407"/>
          <a:ext cx="8890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53501</xdr:rowOff>
    </xdr:from>
    <xdr:to>
      <xdr:col>41</xdr:col>
      <xdr:colOff>50800</xdr:colOff>
      <xdr:row>37</xdr:row>
      <xdr:rowOff>137757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25701"/>
          <a:ext cx="889000" cy="25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170556</xdr:rowOff>
    </xdr:from>
    <xdr:to>
      <xdr:col>55</xdr:col>
      <xdr:colOff>50800</xdr:colOff>
      <xdr:row>37</xdr:row>
      <xdr:rowOff>100706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4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148983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81962</xdr:rowOff>
    </xdr:from>
    <xdr:to>
      <xdr:col>50</xdr:col>
      <xdr:colOff>165100</xdr:colOff>
      <xdr:row>38</xdr:row>
      <xdr:rowOff>12112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3239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1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89527</xdr:rowOff>
    </xdr:from>
    <xdr:to>
      <xdr:col>46</xdr:col>
      <xdr:colOff>38100</xdr:colOff>
      <xdr:row>38</xdr:row>
      <xdr:rowOff>19676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3317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10804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25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86957</xdr:rowOff>
    </xdr:from>
    <xdr:to>
      <xdr:col>41</xdr:col>
      <xdr:colOff>101600</xdr:colOff>
      <xdr:row>38</xdr:row>
      <xdr:rowOff>17107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3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8234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2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2701</xdr:rowOff>
    </xdr:from>
    <xdr:to>
      <xdr:col>36</xdr:col>
      <xdr:colOff>165100</xdr:colOff>
      <xdr:row>36</xdr:row>
      <xdr:rowOff>104301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7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95428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6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15394</xdr:rowOff>
    </xdr:from>
    <xdr:to>
      <xdr:col>55</xdr:col>
      <xdr:colOff>0</xdr:colOff>
      <xdr:row>58</xdr:row>
      <xdr:rowOff>26446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59494"/>
          <a:ext cx="838200" cy="1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97605</xdr:rowOff>
    </xdr:from>
    <xdr:to>
      <xdr:col>50</xdr:col>
      <xdr:colOff>114300</xdr:colOff>
      <xdr:row>58</xdr:row>
      <xdr:rowOff>15394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870255"/>
          <a:ext cx="889000" cy="8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78604</xdr:rowOff>
    </xdr:from>
    <xdr:to>
      <xdr:col>45</xdr:col>
      <xdr:colOff>177800</xdr:colOff>
      <xdr:row>57</xdr:row>
      <xdr:rowOff>97605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51254"/>
          <a:ext cx="889000" cy="1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64923</xdr:rowOff>
    </xdr:from>
    <xdr:to>
      <xdr:col>41</xdr:col>
      <xdr:colOff>50800</xdr:colOff>
      <xdr:row>57</xdr:row>
      <xdr:rowOff>78604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494673"/>
          <a:ext cx="889000" cy="35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147096</xdr:rowOff>
    </xdr:from>
    <xdr:to>
      <xdr:col>55</xdr:col>
      <xdr:colOff>50800</xdr:colOff>
      <xdr:row>58</xdr:row>
      <xdr:rowOff>77246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1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125523</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98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136044</xdr:rowOff>
    </xdr:from>
    <xdr:to>
      <xdr:col>50</xdr:col>
      <xdr:colOff>165100</xdr:colOff>
      <xdr:row>58</xdr:row>
      <xdr:rowOff>66194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57321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0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46805</xdr:rowOff>
    </xdr:from>
    <xdr:to>
      <xdr:col>46</xdr:col>
      <xdr:colOff>38100</xdr:colOff>
      <xdr:row>57</xdr:row>
      <xdr:rowOff>148405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164932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94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27804</xdr:rowOff>
    </xdr:from>
    <xdr:to>
      <xdr:col>41</xdr:col>
      <xdr:colOff>101600</xdr:colOff>
      <xdr:row>57</xdr:row>
      <xdr:rowOff>129404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0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145931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7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14123</xdr:rowOff>
    </xdr:from>
    <xdr:to>
      <xdr:col>36</xdr:col>
      <xdr:colOff>165100</xdr:colOff>
      <xdr:row>55</xdr:row>
      <xdr:rowOff>115723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4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132250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21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131973</xdr:rowOff>
    </xdr:from>
    <xdr:to>
      <xdr:col>55</xdr:col>
      <xdr:colOff>0</xdr:colOff>
      <xdr:row>78</xdr:row>
      <xdr:rowOff>86167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33623"/>
          <a:ext cx="838200" cy="12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77589</xdr:rowOff>
    </xdr:from>
    <xdr:to>
      <xdr:col>50</xdr:col>
      <xdr:colOff>114300</xdr:colOff>
      <xdr:row>78</xdr:row>
      <xdr:rowOff>86167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50689"/>
          <a:ext cx="889000" cy="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51967</xdr:rowOff>
    </xdr:from>
    <xdr:to>
      <xdr:col>45</xdr:col>
      <xdr:colOff>177800</xdr:colOff>
      <xdr:row>78</xdr:row>
      <xdr:rowOff>77589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25067"/>
          <a:ext cx="889000" cy="2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51967</xdr:rowOff>
    </xdr:from>
    <xdr:to>
      <xdr:col>41</xdr:col>
      <xdr:colOff>50800</xdr:colOff>
      <xdr:row>78</xdr:row>
      <xdr:rowOff>72761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25067"/>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81173</xdr:rowOff>
    </xdr:from>
    <xdr:to>
      <xdr:col>55</xdr:col>
      <xdr:colOff>50800</xdr:colOff>
      <xdr:row>78</xdr:row>
      <xdr:rowOff>11323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8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59600</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6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35367</xdr:rowOff>
    </xdr:from>
    <xdr:to>
      <xdr:col>50</xdr:col>
      <xdr:colOff>165100</xdr:colOff>
      <xdr:row>78</xdr:row>
      <xdr:rowOff>136967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128094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0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26789</xdr:rowOff>
    </xdr:from>
    <xdr:to>
      <xdr:col>46</xdr:col>
      <xdr:colOff>38100</xdr:colOff>
      <xdr:row>78</xdr:row>
      <xdr:rowOff>128389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9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119516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9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1167</xdr:rowOff>
    </xdr:from>
    <xdr:to>
      <xdr:col>41</xdr:col>
      <xdr:colOff>101600</xdr:colOff>
      <xdr:row>78</xdr:row>
      <xdr:rowOff>102767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7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93894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6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21961</xdr:rowOff>
    </xdr:from>
    <xdr:to>
      <xdr:col>36</xdr:col>
      <xdr:colOff>165100</xdr:colOff>
      <xdr:row>78</xdr:row>
      <xdr:rowOff>123561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114688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4786</xdr:rowOff>
    </xdr:from>
    <xdr:to>
      <xdr:col>55</xdr:col>
      <xdr:colOff>0</xdr:colOff>
      <xdr:row>98</xdr:row>
      <xdr:rowOff>53905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806886"/>
          <a:ext cx="838200" cy="4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119177</xdr:rowOff>
    </xdr:from>
    <xdr:to>
      <xdr:col>50</xdr:col>
      <xdr:colOff>114300</xdr:colOff>
      <xdr:row>98</xdr:row>
      <xdr:rowOff>4786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49827"/>
          <a:ext cx="889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69762</xdr:rowOff>
    </xdr:from>
    <xdr:to>
      <xdr:col>45</xdr:col>
      <xdr:colOff>177800</xdr:colOff>
      <xdr:row>97</xdr:row>
      <xdr:rowOff>119177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00412"/>
          <a:ext cx="889000" cy="4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125974</xdr:rowOff>
    </xdr:from>
    <xdr:to>
      <xdr:col>41</xdr:col>
      <xdr:colOff>50800</xdr:colOff>
      <xdr:row>97</xdr:row>
      <xdr:rowOff>69762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242274"/>
          <a:ext cx="889000" cy="45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3105</xdr:rowOff>
    </xdr:from>
    <xdr:to>
      <xdr:col>55</xdr:col>
      <xdr:colOff>50800</xdr:colOff>
      <xdr:row>98</xdr:row>
      <xdr:rowOff>104705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152982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8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125436</xdr:rowOff>
    </xdr:from>
    <xdr:to>
      <xdr:col>50</xdr:col>
      <xdr:colOff>165100</xdr:colOff>
      <xdr:row>98</xdr:row>
      <xdr:rowOff>55586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5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72113</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3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68377</xdr:rowOff>
    </xdr:from>
    <xdr:to>
      <xdr:col>46</xdr:col>
      <xdr:colOff>38100</xdr:colOff>
      <xdr:row>97</xdr:row>
      <xdr:rowOff>169977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15054</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74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18962</xdr:rowOff>
    </xdr:from>
    <xdr:to>
      <xdr:col>41</xdr:col>
      <xdr:colOff>101600</xdr:colOff>
      <xdr:row>97</xdr:row>
      <xdr:rowOff>120562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4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137089</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24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75174</xdr:rowOff>
    </xdr:from>
    <xdr:to>
      <xdr:col>36</xdr:col>
      <xdr:colOff>165100</xdr:colOff>
      <xdr:row>95</xdr:row>
      <xdr:rowOff>5324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1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21851</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5966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41347</xdr:rowOff>
    </xdr:from>
    <xdr:to>
      <xdr:col>85</xdr:col>
      <xdr:colOff>127000</xdr:colOff>
      <xdr:row>37</xdr:row>
      <xdr:rowOff>111452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384997"/>
          <a:ext cx="838200" cy="7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32672</xdr:rowOff>
    </xdr:from>
    <xdr:to>
      <xdr:col>81</xdr:col>
      <xdr:colOff>50800</xdr:colOff>
      <xdr:row>37</xdr:row>
      <xdr:rowOff>41347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033422"/>
          <a:ext cx="889000" cy="3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132472</xdr:rowOff>
    </xdr:from>
    <xdr:to>
      <xdr:col>76</xdr:col>
      <xdr:colOff>114300</xdr:colOff>
      <xdr:row>35</xdr:row>
      <xdr:rowOff>32672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5618872"/>
          <a:ext cx="889000" cy="4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132472</xdr:rowOff>
    </xdr:from>
    <xdr:to>
      <xdr:col>71</xdr:col>
      <xdr:colOff>177800</xdr:colOff>
      <xdr:row>33</xdr:row>
      <xdr:rowOff>13306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5618872"/>
          <a:ext cx="889000" cy="5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60652</xdr:rowOff>
    </xdr:from>
    <xdr:to>
      <xdr:col>85</xdr:col>
      <xdr:colOff>177800</xdr:colOff>
      <xdr:row>37</xdr:row>
      <xdr:rowOff>162252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40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83529</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25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161997</xdr:rowOff>
    </xdr:from>
    <xdr:to>
      <xdr:col>81</xdr:col>
      <xdr:colOff>101600</xdr:colOff>
      <xdr:row>37</xdr:row>
      <xdr:rowOff>92147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33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108674</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10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153322</xdr:rowOff>
    </xdr:from>
    <xdr:to>
      <xdr:col>76</xdr:col>
      <xdr:colOff>165100</xdr:colOff>
      <xdr:row>35</xdr:row>
      <xdr:rowOff>83472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598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99999</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575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81672</xdr:rowOff>
    </xdr:from>
    <xdr:to>
      <xdr:col>72</xdr:col>
      <xdr:colOff>38100</xdr:colOff>
      <xdr:row>33</xdr:row>
      <xdr:rowOff>11822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55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28349</xdr:rowOff>
    </xdr:from>
    <xdr:ext cx="59901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03795" y="534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133956</xdr:rowOff>
    </xdr:from>
    <xdr:to>
      <xdr:col>67</xdr:col>
      <xdr:colOff>101600</xdr:colOff>
      <xdr:row>33</xdr:row>
      <xdr:rowOff>64106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562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80633</xdr:rowOff>
    </xdr:from>
    <xdr:ext cx="59901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14795" y="539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127131</xdr:rowOff>
    </xdr:from>
    <xdr:to>
      <xdr:col>85</xdr:col>
      <xdr:colOff>126364</xdr:colOff>
      <xdr:row>79</xdr:row>
      <xdr:rowOff>43893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642981"/>
          <a:ext cx="1269" cy="945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47720</xdr:rowOff>
    </xdr:from>
    <xdr:ext cx="378565"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92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43893</xdr:rowOff>
    </xdr:from>
    <xdr:to>
      <xdr:col>86</xdr:col>
      <xdr:colOff>25400</xdr:colOff>
      <xdr:row>79</xdr:row>
      <xdr:rowOff>43893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88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73808</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41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73</xdr:row>
      <xdr:rowOff>127131</xdr:rowOff>
    </xdr:from>
    <xdr:to>
      <xdr:col>86</xdr:col>
      <xdr:colOff>25400</xdr:colOff>
      <xdr:row>73</xdr:row>
      <xdr:rowOff>127131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64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88627</xdr:rowOff>
    </xdr:from>
    <xdr:to>
      <xdr:col>85</xdr:col>
      <xdr:colOff>127000</xdr:colOff>
      <xdr:row>73</xdr:row>
      <xdr:rowOff>127131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2261577"/>
          <a:ext cx="838200" cy="38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4793</xdr:rowOff>
    </xdr:from>
    <xdr:ext cx="599010"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34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26366</xdr:rowOff>
    </xdr:from>
    <xdr:to>
      <xdr:col>85</xdr:col>
      <xdr:colOff>177800</xdr:colOff>
      <xdr:row>76</xdr:row>
      <xdr:rowOff>127966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5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88627</xdr:rowOff>
    </xdr:from>
    <xdr:to>
      <xdr:col>81</xdr:col>
      <xdr:colOff>50800</xdr:colOff>
      <xdr:row>71</xdr:row>
      <xdr:rowOff>123378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261577"/>
          <a:ext cx="889000" cy="3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39354</xdr:rowOff>
    </xdr:from>
    <xdr:to>
      <xdr:col>81</xdr:col>
      <xdr:colOff>101600</xdr:colOff>
      <xdr:row>76</xdr:row>
      <xdr:rowOff>140954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6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132081</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316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123378</xdr:rowOff>
    </xdr:from>
    <xdr:to>
      <xdr:col>76</xdr:col>
      <xdr:colOff>114300</xdr:colOff>
      <xdr:row>72</xdr:row>
      <xdr:rowOff>89648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296328"/>
          <a:ext cx="889000" cy="13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12449</xdr:rowOff>
    </xdr:from>
    <xdr:to>
      <xdr:col>76</xdr:col>
      <xdr:colOff>165100</xdr:colOff>
      <xdr:row>76</xdr:row>
      <xdr:rowOff>114049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4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105176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292795" y="1313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89648</xdr:rowOff>
    </xdr:from>
    <xdr:to>
      <xdr:col>71</xdr:col>
      <xdr:colOff>177800</xdr:colOff>
      <xdr:row>74</xdr:row>
      <xdr:rowOff>31119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434048"/>
          <a:ext cx="889000" cy="28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54702</xdr:rowOff>
    </xdr:from>
    <xdr:to>
      <xdr:col>72</xdr:col>
      <xdr:colOff>38100</xdr:colOff>
      <xdr:row>76</xdr:row>
      <xdr:rowOff>156302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147429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03795" y="1317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84519</xdr:rowOff>
    </xdr:from>
    <xdr:to>
      <xdr:col>67</xdr:col>
      <xdr:colOff>101600</xdr:colOff>
      <xdr:row>77</xdr:row>
      <xdr:rowOff>14669</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1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5796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14795" y="1320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76331</xdr:rowOff>
    </xdr:from>
    <xdr:to>
      <xdr:col>85</xdr:col>
      <xdr:colOff>177800</xdr:colOff>
      <xdr:row>74</xdr:row>
      <xdr:rowOff>6481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59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29358</xdr:rowOff>
    </xdr:from>
    <xdr:ext cx="599010"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54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37827</xdr:rowOff>
    </xdr:from>
    <xdr:to>
      <xdr:col>81</xdr:col>
      <xdr:colOff>101600</xdr:colOff>
      <xdr:row>71</xdr:row>
      <xdr:rowOff>139427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2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155954</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181795" y="1198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72578</xdr:rowOff>
    </xdr:from>
    <xdr:to>
      <xdr:col>76</xdr:col>
      <xdr:colOff>165100</xdr:colOff>
      <xdr:row>72</xdr:row>
      <xdr:rowOff>2728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24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19255</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202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38848</xdr:rowOff>
    </xdr:from>
    <xdr:to>
      <xdr:col>72</xdr:col>
      <xdr:colOff>38100</xdr:colOff>
      <xdr:row>72</xdr:row>
      <xdr:rowOff>140448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3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156975</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03795" y="1215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151769</xdr:rowOff>
    </xdr:from>
    <xdr:to>
      <xdr:col>67</xdr:col>
      <xdr:colOff>101600</xdr:colOff>
      <xdr:row>74</xdr:row>
      <xdr:rowOff>81919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66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98446</xdr:rowOff>
    </xdr:from>
    <xdr:ext cx="59901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14795" y="1244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170813</xdr:rowOff>
    </xdr:from>
    <xdr:to>
      <xdr:col>85</xdr:col>
      <xdr:colOff>127000</xdr:colOff>
      <xdr:row>98</xdr:row>
      <xdr:rowOff>158800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801463"/>
          <a:ext cx="838200" cy="1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170813</xdr:rowOff>
    </xdr:from>
    <xdr:to>
      <xdr:col>81</xdr:col>
      <xdr:colOff>50800</xdr:colOff>
      <xdr:row>99</xdr:row>
      <xdr:rowOff>32170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801463"/>
          <a:ext cx="889000" cy="20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32170</xdr:rowOff>
    </xdr:from>
    <xdr:to>
      <xdr:col>76</xdr:col>
      <xdr:colOff>114300</xdr:colOff>
      <xdr:row>99</xdr:row>
      <xdr:rowOff>36049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7005720"/>
          <a:ext cx="889000" cy="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16954</xdr:rowOff>
    </xdr:from>
    <xdr:to>
      <xdr:col>71</xdr:col>
      <xdr:colOff>177800</xdr:colOff>
      <xdr:row>99</xdr:row>
      <xdr:rowOff>36049</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990504"/>
          <a:ext cx="889000" cy="1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108000</xdr:rowOff>
    </xdr:from>
    <xdr:to>
      <xdr:col>85</xdr:col>
      <xdr:colOff>177800</xdr:colOff>
      <xdr:row>99</xdr:row>
      <xdr:rowOff>38150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91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22927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2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120013</xdr:rowOff>
    </xdr:from>
    <xdr:to>
      <xdr:col>81</xdr:col>
      <xdr:colOff>101600</xdr:colOff>
      <xdr:row>98</xdr:row>
      <xdr:rowOff>50163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5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41290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4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152820</xdr:rowOff>
    </xdr:from>
    <xdr:to>
      <xdr:col>76</xdr:col>
      <xdr:colOff>165100</xdr:colOff>
      <xdr:row>99</xdr:row>
      <xdr:rowOff>82970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95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74097</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70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156699</xdr:rowOff>
    </xdr:from>
    <xdr:to>
      <xdr:col>72</xdr:col>
      <xdr:colOff>38100</xdr:colOff>
      <xdr:row>99</xdr:row>
      <xdr:rowOff>86849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95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77976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705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137604</xdr:rowOff>
    </xdr:from>
    <xdr:to>
      <xdr:col>67</xdr:col>
      <xdr:colOff>101600</xdr:colOff>
      <xdr:row>99</xdr:row>
      <xdr:rowOff>67754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9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58881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70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104763</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619863"/>
          <a:ext cx="889000" cy="1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104763</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6619863"/>
          <a:ext cx="889000" cy="1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53963</xdr:rowOff>
    </xdr:from>
    <xdr:to>
      <xdr:col>102</xdr:col>
      <xdr:colOff>165100</xdr:colOff>
      <xdr:row>38</xdr:row>
      <xdr:rowOff>155563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56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146690</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666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3797</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9433547"/>
          <a:ext cx="1269" cy="780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121924</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920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3797</xdr:rowOff>
    </xdr:from>
    <xdr:to>
      <xdr:col>116</xdr:col>
      <xdr:colOff>152400</xdr:colOff>
      <xdr:row>55</xdr:row>
      <xdr:rowOff>3797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9433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11243</xdr:rowOff>
    </xdr:from>
    <xdr:to>
      <xdr:col>116</xdr:col>
      <xdr:colOff>63500</xdr:colOff>
      <xdr:row>57</xdr:row>
      <xdr:rowOff>119159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783893"/>
          <a:ext cx="838200" cy="10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93469</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10037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115042</xdr:rowOff>
    </xdr:from>
    <xdr:to>
      <xdr:col>116</xdr:col>
      <xdr:colOff>114300</xdr:colOff>
      <xdr:row>59</xdr:row>
      <xdr:rowOff>45192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1005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33989</xdr:rowOff>
    </xdr:from>
    <xdr:to>
      <xdr:col>111</xdr:col>
      <xdr:colOff>177800</xdr:colOff>
      <xdr:row>57</xdr:row>
      <xdr:rowOff>119159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8606489"/>
          <a:ext cx="889000" cy="128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108510</xdr:rowOff>
    </xdr:from>
    <xdr:to>
      <xdr:col>112</xdr:col>
      <xdr:colOff>38100</xdr:colOff>
      <xdr:row>59</xdr:row>
      <xdr:rowOff>38660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1005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29787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1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33989</xdr:rowOff>
    </xdr:from>
    <xdr:to>
      <xdr:col>107</xdr:col>
      <xdr:colOff>50800</xdr:colOff>
      <xdr:row>50</xdr:row>
      <xdr:rowOff>54318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8606489"/>
          <a:ext cx="889000" cy="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93259</xdr:rowOff>
    </xdr:from>
    <xdr:to>
      <xdr:col>107</xdr:col>
      <xdr:colOff>101600</xdr:colOff>
      <xdr:row>59</xdr:row>
      <xdr:rowOff>23409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1003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14536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1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54318</xdr:rowOff>
    </xdr:from>
    <xdr:to>
      <xdr:col>102</xdr:col>
      <xdr:colOff>114300</xdr:colOff>
      <xdr:row>52</xdr:row>
      <xdr:rowOff>61160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8626818"/>
          <a:ext cx="889000" cy="34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129248</xdr:rowOff>
    </xdr:from>
    <xdr:to>
      <xdr:col>102</xdr:col>
      <xdr:colOff>165100</xdr:colOff>
      <xdr:row>59</xdr:row>
      <xdr:rowOff>59398</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1007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50525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6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126521</xdr:rowOff>
    </xdr:from>
    <xdr:to>
      <xdr:col>98</xdr:col>
      <xdr:colOff>38100</xdr:colOff>
      <xdr:row>59</xdr:row>
      <xdr:rowOff>56671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1007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47798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6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131893</xdr:rowOff>
    </xdr:from>
    <xdr:to>
      <xdr:col>116</xdr:col>
      <xdr:colOff>114300</xdr:colOff>
      <xdr:row>57</xdr:row>
      <xdr:rowOff>62043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7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154770</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58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68359</xdr:rowOff>
    </xdr:from>
    <xdr:to>
      <xdr:col>112</xdr:col>
      <xdr:colOff>38100</xdr:colOff>
      <xdr:row>57</xdr:row>
      <xdr:rowOff>169959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4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15036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61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49</xdr:row>
      <xdr:rowOff>154639</xdr:rowOff>
    </xdr:from>
    <xdr:to>
      <xdr:col>107</xdr:col>
      <xdr:colOff>101600</xdr:colOff>
      <xdr:row>50</xdr:row>
      <xdr:rowOff>84789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855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48</xdr:row>
      <xdr:rowOff>101316</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833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3518</xdr:rowOff>
    </xdr:from>
    <xdr:to>
      <xdr:col>102</xdr:col>
      <xdr:colOff>165100</xdr:colOff>
      <xdr:row>50</xdr:row>
      <xdr:rowOff>105118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857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121645</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35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10360</xdr:rowOff>
    </xdr:from>
    <xdr:to>
      <xdr:col>98</xdr:col>
      <xdr:colOff>38100</xdr:colOff>
      <xdr:row>52</xdr:row>
      <xdr:rowOff>111960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9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128487</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70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64</xdr:rowOff>
    </xdr:from>
    <xdr:to>
      <xdr:col>116</xdr:col>
      <xdr:colOff>63500</xdr:colOff>
      <xdr:row>73</xdr:row>
      <xdr:rowOff>166141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515914"/>
          <a:ext cx="838200" cy="16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64</xdr:rowOff>
    </xdr:from>
    <xdr:to>
      <xdr:col>111</xdr:col>
      <xdr:colOff>177800</xdr:colOff>
      <xdr:row>73</xdr:row>
      <xdr:rowOff>68821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515914"/>
          <a:ext cx="889000" cy="6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68821</xdr:rowOff>
    </xdr:from>
    <xdr:to>
      <xdr:col>107</xdr:col>
      <xdr:colOff>50800</xdr:colOff>
      <xdr:row>73</xdr:row>
      <xdr:rowOff>138722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584671"/>
          <a:ext cx="889000" cy="6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138722</xdr:rowOff>
    </xdr:from>
    <xdr:to>
      <xdr:col>102</xdr:col>
      <xdr:colOff>114300</xdr:colOff>
      <xdr:row>74</xdr:row>
      <xdr:rowOff>8598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654572"/>
          <a:ext cx="889000" cy="4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115341</xdr:rowOff>
    </xdr:from>
    <xdr:to>
      <xdr:col>116</xdr:col>
      <xdr:colOff>114300</xdr:colOff>
      <xdr:row>74</xdr:row>
      <xdr:rowOff>45491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6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138218</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48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120714</xdr:rowOff>
    </xdr:from>
    <xdr:to>
      <xdr:col>112</xdr:col>
      <xdr:colOff>38100</xdr:colOff>
      <xdr:row>73</xdr:row>
      <xdr:rowOff>50864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4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67391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24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18021</xdr:rowOff>
    </xdr:from>
    <xdr:to>
      <xdr:col>107</xdr:col>
      <xdr:colOff>101600</xdr:colOff>
      <xdr:row>73</xdr:row>
      <xdr:rowOff>119621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53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110748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87922</xdr:rowOff>
    </xdr:from>
    <xdr:to>
      <xdr:col>102</xdr:col>
      <xdr:colOff>165100</xdr:colOff>
      <xdr:row>74</xdr:row>
      <xdr:rowOff>18072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6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9199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69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129248</xdr:rowOff>
    </xdr:from>
    <xdr:to>
      <xdr:col>98</xdr:col>
      <xdr:colOff>38100</xdr:colOff>
      <xdr:row>74</xdr:row>
      <xdr:rowOff>59398</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6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50525</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73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熊本地震の影響が続き災害復旧事業費は一人当たりのコストが全国平均、県平均を上回ったが、復興が進んでいることで令和元年度からは減少傾向であり、令和６年度と令和５年度を比較すると６，４４０円減少した。災害復旧事業のピークは越えていることから、今後も減少すると思われる。</a:t>
          </a:r>
        </a:p>
        <a:p>
          <a:r>
            <a:rPr kumimoji="1" lang="ja-JP" altLang="en-US" sz="1300">
              <a:latin typeface="ＭＳ Ｐゴシック" panose="020B0600070205080204" pitchFamily="50" charset="-128"/>
              <a:ea typeface="ＭＳ Ｐゴシック" panose="020B0600070205080204" pitchFamily="50" charset="-128"/>
            </a:rPr>
            <a:t>　物件費については、温泉指定管理料やふるさと寄付金経費の減少により、令和６年度と令和５年度を比較すると１７，０４９円減少した。普通建設事業費（うち更新整備）については、立野駅周辺整備事業の減少により前年度より２５，７８４円減少したが、全国平均、県平均から見れば高い状況にある。これは、あそ望の郷機能拡張工事などの改修事業が大きな要因である。貸付金は、令和５年度と令和４年度を比較すると７８，７１６円と大きく減少したが、令和６年度と令和５年度を比較すると６，６０９円増加した。これは、南阿蘇鉄道管理機構への運営資金貸付金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南阿蘇鉄道災害復旧事業に係る県貸付金の返済が完了したことから、前年度と比較すると１００，１０６円低くなったが、立野駅周辺整備事業やあそ望の郷機能拡張事業などの地方債償還が増加したことから類似団体の中で最も高い状況である。今後は、行財政改革に伴う大型事業の縮減及び普通建設事業については事業の重要性、緊急性、費用対効果を勘案しながら事業費の抑制を図り公債費の圧縮に取り組む方針としている。又、公共施設の効率的な利活用の見直しを行うことで経費の削減を図り財政の健全化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121956</xdr:rowOff>
    </xdr:from>
    <xdr:to>
      <xdr:col>24</xdr:col>
      <xdr:colOff>63500</xdr:colOff>
      <xdr:row>37</xdr:row>
      <xdr:rowOff>141768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465606"/>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121956</xdr:rowOff>
    </xdr:from>
    <xdr:to>
      <xdr:col>19</xdr:col>
      <xdr:colOff>177800</xdr:colOff>
      <xdr:row>37</xdr:row>
      <xdr:rowOff>127290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6560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108676</xdr:rowOff>
    </xdr:from>
    <xdr:to>
      <xdr:col>15</xdr:col>
      <xdr:colOff>50800</xdr:colOff>
      <xdr:row>37</xdr:row>
      <xdr:rowOff>127290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452326"/>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108676</xdr:rowOff>
    </xdr:from>
    <xdr:to>
      <xdr:col>10</xdr:col>
      <xdr:colOff>114300</xdr:colOff>
      <xdr:row>38</xdr:row>
      <xdr:rowOff>106390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52326"/>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90968</xdr:rowOff>
    </xdr:from>
    <xdr:to>
      <xdr:col>24</xdr:col>
      <xdr:colOff>114300</xdr:colOff>
      <xdr:row>38</xdr:row>
      <xdr:rowOff>21118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69395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1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71156</xdr:rowOff>
    </xdr:from>
    <xdr:to>
      <xdr:col>20</xdr:col>
      <xdr:colOff>38100</xdr:colOff>
      <xdr:row>38</xdr:row>
      <xdr:rowOff>1306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1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163883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0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76490</xdr:rowOff>
    </xdr:from>
    <xdr:to>
      <xdr:col>15</xdr:col>
      <xdr:colOff>101600</xdr:colOff>
      <xdr:row>38</xdr:row>
      <xdr:rowOff>6640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169217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1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57876</xdr:rowOff>
    </xdr:from>
    <xdr:to>
      <xdr:col>10</xdr:col>
      <xdr:colOff>165100</xdr:colOff>
      <xdr:row>37</xdr:row>
      <xdr:rowOff>159476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0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150603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9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55590</xdr:rowOff>
    </xdr:from>
    <xdr:to>
      <xdr:col>6</xdr:col>
      <xdr:colOff>38100</xdr:colOff>
      <xdr:row>38</xdr:row>
      <xdr:rowOff>157190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7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148317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6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102615</xdr:rowOff>
    </xdr:from>
    <xdr:to>
      <xdr:col>24</xdr:col>
      <xdr:colOff>63500</xdr:colOff>
      <xdr:row>56</xdr:row>
      <xdr:rowOff>141074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03815"/>
          <a:ext cx="838200" cy="3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16498</xdr:rowOff>
    </xdr:from>
    <xdr:to>
      <xdr:col>19</xdr:col>
      <xdr:colOff>177800</xdr:colOff>
      <xdr:row>56</xdr:row>
      <xdr:rowOff>102615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617698"/>
          <a:ext cx="889000" cy="8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16498</xdr:rowOff>
    </xdr:from>
    <xdr:to>
      <xdr:col>15</xdr:col>
      <xdr:colOff>50800</xdr:colOff>
      <xdr:row>56</xdr:row>
      <xdr:rowOff>70857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17698"/>
          <a:ext cx="889000" cy="5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5895</xdr:rowOff>
    </xdr:from>
    <xdr:to>
      <xdr:col>10</xdr:col>
      <xdr:colOff>114300</xdr:colOff>
      <xdr:row>56</xdr:row>
      <xdr:rowOff>70857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35645"/>
          <a:ext cx="889000" cy="23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90274</xdr:rowOff>
    </xdr:from>
    <xdr:to>
      <xdr:col>24</xdr:col>
      <xdr:colOff>114300</xdr:colOff>
      <xdr:row>57</xdr:row>
      <xdr:rowOff>20424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68701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6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51815</xdr:rowOff>
    </xdr:from>
    <xdr:to>
      <xdr:col>20</xdr:col>
      <xdr:colOff>38100</xdr:colOff>
      <xdr:row>56</xdr:row>
      <xdr:rowOff>153415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169942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42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137148</xdr:rowOff>
    </xdr:from>
    <xdr:to>
      <xdr:col>15</xdr:col>
      <xdr:colOff>101600</xdr:colOff>
      <xdr:row>56</xdr:row>
      <xdr:rowOff>67298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6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83825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4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20057</xdr:rowOff>
    </xdr:from>
    <xdr:to>
      <xdr:col>10</xdr:col>
      <xdr:colOff>165100</xdr:colOff>
      <xdr:row>56</xdr:row>
      <xdr:rowOff>121657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2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1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126545</xdr:rowOff>
    </xdr:from>
    <xdr:to>
      <xdr:col>6</xdr:col>
      <xdr:colOff>38100</xdr:colOff>
      <xdr:row>55</xdr:row>
      <xdr:rowOff>56695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8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73222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6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51948</xdr:rowOff>
    </xdr:from>
    <xdr:to>
      <xdr:col>24</xdr:col>
      <xdr:colOff>63500</xdr:colOff>
      <xdr:row>76</xdr:row>
      <xdr:rowOff>22253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10698"/>
          <a:ext cx="838200" cy="14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22253</xdr:rowOff>
    </xdr:from>
    <xdr:to>
      <xdr:col>19</xdr:col>
      <xdr:colOff>177800</xdr:colOff>
      <xdr:row>76</xdr:row>
      <xdr:rowOff>74335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52453"/>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126205</xdr:rowOff>
    </xdr:from>
    <xdr:to>
      <xdr:col>15</xdr:col>
      <xdr:colOff>50800</xdr:colOff>
      <xdr:row>76</xdr:row>
      <xdr:rowOff>74335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84955"/>
          <a:ext cx="889000" cy="11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126205</xdr:rowOff>
    </xdr:from>
    <xdr:to>
      <xdr:col>10</xdr:col>
      <xdr:colOff>114300</xdr:colOff>
      <xdr:row>76</xdr:row>
      <xdr:rowOff>161539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84955"/>
          <a:ext cx="889000" cy="20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1148</xdr:rowOff>
    </xdr:from>
    <xdr:to>
      <xdr:col>24</xdr:col>
      <xdr:colOff>114300</xdr:colOff>
      <xdr:row>75</xdr:row>
      <xdr:rowOff>102748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5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151025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38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142903</xdr:rowOff>
    </xdr:from>
    <xdr:to>
      <xdr:col>20</xdr:col>
      <xdr:colOff>38100</xdr:colOff>
      <xdr:row>76</xdr:row>
      <xdr:rowOff>73053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0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64180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9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23535</xdr:rowOff>
    </xdr:from>
    <xdr:to>
      <xdr:col>15</xdr:col>
      <xdr:colOff>101600</xdr:colOff>
      <xdr:row>76</xdr:row>
      <xdr:rowOff>125135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116262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4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75405</xdr:rowOff>
    </xdr:from>
    <xdr:to>
      <xdr:col>10</xdr:col>
      <xdr:colOff>165100</xdr:colOff>
      <xdr:row>76</xdr:row>
      <xdr:rowOff>5555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3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168132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2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110739</xdr:rowOff>
    </xdr:from>
    <xdr:to>
      <xdr:col>6</xdr:col>
      <xdr:colOff>38100</xdr:colOff>
      <xdr:row>77</xdr:row>
      <xdr:rowOff>40889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4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32016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23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63881</xdr:rowOff>
    </xdr:from>
    <xdr:to>
      <xdr:col>24</xdr:col>
      <xdr:colOff>63500</xdr:colOff>
      <xdr:row>97</xdr:row>
      <xdr:rowOff>127870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94531"/>
          <a:ext cx="838200" cy="6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127870</xdr:rowOff>
    </xdr:from>
    <xdr:to>
      <xdr:col>19</xdr:col>
      <xdr:colOff>177800</xdr:colOff>
      <xdr:row>97</xdr:row>
      <xdr:rowOff>135021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58520"/>
          <a:ext cx="889000" cy="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135021</xdr:rowOff>
    </xdr:from>
    <xdr:to>
      <xdr:col>15</xdr:col>
      <xdr:colOff>50800</xdr:colOff>
      <xdr:row>97</xdr:row>
      <xdr:rowOff>136065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65671"/>
          <a:ext cx="8890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136065</xdr:rowOff>
    </xdr:from>
    <xdr:to>
      <xdr:col>10</xdr:col>
      <xdr:colOff>114300</xdr:colOff>
      <xdr:row>97</xdr:row>
      <xdr:rowOff>170546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66715"/>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13081</xdr:rowOff>
    </xdr:from>
    <xdr:to>
      <xdr:col>24</xdr:col>
      <xdr:colOff>114300</xdr:colOff>
      <xdr:row>97</xdr:row>
      <xdr:rowOff>114681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162958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77070</xdr:rowOff>
    </xdr:from>
    <xdr:to>
      <xdr:col>20</xdr:col>
      <xdr:colOff>38100</xdr:colOff>
      <xdr:row>98</xdr:row>
      <xdr:rowOff>7220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169797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84221</xdr:rowOff>
    </xdr:from>
    <xdr:to>
      <xdr:col>15</xdr:col>
      <xdr:colOff>101600</xdr:colOff>
      <xdr:row>98</xdr:row>
      <xdr:rowOff>14371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5498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0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85265</xdr:rowOff>
    </xdr:from>
    <xdr:to>
      <xdr:col>10</xdr:col>
      <xdr:colOff>165100</xdr:colOff>
      <xdr:row>98</xdr:row>
      <xdr:rowOff>15415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6542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0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119746</xdr:rowOff>
    </xdr:from>
    <xdr:to>
      <xdr:col>6</xdr:col>
      <xdr:colOff>38100</xdr:colOff>
      <xdr:row>98</xdr:row>
      <xdr:rowOff>49896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5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41023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4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142794</xdr:rowOff>
    </xdr:from>
    <xdr:to>
      <xdr:col>55</xdr:col>
      <xdr:colOff>0</xdr:colOff>
      <xdr:row>57</xdr:row>
      <xdr:rowOff>39577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43994"/>
          <a:ext cx="838200" cy="6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140854</xdr:rowOff>
    </xdr:from>
    <xdr:to>
      <xdr:col>50</xdr:col>
      <xdr:colOff>114300</xdr:colOff>
      <xdr:row>56</xdr:row>
      <xdr:rowOff>142794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42054"/>
          <a:ext cx="889000" cy="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140854</xdr:rowOff>
    </xdr:from>
    <xdr:to>
      <xdr:col>45</xdr:col>
      <xdr:colOff>177800</xdr:colOff>
      <xdr:row>57</xdr:row>
      <xdr:rowOff>24531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42054"/>
          <a:ext cx="889000" cy="5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24531</xdr:rowOff>
    </xdr:from>
    <xdr:to>
      <xdr:col>41</xdr:col>
      <xdr:colOff>50800</xdr:colOff>
      <xdr:row>57</xdr:row>
      <xdr:rowOff>47925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97181"/>
          <a:ext cx="889000" cy="2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160227</xdr:rowOff>
    </xdr:from>
    <xdr:to>
      <xdr:col>55</xdr:col>
      <xdr:colOff>50800</xdr:colOff>
      <xdr:row>57</xdr:row>
      <xdr:rowOff>90377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6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138654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91994</xdr:rowOff>
    </xdr:from>
    <xdr:to>
      <xdr:col>50</xdr:col>
      <xdr:colOff>165100</xdr:colOff>
      <xdr:row>57</xdr:row>
      <xdr:rowOff>22144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9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13271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785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90054</xdr:rowOff>
    </xdr:from>
    <xdr:to>
      <xdr:col>46</xdr:col>
      <xdr:colOff>38100</xdr:colOff>
      <xdr:row>57</xdr:row>
      <xdr:rowOff>20204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9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11331</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7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145181</xdr:rowOff>
    </xdr:from>
    <xdr:to>
      <xdr:col>41</xdr:col>
      <xdr:colOff>101600</xdr:colOff>
      <xdr:row>57</xdr:row>
      <xdr:rowOff>75331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4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66458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3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168575</xdr:rowOff>
    </xdr:from>
    <xdr:to>
      <xdr:col>36</xdr:col>
      <xdr:colOff>165100</xdr:colOff>
      <xdr:row>57</xdr:row>
      <xdr:rowOff>98725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6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89852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6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68185</xdr:rowOff>
    </xdr:from>
    <xdr:to>
      <xdr:col>55</xdr:col>
      <xdr:colOff>0</xdr:colOff>
      <xdr:row>77</xdr:row>
      <xdr:rowOff>133843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69835"/>
          <a:ext cx="838200" cy="6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30645</xdr:rowOff>
    </xdr:from>
    <xdr:to>
      <xdr:col>50</xdr:col>
      <xdr:colOff>114300</xdr:colOff>
      <xdr:row>77</xdr:row>
      <xdr:rowOff>68185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32295"/>
          <a:ext cx="889000" cy="3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30645</xdr:rowOff>
    </xdr:from>
    <xdr:to>
      <xdr:col>45</xdr:col>
      <xdr:colOff>177800</xdr:colOff>
      <xdr:row>77</xdr:row>
      <xdr:rowOff>64453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32295"/>
          <a:ext cx="889000" cy="3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38705</xdr:rowOff>
    </xdr:from>
    <xdr:to>
      <xdr:col>41</xdr:col>
      <xdr:colOff>50800</xdr:colOff>
      <xdr:row>77</xdr:row>
      <xdr:rowOff>64453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40355"/>
          <a:ext cx="889000" cy="2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83043</xdr:rowOff>
    </xdr:from>
    <xdr:to>
      <xdr:col>55</xdr:col>
      <xdr:colOff>50800</xdr:colOff>
      <xdr:row>78</xdr:row>
      <xdr:rowOff>13193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61470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17385</xdr:rowOff>
    </xdr:from>
    <xdr:to>
      <xdr:col>50</xdr:col>
      <xdr:colOff>165100</xdr:colOff>
      <xdr:row>77</xdr:row>
      <xdr:rowOff>118985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1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135512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9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151295</xdr:rowOff>
    </xdr:from>
    <xdr:to>
      <xdr:col>46</xdr:col>
      <xdr:colOff>38100</xdr:colOff>
      <xdr:row>77</xdr:row>
      <xdr:rowOff>81445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97971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5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13653</xdr:rowOff>
    </xdr:from>
    <xdr:to>
      <xdr:col>41</xdr:col>
      <xdr:colOff>101600</xdr:colOff>
      <xdr:row>77</xdr:row>
      <xdr:rowOff>115253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131780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159355</xdr:rowOff>
    </xdr:from>
    <xdr:to>
      <xdr:col>36</xdr:col>
      <xdr:colOff>165100</xdr:colOff>
      <xdr:row>77</xdr:row>
      <xdr:rowOff>89505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8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106032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6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156314</xdr:rowOff>
    </xdr:from>
    <xdr:to>
      <xdr:col>55</xdr:col>
      <xdr:colOff>0</xdr:colOff>
      <xdr:row>97</xdr:row>
      <xdr:rowOff>15548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15514"/>
          <a:ext cx="838200" cy="3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130739</xdr:rowOff>
    </xdr:from>
    <xdr:to>
      <xdr:col>50</xdr:col>
      <xdr:colOff>114300</xdr:colOff>
      <xdr:row>97</xdr:row>
      <xdr:rowOff>15548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418489"/>
          <a:ext cx="889000" cy="22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73273</xdr:rowOff>
    </xdr:from>
    <xdr:to>
      <xdr:col>45</xdr:col>
      <xdr:colOff>177800</xdr:colOff>
      <xdr:row>95</xdr:row>
      <xdr:rowOff>130739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361023"/>
          <a:ext cx="889000" cy="5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77169</xdr:rowOff>
    </xdr:from>
    <xdr:to>
      <xdr:col>41</xdr:col>
      <xdr:colOff>50800</xdr:colOff>
      <xdr:row>95</xdr:row>
      <xdr:rowOff>73273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5850569"/>
          <a:ext cx="889000" cy="51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105514</xdr:rowOff>
    </xdr:from>
    <xdr:to>
      <xdr:col>55</xdr:col>
      <xdr:colOff>50800</xdr:colOff>
      <xdr:row>97</xdr:row>
      <xdr:rowOff>35664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6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83941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4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136198</xdr:rowOff>
    </xdr:from>
    <xdr:to>
      <xdr:col>50</xdr:col>
      <xdr:colOff>165100</xdr:colOff>
      <xdr:row>97</xdr:row>
      <xdr:rowOff>66348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57475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8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79939</xdr:rowOff>
    </xdr:from>
    <xdr:to>
      <xdr:col>46</xdr:col>
      <xdr:colOff>38100</xdr:colOff>
      <xdr:row>96</xdr:row>
      <xdr:rowOff>10089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36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26616</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14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22473</xdr:rowOff>
    </xdr:from>
    <xdr:to>
      <xdr:col>41</xdr:col>
      <xdr:colOff>101600</xdr:colOff>
      <xdr:row>95</xdr:row>
      <xdr:rowOff>124073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1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140600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8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26369</xdr:rowOff>
    </xdr:from>
    <xdr:to>
      <xdr:col>36</xdr:col>
      <xdr:colOff>165100</xdr:colOff>
      <xdr:row>92</xdr:row>
      <xdr:rowOff>127969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79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144496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57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82695</xdr:rowOff>
    </xdr:from>
    <xdr:to>
      <xdr:col>85</xdr:col>
      <xdr:colOff>127000</xdr:colOff>
      <xdr:row>37</xdr:row>
      <xdr:rowOff>148425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26345"/>
          <a:ext cx="838200" cy="6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82695</xdr:rowOff>
    </xdr:from>
    <xdr:to>
      <xdr:col>81</xdr:col>
      <xdr:colOff>50800</xdr:colOff>
      <xdr:row>37</xdr:row>
      <xdr:rowOff>164199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6345"/>
          <a:ext cx="889000" cy="8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132301</xdr:rowOff>
    </xdr:from>
    <xdr:to>
      <xdr:col>76</xdr:col>
      <xdr:colOff>114300</xdr:colOff>
      <xdr:row>37</xdr:row>
      <xdr:rowOff>164199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75951"/>
          <a:ext cx="889000" cy="3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108153</xdr:rowOff>
    </xdr:from>
    <xdr:to>
      <xdr:col>71</xdr:col>
      <xdr:colOff>177800</xdr:colOff>
      <xdr:row>37</xdr:row>
      <xdr:rowOff>132301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51803"/>
          <a:ext cx="889000" cy="2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97625</xdr:rowOff>
    </xdr:from>
    <xdr:to>
      <xdr:col>85</xdr:col>
      <xdr:colOff>177800</xdr:colOff>
      <xdr:row>38</xdr:row>
      <xdr:rowOff>27775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4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12552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5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31895</xdr:rowOff>
    </xdr:from>
    <xdr:to>
      <xdr:col>81</xdr:col>
      <xdr:colOff>101600</xdr:colOff>
      <xdr:row>37</xdr:row>
      <xdr:rowOff>133495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124622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6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113398</xdr:rowOff>
    </xdr:from>
    <xdr:to>
      <xdr:col>76</xdr:col>
      <xdr:colOff>165100</xdr:colOff>
      <xdr:row>38</xdr:row>
      <xdr:rowOff>43548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5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34676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81501</xdr:rowOff>
    </xdr:from>
    <xdr:to>
      <xdr:col>72</xdr:col>
      <xdr:colOff>38100</xdr:colOff>
      <xdr:row>38</xdr:row>
      <xdr:rowOff>11650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251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2778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1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57353</xdr:rowOff>
    </xdr:from>
    <xdr:to>
      <xdr:col>67</xdr:col>
      <xdr:colOff>101600</xdr:colOff>
      <xdr:row>37</xdr:row>
      <xdr:rowOff>158953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0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150080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9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139284</xdr:rowOff>
    </xdr:from>
    <xdr:to>
      <xdr:col>85</xdr:col>
      <xdr:colOff>127000</xdr:colOff>
      <xdr:row>57</xdr:row>
      <xdr:rowOff>22904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40484"/>
          <a:ext cx="838200" cy="5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22904</xdr:rowOff>
    </xdr:from>
    <xdr:to>
      <xdr:col>81</xdr:col>
      <xdr:colOff>50800</xdr:colOff>
      <xdr:row>57</xdr:row>
      <xdr:rowOff>43642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95554"/>
          <a:ext cx="889000" cy="2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43642</xdr:rowOff>
    </xdr:from>
    <xdr:to>
      <xdr:col>76</xdr:col>
      <xdr:colOff>114300</xdr:colOff>
      <xdr:row>57</xdr:row>
      <xdr:rowOff>53422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16292"/>
          <a:ext cx="889000" cy="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103705</xdr:rowOff>
    </xdr:from>
    <xdr:to>
      <xdr:col>71</xdr:col>
      <xdr:colOff>177800</xdr:colOff>
      <xdr:row>57</xdr:row>
      <xdr:rowOff>53422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190555"/>
          <a:ext cx="889000" cy="63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88484</xdr:rowOff>
    </xdr:from>
    <xdr:to>
      <xdr:col>85</xdr:col>
      <xdr:colOff>177800</xdr:colOff>
      <xdr:row>57</xdr:row>
      <xdr:rowOff>18634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8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3411</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0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143554</xdr:rowOff>
    </xdr:from>
    <xdr:to>
      <xdr:col>81</xdr:col>
      <xdr:colOff>101600</xdr:colOff>
      <xdr:row>57</xdr:row>
      <xdr:rowOff>73704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4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64831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3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164292</xdr:rowOff>
    </xdr:from>
    <xdr:to>
      <xdr:col>76</xdr:col>
      <xdr:colOff>165100</xdr:colOff>
      <xdr:row>57</xdr:row>
      <xdr:rowOff>94442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6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85569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5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2622</xdr:rowOff>
    </xdr:from>
    <xdr:to>
      <xdr:col>72</xdr:col>
      <xdr:colOff>38100</xdr:colOff>
      <xdr:row>57</xdr:row>
      <xdr:rowOff>104222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95349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6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52905</xdr:rowOff>
    </xdr:from>
    <xdr:to>
      <xdr:col>67</xdr:col>
      <xdr:colOff>101600</xdr:colOff>
      <xdr:row>53</xdr:row>
      <xdr:rowOff>154505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13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171032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8914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41348</xdr:rowOff>
    </xdr:from>
    <xdr:to>
      <xdr:col>85</xdr:col>
      <xdr:colOff>127000</xdr:colOff>
      <xdr:row>77</xdr:row>
      <xdr:rowOff>111452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242998"/>
          <a:ext cx="8382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32672</xdr:rowOff>
    </xdr:from>
    <xdr:to>
      <xdr:col>81</xdr:col>
      <xdr:colOff>50800</xdr:colOff>
      <xdr:row>77</xdr:row>
      <xdr:rowOff>41348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2891422"/>
          <a:ext cx="889000" cy="35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132472</xdr:rowOff>
    </xdr:from>
    <xdr:to>
      <xdr:col>76</xdr:col>
      <xdr:colOff>114300</xdr:colOff>
      <xdr:row>75</xdr:row>
      <xdr:rowOff>32672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2476872"/>
          <a:ext cx="889000" cy="4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132472</xdr:rowOff>
    </xdr:from>
    <xdr:to>
      <xdr:col>71</xdr:col>
      <xdr:colOff>177800</xdr:colOff>
      <xdr:row>73</xdr:row>
      <xdr:rowOff>13306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2476872"/>
          <a:ext cx="889000" cy="5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60652</xdr:rowOff>
    </xdr:from>
    <xdr:to>
      <xdr:col>85</xdr:col>
      <xdr:colOff>177800</xdr:colOff>
      <xdr:row>77</xdr:row>
      <xdr:rowOff>162252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2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83529</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1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161998</xdr:rowOff>
    </xdr:from>
    <xdr:to>
      <xdr:col>81</xdr:col>
      <xdr:colOff>101600</xdr:colOff>
      <xdr:row>77</xdr:row>
      <xdr:rowOff>92148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9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108675</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6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153322</xdr:rowOff>
    </xdr:from>
    <xdr:to>
      <xdr:col>76</xdr:col>
      <xdr:colOff>165100</xdr:colOff>
      <xdr:row>75</xdr:row>
      <xdr:rowOff>83472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284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99999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61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81672</xdr:rowOff>
    </xdr:from>
    <xdr:to>
      <xdr:col>72</xdr:col>
      <xdr:colOff>38100</xdr:colOff>
      <xdr:row>73</xdr:row>
      <xdr:rowOff>11822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24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28349</xdr:rowOff>
    </xdr:from>
    <xdr:ext cx="59901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03795" y="1220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133956</xdr:rowOff>
    </xdr:from>
    <xdr:to>
      <xdr:col>67</xdr:col>
      <xdr:colOff>101600</xdr:colOff>
      <xdr:row>73</xdr:row>
      <xdr:rowOff>64106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247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80633</xdr:rowOff>
    </xdr:from>
    <xdr:ext cx="59901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14795" y="1225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127130</xdr:rowOff>
    </xdr:from>
    <xdr:to>
      <xdr:col>85</xdr:col>
      <xdr:colOff>126364</xdr:colOff>
      <xdr:row>99</xdr:row>
      <xdr:rowOff>43893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6071980"/>
          <a:ext cx="1269" cy="945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47720</xdr:rowOff>
    </xdr:from>
    <xdr:ext cx="378565"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7021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43893</xdr:rowOff>
    </xdr:from>
    <xdr:to>
      <xdr:col>86</xdr:col>
      <xdr:colOff>25400</xdr:colOff>
      <xdr:row>99</xdr:row>
      <xdr:rowOff>43893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7017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73807</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847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93</xdr:row>
      <xdr:rowOff>127130</xdr:rowOff>
    </xdr:from>
    <xdr:to>
      <xdr:col>86</xdr:col>
      <xdr:colOff>25400</xdr:colOff>
      <xdr:row>93</xdr:row>
      <xdr:rowOff>127130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07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88627</xdr:rowOff>
    </xdr:from>
    <xdr:to>
      <xdr:col>85</xdr:col>
      <xdr:colOff>127000</xdr:colOff>
      <xdr:row>93</xdr:row>
      <xdr:rowOff>127130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5690577"/>
          <a:ext cx="838200" cy="38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4793</xdr:rowOff>
    </xdr:from>
    <xdr:ext cx="599010"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63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26366</xdr:rowOff>
    </xdr:from>
    <xdr:to>
      <xdr:col>85</xdr:col>
      <xdr:colOff>177800</xdr:colOff>
      <xdr:row>96</xdr:row>
      <xdr:rowOff>127966</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4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88627</xdr:rowOff>
    </xdr:from>
    <xdr:to>
      <xdr:col>81</xdr:col>
      <xdr:colOff>50800</xdr:colOff>
      <xdr:row>91</xdr:row>
      <xdr:rowOff>123379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5690577"/>
          <a:ext cx="889000" cy="3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39354</xdr:rowOff>
    </xdr:from>
    <xdr:to>
      <xdr:col>81</xdr:col>
      <xdr:colOff>101600</xdr:colOff>
      <xdr:row>96</xdr:row>
      <xdr:rowOff>140954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49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132081</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181795" y="1659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123379</xdr:rowOff>
    </xdr:from>
    <xdr:to>
      <xdr:col>76</xdr:col>
      <xdr:colOff>114300</xdr:colOff>
      <xdr:row>92</xdr:row>
      <xdr:rowOff>89649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5725329"/>
          <a:ext cx="889000" cy="13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12436</xdr:rowOff>
    </xdr:from>
    <xdr:to>
      <xdr:col>76</xdr:col>
      <xdr:colOff>165100</xdr:colOff>
      <xdr:row>96</xdr:row>
      <xdr:rowOff>114036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47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105163</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292795" y="1656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89649</xdr:rowOff>
    </xdr:from>
    <xdr:to>
      <xdr:col>71</xdr:col>
      <xdr:colOff>177800</xdr:colOff>
      <xdr:row>94</xdr:row>
      <xdr:rowOff>31119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5863049"/>
          <a:ext cx="889000" cy="28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54682</xdr:rowOff>
    </xdr:from>
    <xdr:to>
      <xdr:col>72</xdr:col>
      <xdr:colOff>38100</xdr:colOff>
      <xdr:row>96</xdr:row>
      <xdr:rowOff>156282</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5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147409</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03795" y="1660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84472</xdr:rowOff>
    </xdr:from>
    <xdr:to>
      <xdr:col>67</xdr:col>
      <xdr:colOff>101600</xdr:colOff>
      <xdr:row>97</xdr:row>
      <xdr:rowOff>14622</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54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5749</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14795" y="1663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76330</xdr:rowOff>
    </xdr:from>
    <xdr:to>
      <xdr:col>85</xdr:col>
      <xdr:colOff>177800</xdr:colOff>
      <xdr:row>94</xdr:row>
      <xdr:rowOff>6480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02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29357</xdr:rowOff>
    </xdr:from>
    <xdr:ext cx="599010"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5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37827</xdr:rowOff>
    </xdr:from>
    <xdr:to>
      <xdr:col>81</xdr:col>
      <xdr:colOff>101600</xdr:colOff>
      <xdr:row>91</xdr:row>
      <xdr:rowOff>139427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563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155954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181795" y="1541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72579</xdr:rowOff>
    </xdr:from>
    <xdr:to>
      <xdr:col>76</xdr:col>
      <xdr:colOff>165100</xdr:colOff>
      <xdr:row>92</xdr:row>
      <xdr:rowOff>2729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56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19256</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292795" y="1544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38849</xdr:rowOff>
    </xdr:from>
    <xdr:to>
      <xdr:col>72</xdr:col>
      <xdr:colOff>38100</xdr:colOff>
      <xdr:row>92</xdr:row>
      <xdr:rowOff>140449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581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156976</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03795" y="15587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151769</xdr:rowOff>
    </xdr:from>
    <xdr:to>
      <xdr:col>67</xdr:col>
      <xdr:colOff>101600</xdr:colOff>
      <xdr:row>94</xdr:row>
      <xdr:rowOff>81919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09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98446</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14795" y="15871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目的別の住民一人当たりのコストは、衛生費が増加している。公営企業移行に伴う簡易水道事業会計への貸付金、補助金の増加によるもので、前年度と比較すると住民一人当たりのコストが１６，７９５円増加している。</a:t>
          </a:r>
        </a:p>
        <a:p>
          <a:r>
            <a:rPr kumimoji="1" lang="ja-JP" altLang="en-US" sz="1300">
              <a:latin typeface="ＭＳ Ｐゴシック" panose="020B0600070205080204" pitchFamily="50" charset="-128"/>
              <a:ea typeface="ＭＳ Ｐゴシック" panose="020B0600070205080204" pitchFamily="50" charset="-128"/>
            </a:rPr>
            <a:t>　土木費は、全国平均、県平均を上回っている。災害復興に係る大型事業が完了したことから年々減少していたが、前年度と比較すると橋梁補修事業の増加により住民一人当たりのコストが６，７１１円増加している。</a:t>
          </a:r>
        </a:p>
        <a:p>
          <a:r>
            <a:rPr kumimoji="1" lang="ja-JP" altLang="en-US" sz="1300">
              <a:latin typeface="ＭＳ Ｐゴシック" panose="020B0600070205080204" pitchFamily="50" charset="-128"/>
              <a:ea typeface="ＭＳ Ｐゴシック" panose="020B0600070205080204" pitchFamily="50" charset="-128"/>
            </a:rPr>
            <a:t>　災害復旧費は、一人当たりのコストが全国平均、県平均、類似団体平均を大きく上回ったが、令和元年度からの推移を見ると、熊本地震関連の災害復旧事業はピークは越えたものと思われる。</a:t>
          </a:r>
        </a:p>
        <a:p>
          <a:r>
            <a:rPr kumimoji="1" lang="ja-JP" altLang="en-US" sz="1300">
              <a:latin typeface="ＭＳ Ｐゴシック" panose="020B0600070205080204" pitchFamily="50" charset="-128"/>
              <a:ea typeface="ＭＳ Ｐゴシック" panose="020B0600070205080204" pitchFamily="50" charset="-128"/>
            </a:rPr>
            <a:t>  公債費は、南阿蘇鉄道災害復旧事業に係る県貸付金の返済が完了したことから、前年度と比較すると１００，１０６円低くなったが、立野駅周辺整備事業やあそ望の郷機能拡張事業などの地方債償還が増加したことから類似団体の中で最も高い状況である。今後は、行財政改革に伴う大型事業の縮減及び普通建設事業については事業の重要性、緊急性、費用対効果を勘案しながら事業費の抑制を図り公債費の圧縮に取り組む方針と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熊本県南阿蘇村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有利な地方債などの活用により取り崩しを回避している。実質収支額は、平成２８年の熊本地震以降、高い水準で推移していたが、復旧復興事業が減少してきたことから熊本地震前の状況に戻っている。実質単年度収支は、財政調整基金の取崩しの減少や積立金の増加から実質単年度収支は、</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より増加している。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熊本県南阿蘇村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はすべての会計において黒字決算になったが、簡易水道事業会計・下水道事業会計（農業集落排水事業・生活排水処理事業）については一般会計からの繰入金に依存している傾向にある。令和６年度は公営企業会計への移行に伴い特に繰入額が大きくなっていることから、独立採算の原則に立ち返り、使用料の見直しも含めたところでの経営の健全化を図る必要がある。国民健康保険特別会計においては、一般会計からの繰入金抑制のため、検診率向上対策や医療費抑制のための健康づくり対策に取り組んで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熊本県南阿蘇村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令和６年度の実質公債費比率は、元利償還金が減少したものの、公営企業債の元利償還金に対する繰入金が増加したことなどにより１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３％上昇した。今後も公営企業の配水池新設工事や老朽化した設備の更新事業などのために借入れた地方債の元金償還が始まることから上昇する見込みである。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今後の事業実施においては、交付税算入率の高い地方債を活用し、実質公債費比率の上昇を抑制していく必要がある。今後も交付税算入率を十分考慮した計画的な地方債の発行に努める。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熊本県南阿蘇村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令和６年度は地方債残高の減により将来負担額は減少したものの充当可能財源等も減少したことで将来負担比率は１．２％上昇した。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今後も地方債残高の減少は見込まれる一方、公営企業債等繰入見込額の増や普通交付税の減、災害復興基金の取崩しも見込まれるため厳しい財政状況が続くことが予想される。</a:t>
          </a:r>
        </a:p>
        <a:p>
          <a:r>
            <a:rPr kumimoji="1" lang="ja-JP" altLang="en-US" sz="1400">
              <a:latin typeface="ＭＳ ゴシック" pitchFamily="49" charset="-128"/>
              <a:ea typeface="ＭＳ ゴシック" pitchFamily="49" charset="-128"/>
            </a:rPr>
            <a:t>　今後も引き続き、交付税算入率の高い起債を活用しつつも事業実施の適正化を図り、財政健全化に努める必要がある。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熊本県南阿蘇村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おいて村有施設（四季の森、ウィナス）の売却により９４百万円を積み立てた一方、災害復興基金を災害復旧関連事業や文化財復旧事業などに１１９百万円、公共施設等整備基金を校務支援用機器整備や立野ダム多目的記念館備品などに４７百万円取り崩したことから、基金全体としては３９百万円の減となっている。</a:t>
          </a:r>
          <a:endPar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以降、地方償還金が高水準で推移していることや教育系ネットワーク更改や生徒用タブレット更新事業、山上上質化事業などの大型事業が実施されることから公共施設等整備基金や災害復興基金を取り崩す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また、令和７年度にふるさと応援基金を創設して、寄付金を基金により管理していくことから積み立てが生じる見込みである。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・合併振興基金については、地域振興に役立てたい。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・災害復興基金については、熊本地震に係る災害復旧復興事業に充当。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・合併特例措置逓減対策事業準備金については、普通交付税の減額に備えるために積み立てたもの。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・地域福祉基金については、地域福祉の増進に役立てたい。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・公共施設等整備基金については、公共施設の建設及び改修などの整備に充当。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・農業基金については、農業の振興と活性化のために役立てたい。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公共施設等整備基金は、村有施設売却収入等の積み立てにより４９百万円の増となった。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災害復興基金は、災害復旧関連事業や文化財復旧事業等のための取り崩しにより１１９百万円の減となった。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図書室振興基金は、公園整備事業等のための取り崩しにより３百万円の減となった。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森林業環境譲与税基金は、森林環境譲与税等の積み立てにより５百万円の増となった。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森林環境整備基金は、森林整備センター分収金等の積み立てにより７百万円の増となった。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令和元年度で普通交付税の合併算定替えが終了したことから、合併特例逓減対策準備基金の活用を予定している。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今後も災害復旧事業のために災害復興基金の活用を予定している。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基金運用により３百万円積み立てた。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年度で普通交付税の合併算定替えが終了したことや、熊本地震以降、地方償還金が高水準で推移していることから厳しい財政運営が続いており、大型事業の実施状況によっては財政調整基金を取り崩す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に係る災害廃棄物処理事業のために借入れた災害対策債償還のため、令和元年度に熊本地震災害廃棄物処理基金補助金１億２５百万円を基金に積立てた。令和６年度においては９百万円を取り崩し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また、令和６年度普通交付税追加交付で令和７、８年度臨時財政対策債償還金の一部が措置されたため２８百万円を積み立てた。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今後は災害対策債償還や臨時財政対策債償還のために取り崩す見込みである。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02A6FF8-AFAF-4E1F-A5F7-42129FE1E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74CE04-682B-4EA7-80C7-AD5C27D8F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111935C-44AB-4880-B84C-EE2BD52E4FB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109C402-C964-4E9A-BFC8-630A21979C4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008A759-6C4C-4E0F-B901-F7416498515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7401A77-78BA-441B-B8FE-43AF0517F9B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1300767-29BE-4061-902B-61ACAFB5E16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1F1B436-F800-4534-9E1C-538E6D60EF1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B5FFB1A-A723-4959-AFED-267EC2C54A6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4CA8C5C-5CA6-4601-A458-5CEB85E05DE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2128C07-9588-485A-9628-126E2740EF4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0E95EA8-5E05-4CBF-9217-1FF40A8386D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C91E4C0-516D-423F-A2D8-F1BBA102387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E1A0C6-0BA7-4494-B3E6-8C51C5B68A2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1A4B570-5F6F-45F7-BAC9-821F2B37C36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0CAC4E7-A2A9-4291-880C-D79BF7D8921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C3F502A-9D63-4A53-94E9-6199146CB30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2758FB3-BC3E-45AB-AEDA-5CCEF05FEF3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5479CD1-4421-4AD9-B930-70513A21678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12AAB5F-7A27-4094-BAC1-EEA25A6455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3DD8CE4-784C-4CC0-952C-02FACDBE9A8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474FFB6-DC99-4CA1-B914-33685BB3A36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CC276F1-DC59-4FDF-84A5-F8E428D3A9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650CC81-0621-4B40-B28F-D3881CC9888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E4B1292-403D-426E-9161-2DAFA63B0CE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28D3B30-32EF-4CA8-9517-9ECC2B24B7D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1D66FEE-3F2C-4CBE-B254-57905907166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799E982-33B2-4FFB-9ED1-A116596C803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A68A040-8B22-4A11-9AA8-6723F3A9879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7B950C7-72FD-46F6-9C89-EDFBD73BD6A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F980C66-CFCC-4CC5-BD70-F19DE26EB1D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585EE26-5E4C-42C5-95A9-EBE52C480A8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6C30DB9-0FBE-48C6-91C0-19298B906EF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A2B09CC-3E09-4D0C-8751-4D5CCDD556E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4E4C836-790E-40F8-A13E-B391BFF7270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5101DA7-A186-4C2C-A5E6-692C3540625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1C2272E-935C-4FB5-81C8-96A90238B1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1D6EDBC-8AB7-4282-BD50-3EAAC73B3B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BBA5A54-7661-4EE1-AC0B-914512B804E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594984F-8362-4807-AAC6-3C7859F6E33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BFBF808-0D8F-43CE-9E3B-8F2C1B37AF1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9AE41C4-BD7B-4A59-8F15-8DD04C32B9E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908B982-C2C9-4012-B0F4-BF317CFFA1E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FEFC297-8128-4CDE-96EF-D28F928519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64C0E20-C747-40D7-A94A-3FE4C27D327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AA2B306-C79C-494E-B7BC-8C0713729AC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71AD745-EF16-46C6-89D9-A9BD522B43D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63.6</a:t>
          </a:r>
          <a:r>
            <a:rPr kumimoji="1" lang="ja-JP" altLang="en-US" sz="1100">
              <a:latin typeface="ＭＳ Ｐゴシック" panose="020B0600070205080204" pitchFamily="50" charset="-128"/>
              <a:ea typeface="ＭＳ Ｐゴシック" panose="020B0600070205080204" pitchFamily="50" charset="-128"/>
            </a:rPr>
            <a:t>％となり、前年度（</a:t>
          </a:r>
          <a:r>
            <a:rPr kumimoji="1" lang="en-US" altLang="ja-JP" sz="1100">
              <a:latin typeface="ＭＳ Ｐゴシック" panose="020B0600070205080204" pitchFamily="50" charset="-128"/>
              <a:ea typeface="ＭＳ Ｐゴシック" panose="020B0600070205080204" pitchFamily="50" charset="-128"/>
            </a:rPr>
            <a:t>62.5</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ポイント上昇した。推移をみると、概ね横ばいで推移している。令和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年度は温泉施設の売却により一時的に低下したが、令和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年度は四季の森温泉及び長陽総合福祉温泉センター「ウィナス」等の除却があったものの、既存施設の償却の進行が上回った。類似団体内平均値（</a:t>
          </a:r>
          <a:r>
            <a:rPr kumimoji="1" lang="en-US" altLang="ja-JP" sz="1100">
              <a:latin typeface="ＭＳ Ｐゴシック" panose="020B0600070205080204" pitchFamily="50" charset="-128"/>
              <a:ea typeface="ＭＳ Ｐゴシック" panose="020B0600070205080204" pitchFamily="50" charset="-128"/>
            </a:rPr>
            <a:t>68.3</a:t>
          </a:r>
          <a:r>
            <a:rPr kumimoji="1" lang="ja-JP" altLang="en-US" sz="1100">
              <a:latin typeface="ＭＳ Ｐゴシック" panose="020B0600070205080204" pitchFamily="50" charset="-128"/>
              <a:ea typeface="ＭＳ Ｐゴシック" panose="020B0600070205080204" pitchFamily="50" charset="-128"/>
            </a:rPr>
            <a:t>％）及び全国平均（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％）は下回っているが、熊本県平均（</a:t>
          </a:r>
          <a:r>
            <a:rPr kumimoji="1" lang="en-US" altLang="ja-JP" sz="1100">
              <a:latin typeface="ＭＳ Ｐゴシック" panose="020B0600070205080204" pitchFamily="50" charset="-128"/>
              <a:ea typeface="ＭＳ Ｐゴシック" panose="020B0600070205080204" pitchFamily="50" charset="-128"/>
            </a:rPr>
            <a:t>62.1</a:t>
          </a:r>
          <a:r>
            <a:rPr kumimoji="1" lang="ja-JP" altLang="en-US" sz="1100">
              <a:latin typeface="ＭＳ Ｐゴシック" panose="020B0600070205080204" pitchFamily="50" charset="-128"/>
              <a:ea typeface="ＭＳ Ｐゴシック" panose="020B0600070205080204" pitchFamily="50" charset="-128"/>
            </a:rPr>
            <a:t>％）は上回っている。今後においても、老朽化が顕著な資産や利用実態の低い施設については、活用方策や除却を含めた検討を行い、計画的な施設マネジメントを推進していく必要がある。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105E2D5-0F6A-4139-8FF5-D4C28374EB3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1E12163-F351-4FA1-BF01-3998A540B13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E3D051B-C268-4F2B-8712-A4841881A36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E612A33-5449-4664-97E8-A394468D54F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1CAE2E7A-EE1C-48CA-9545-0E3D38E187ED}"/>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2A5695D-526B-4406-93FC-0944CB6372A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6BC5D33-7029-4F1F-B58C-545C5C284BF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5C8D05F-F48D-4130-92CA-42990591216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DB62B6B1-8453-480B-B343-8B9EB0FEE18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C976B7E-4836-4EF3-AB4D-B9EF9B8DA80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3A67C39-3229-44DF-B9E6-E9679B8B62B4}"/>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A8FD313-0308-4353-926F-666E6B410C2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8C2ED88-7939-4457-8A60-C588C594CBC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F54FDB9-4617-4EE1-8575-F132B61E217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410A67B-9ADC-4F8D-A092-76AD2BE6DE2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853142C-B607-46EA-BE58-6F868095915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029EEEC-9E39-4D5F-8186-F81C3E6C292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F0CE12D-02B2-409D-B693-BBE12C0EE2A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32C8AD5A-6B5F-482D-80A5-26D85DE98B4E}"/>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0854A0FC-D113-4C78-8BB1-4D4409DD772C}"/>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DDF83930-0DF9-4C74-815D-D7C60832E7C8}"/>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076EACC1-CA2C-41E3-9E01-6C2409591C88}"/>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03B28376-F591-4551-8711-DC123A32B75E}"/>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27DA91BB-AF36-4C2C-B5A3-BAA0A4903395}"/>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234D8F6D-391A-47B7-A2D1-A3401EC41D30}"/>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95A6F4EF-C2B4-428A-BF7D-FF0FBD037352}"/>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27F4D786-1082-4517-A2E0-A6026D303F68}"/>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C3CC44AA-8F72-43F7-8BAD-FC741BD8148A}"/>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5CA67BE8-6FEA-48CF-91CA-1BD383EBE8B9}"/>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CD539A9-8787-48DB-8B66-C370E735531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86FEA18-1EE5-4A16-8C2E-9E9703CAFCF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CE68A09-153D-42DE-80E5-3DDDBCB1590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6058C5D-327C-4A12-AC13-AF6A5781465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82FC766-1A6B-42DF-9EA9-F0D7C82B032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57967</xdr:rowOff>
    </xdr:from>
    <xdr:to>
      <xdr:col>23</xdr:col>
      <xdr:colOff>136525</xdr:colOff>
      <xdr:row>28</xdr:row>
      <xdr:rowOff>159567</xdr:rowOff>
    </xdr:to>
    <xdr:sp macro="" textlink="">
      <xdr:nvSpPr>
        <xdr:cNvPr id="83" name="楕円 82">
          <a:extLst>
            <a:ext uri="{FF2B5EF4-FFF2-40B4-BE49-F238E27FC236}">
              <a16:creationId xmlns:a16="http://schemas.microsoft.com/office/drawing/2014/main" id="{161CA673-6E15-4644-9D57-FC2704AC8B0D}"/>
            </a:ext>
          </a:extLst>
        </xdr:cNvPr>
        <xdr:cNvSpPr/>
      </xdr:nvSpPr>
      <xdr:spPr>
        <a:xfrm>
          <a:off x="47117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80844</xdr:rowOff>
    </xdr:from>
    <xdr:ext cx="405111" cy="259045"/>
    <xdr:sp macro="" textlink="">
      <xdr:nvSpPr>
        <xdr:cNvPr id="84" name="有形固定資産減価償却率該当値テキスト">
          <a:extLst>
            <a:ext uri="{FF2B5EF4-FFF2-40B4-BE49-F238E27FC236}">
              <a16:creationId xmlns:a16="http://schemas.microsoft.com/office/drawing/2014/main" id="{0EFA5409-3529-4E5A-8982-799FC9AB88DF}"/>
            </a:ext>
          </a:extLst>
        </xdr:cNvPr>
        <xdr:cNvSpPr txBox="1"/>
      </xdr:nvSpPr>
      <xdr:spPr>
        <a:xfrm>
          <a:off x="4813300" y="548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24039</xdr:rowOff>
    </xdr:from>
    <xdr:to>
      <xdr:col>19</xdr:col>
      <xdr:colOff>187325</xdr:colOff>
      <xdr:row>28</xdr:row>
      <xdr:rowOff>125639</xdr:rowOff>
    </xdr:to>
    <xdr:sp macro="" textlink="">
      <xdr:nvSpPr>
        <xdr:cNvPr id="85" name="楕円 84">
          <a:extLst>
            <a:ext uri="{FF2B5EF4-FFF2-40B4-BE49-F238E27FC236}">
              <a16:creationId xmlns:a16="http://schemas.microsoft.com/office/drawing/2014/main" id="{9A501988-F4C4-43EE-BA7C-9449CBBFD705}"/>
            </a:ext>
          </a:extLst>
        </xdr:cNvPr>
        <xdr:cNvSpPr/>
      </xdr:nvSpPr>
      <xdr:spPr>
        <a:xfrm>
          <a:off x="4000500" y="559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74839</xdr:rowOff>
    </xdr:from>
    <xdr:to>
      <xdr:col>23</xdr:col>
      <xdr:colOff>85725</xdr:colOff>
      <xdr:row>28</xdr:row>
      <xdr:rowOff>108767</xdr:rowOff>
    </xdr:to>
    <xdr:cxnSp macro="">
      <xdr:nvCxnSpPr>
        <xdr:cNvPr id="86" name="直線コネクタ 85">
          <a:extLst>
            <a:ext uri="{FF2B5EF4-FFF2-40B4-BE49-F238E27FC236}">
              <a16:creationId xmlns:a16="http://schemas.microsoft.com/office/drawing/2014/main" id="{17323853-002B-4EA5-9737-C4945C79A0E2}"/>
            </a:ext>
          </a:extLst>
        </xdr:cNvPr>
        <xdr:cNvCxnSpPr/>
      </xdr:nvCxnSpPr>
      <xdr:spPr>
        <a:xfrm>
          <a:off x="4051300" y="5646964"/>
          <a:ext cx="7112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61051</xdr:rowOff>
    </xdr:from>
    <xdr:to>
      <xdr:col>15</xdr:col>
      <xdr:colOff>187325</xdr:colOff>
      <xdr:row>28</xdr:row>
      <xdr:rowOff>162651</xdr:rowOff>
    </xdr:to>
    <xdr:sp macro="" textlink="">
      <xdr:nvSpPr>
        <xdr:cNvPr id="87" name="楕円 86">
          <a:extLst>
            <a:ext uri="{FF2B5EF4-FFF2-40B4-BE49-F238E27FC236}">
              <a16:creationId xmlns:a16="http://schemas.microsoft.com/office/drawing/2014/main" id="{CB7BC56B-195C-4906-A200-5A150E8AA5B1}"/>
            </a:ext>
          </a:extLst>
        </xdr:cNvPr>
        <xdr:cNvSpPr/>
      </xdr:nvSpPr>
      <xdr:spPr>
        <a:xfrm>
          <a:off x="3238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74839</xdr:rowOff>
    </xdr:from>
    <xdr:to>
      <xdr:col>19</xdr:col>
      <xdr:colOff>136525</xdr:colOff>
      <xdr:row>28</xdr:row>
      <xdr:rowOff>111851</xdr:rowOff>
    </xdr:to>
    <xdr:cxnSp macro="">
      <xdr:nvCxnSpPr>
        <xdr:cNvPr id="88" name="直線コネクタ 87">
          <a:extLst>
            <a:ext uri="{FF2B5EF4-FFF2-40B4-BE49-F238E27FC236}">
              <a16:creationId xmlns:a16="http://schemas.microsoft.com/office/drawing/2014/main" id="{608A0E12-F1B4-4103-B6E5-77F59E600A84}"/>
            </a:ext>
          </a:extLst>
        </xdr:cNvPr>
        <xdr:cNvCxnSpPr/>
      </xdr:nvCxnSpPr>
      <xdr:spPr>
        <a:xfrm flipV="1">
          <a:off x="3289300" y="564696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51798</xdr:rowOff>
    </xdr:from>
    <xdr:to>
      <xdr:col>11</xdr:col>
      <xdr:colOff>187325</xdr:colOff>
      <xdr:row>28</xdr:row>
      <xdr:rowOff>153398</xdr:rowOff>
    </xdr:to>
    <xdr:sp macro="" textlink="">
      <xdr:nvSpPr>
        <xdr:cNvPr id="89" name="楕円 88">
          <a:extLst>
            <a:ext uri="{FF2B5EF4-FFF2-40B4-BE49-F238E27FC236}">
              <a16:creationId xmlns:a16="http://schemas.microsoft.com/office/drawing/2014/main" id="{07E7B4CD-CB65-4FB7-BCAD-B3D61856116D}"/>
            </a:ext>
          </a:extLst>
        </xdr:cNvPr>
        <xdr:cNvSpPr/>
      </xdr:nvSpPr>
      <xdr:spPr>
        <a:xfrm>
          <a:off x="2476500" y="56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102598</xdr:rowOff>
    </xdr:from>
    <xdr:to>
      <xdr:col>15</xdr:col>
      <xdr:colOff>136525</xdr:colOff>
      <xdr:row>28</xdr:row>
      <xdr:rowOff>111851</xdr:rowOff>
    </xdr:to>
    <xdr:cxnSp macro="">
      <xdr:nvCxnSpPr>
        <xdr:cNvPr id="90" name="直線コネクタ 89">
          <a:extLst>
            <a:ext uri="{FF2B5EF4-FFF2-40B4-BE49-F238E27FC236}">
              <a16:creationId xmlns:a16="http://schemas.microsoft.com/office/drawing/2014/main" id="{220FB237-E0ED-4437-B0D7-815475766D9C}"/>
            </a:ext>
          </a:extLst>
        </xdr:cNvPr>
        <xdr:cNvCxnSpPr/>
      </xdr:nvCxnSpPr>
      <xdr:spPr>
        <a:xfrm>
          <a:off x="2527300" y="5674723"/>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57967</xdr:rowOff>
    </xdr:from>
    <xdr:to>
      <xdr:col>7</xdr:col>
      <xdr:colOff>187325</xdr:colOff>
      <xdr:row>28</xdr:row>
      <xdr:rowOff>159567</xdr:rowOff>
    </xdr:to>
    <xdr:sp macro="" textlink="">
      <xdr:nvSpPr>
        <xdr:cNvPr id="91" name="楕円 90">
          <a:extLst>
            <a:ext uri="{FF2B5EF4-FFF2-40B4-BE49-F238E27FC236}">
              <a16:creationId xmlns:a16="http://schemas.microsoft.com/office/drawing/2014/main" id="{FFD6D02D-EE60-4D8C-8F07-692D7731BCD5}"/>
            </a:ext>
          </a:extLst>
        </xdr:cNvPr>
        <xdr:cNvSpPr/>
      </xdr:nvSpPr>
      <xdr:spPr>
        <a:xfrm>
          <a:off x="17145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102598</xdr:rowOff>
    </xdr:from>
    <xdr:to>
      <xdr:col>11</xdr:col>
      <xdr:colOff>136525</xdr:colOff>
      <xdr:row>28</xdr:row>
      <xdr:rowOff>108767</xdr:rowOff>
    </xdr:to>
    <xdr:cxnSp macro="">
      <xdr:nvCxnSpPr>
        <xdr:cNvPr id="92" name="直線コネクタ 91">
          <a:extLst>
            <a:ext uri="{FF2B5EF4-FFF2-40B4-BE49-F238E27FC236}">
              <a16:creationId xmlns:a16="http://schemas.microsoft.com/office/drawing/2014/main" id="{23A70D17-9291-4F41-8AEC-495BEBDCE20E}"/>
            </a:ext>
          </a:extLst>
        </xdr:cNvPr>
        <xdr:cNvCxnSpPr/>
      </xdr:nvCxnSpPr>
      <xdr:spPr>
        <a:xfrm flipV="1">
          <a:off x="1765300" y="5674723"/>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3" name="n_1aveValue有形固定資産減価償却率">
          <a:extLst>
            <a:ext uri="{FF2B5EF4-FFF2-40B4-BE49-F238E27FC236}">
              <a16:creationId xmlns:a16="http://schemas.microsoft.com/office/drawing/2014/main" id="{43EA5C25-875D-4AE3-A00F-BD0EF4848647}"/>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62D51C24-0ACE-454C-B34B-6112B9852EB1}"/>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5" name="n_3aveValue有形固定資産減価償却率">
          <a:extLst>
            <a:ext uri="{FF2B5EF4-FFF2-40B4-BE49-F238E27FC236}">
              <a16:creationId xmlns:a16="http://schemas.microsoft.com/office/drawing/2014/main" id="{6348E759-BE47-402F-B089-0B6B73401D54}"/>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6A7A871A-93D8-45DE-854E-A247FDD5DD9A}"/>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142166</xdr:rowOff>
    </xdr:from>
    <xdr:ext cx="405111" cy="259045"/>
    <xdr:sp macro="" textlink="">
      <xdr:nvSpPr>
        <xdr:cNvPr id="97" name="n_1mainValue有形固定資産減価償却率">
          <a:extLst>
            <a:ext uri="{FF2B5EF4-FFF2-40B4-BE49-F238E27FC236}">
              <a16:creationId xmlns:a16="http://schemas.microsoft.com/office/drawing/2014/main" id="{8917E038-1FB2-44DC-9102-8196F6496894}"/>
            </a:ext>
          </a:extLst>
        </xdr:cNvPr>
        <xdr:cNvSpPr txBox="1"/>
      </xdr:nvSpPr>
      <xdr:spPr>
        <a:xfrm>
          <a:off x="3836044" y="53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7728</xdr:rowOff>
    </xdr:from>
    <xdr:ext cx="405111" cy="259045"/>
    <xdr:sp macro="" textlink="">
      <xdr:nvSpPr>
        <xdr:cNvPr id="98" name="n_2mainValue有形固定資産減価償却率">
          <a:extLst>
            <a:ext uri="{FF2B5EF4-FFF2-40B4-BE49-F238E27FC236}">
              <a16:creationId xmlns:a16="http://schemas.microsoft.com/office/drawing/2014/main" id="{1667A1E7-A4B5-47CF-9FEB-958F8CFED3A7}"/>
            </a:ext>
          </a:extLst>
        </xdr:cNvPr>
        <xdr:cNvSpPr txBox="1"/>
      </xdr:nvSpPr>
      <xdr:spPr>
        <a:xfrm>
          <a:off x="30867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169925</xdr:rowOff>
    </xdr:from>
    <xdr:ext cx="405111" cy="259045"/>
    <xdr:sp macro="" textlink="">
      <xdr:nvSpPr>
        <xdr:cNvPr id="99" name="n_3mainValue有形固定資産減価償却率">
          <a:extLst>
            <a:ext uri="{FF2B5EF4-FFF2-40B4-BE49-F238E27FC236}">
              <a16:creationId xmlns:a16="http://schemas.microsoft.com/office/drawing/2014/main" id="{E1198E52-307E-413A-A09C-951679F6EF08}"/>
            </a:ext>
          </a:extLst>
        </xdr:cNvPr>
        <xdr:cNvSpPr txBox="1"/>
      </xdr:nvSpPr>
      <xdr:spPr>
        <a:xfrm>
          <a:off x="2324744" y="53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4644</xdr:rowOff>
    </xdr:from>
    <xdr:ext cx="405111" cy="259045"/>
    <xdr:sp macro="" textlink="">
      <xdr:nvSpPr>
        <xdr:cNvPr id="100" name="n_4mainValue有形固定資産減価償却率">
          <a:extLst>
            <a:ext uri="{FF2B5EF4-FFF2-40B4-BE49-F238E27FC236}">
              <a16:creationId xmlns:a16="http://schemas.microsoft.com/office/drawing/2014/main" id="{021B9AF0-567D-4A8D-9FC0-1FD66BEF122F}"/>
            </a:ext>
          </a:extLst>
        </xdr:cNvPr>
        <xdr:cNvSpPr txBox="1"/>
      </xdr:nvSpPr>
      <xdr:spPr>
        <a:xfrm>
          <a:off x="15627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27D2B0F-619E-46FA-A72E-DEE4A129D76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A838CB4-B616-4FDD-9728-8FA3EC349B4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42ACBB6-68C0-419A-9D81-FA90B2C131F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15BA31A-26C6-4760-AB30-998C260F0C0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C9790F3-CE36-48EE-A951-A5F5B476982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F69A69B-E0F5-44B8-AAB1-D03497F93BF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9D7B09C-4C96-4697-B2A1-BDFE0A6801E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908F330-93A3-4327-9C33-23C193B869B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A169A0C-6607-4D15-9045-CB4967F63BA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71E5B38-E2A9-4330-94CE-3B61445A0D4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599A36B-A3FA-4CDB-8FD1-52542B5D733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BF1D6CD-F437-430E-812D-3A96ED9372E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3944DAB-2E45-4C36-9256-679103129C7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579.0</a:t>
          </a:r>
          <a:r>
            <a:rPr kumimoji="1" lang="ja-JP" altLang="en-US" sz="1100">
              <a:latin typeface="ＭＳ Ｐゴシック" panose="020B0600070205080204" pitchFamily="50" charset="-128"/>
              <a:ea typeface="ＭＳ Ｐゴシック" panose="020B0600070205080204" pitchFamily="50" charset="-128"/>
            </a:rPr>
            <a:t>％となり、前年度（</a:t>
          </a:r>
          <a:r>
            <a:rPr kumimoji="1" lang="en-US" altLang="ja-JP" sz="1100">
              <a:latin typeface="ＭＳ Ｐゴシック" panose="020B0600070205080204" pitchFamily="50" charset="-128"/>
              <a:ea typeface="ＭＳ Ｐゴシック" panose="020B0600070205080204" pitchFamily="50" charset="-128"/>
            </a:rPr>
            <a:t>618.7</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39.7</a:t>
          </a:r>
          <a:r>
            <a:rPr kumimoji="1" lang="ja-JP" altLang="en-US" sz="1100">
              <a:latin typeface="ＭＳ Ｐゴシック" panose="020B0600070205080204" pitchFamily="50" charset="-128"/>
              <a:ea typeface="ＭＳ Ｐゴシック" panose="020B0600070205080204" pitchFamily="50" charset="-128"/>
            </a:rPr>
            <a:t>ポイントと</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年連続で減少している。改善の要因としては、地方債現在高が</a:t>
          </a:r>
          <a:r>
            <a:rPr kumimoji="1" lang="en-US" altLang="ja-JP" sz="1100">
              <a:latin typeface="ＭＳ Ｐゴシック" panose="020B0600070205080204" pitchFamily="50" charset="-128"/>
              <a:ea typeface="ＭＳ Ｐゴシック" panose="020B0600070205080204" pitchFamily="50" charset="-128"/>
            </a:rPr>
            <a:t>19,999</a:t>
          </a:r>
          <a:r>
            <a:rPr kumimoji="1" lang="ja-JP" altLang="en-US" sz="1100">
              <a:latin typeface="ＭＳ Ｐゴシック" panose="020B0600070205080204" pitchFamily="50" charset="-128"/>
              <a:ea typeface="ＭＳ Ｐゴシック" panose="020B0600070205080204" pitchFamily="50" charset="-128"/>
            </a:rPr>
            <a:t>百万円から</a:t>
          </a:r>
          <a:r>
            <a:rPr kumimoji="1" lang="en-US" altLang="ja-JP" sz="1100">
              <a:latin typeface="ＭＳ Ｐゴシック" panose="020B0600070205080204" pitchFamily="50" charset="-128"/>
              <a:ea typeface="ＭＳ Ｐゴシック" panose="020B0600070205080204" pitchFamily="50" charset="-128"/>
            </a:rPr>
            <a:t>18,628</a:t>
          </a:r>
          <a:r>
            <a:rPr kumimoji="1" lang="ja-JP" altLang="en-US" sz="1100">
              <a:latin typeface="ＭＳ Ｐゴシック" panose="020B0600070205080204" pitchFamily="50" charset="-128"/>
              <a:ea typeface="ＭＳ Ｐゴシック" panose="020B0600070205080204" pitchFamily="50" charset="-128"/>
            </a:rPr>
            <a:t>百万円へ</a:t>
          </a:r>
          <a:r>
            <a:rPr kumimoji="1" lang="en-US" altLang="ja-JP" sz="1100">
              <a:latin typeface="ＭＳ Ｐゴシック" panose="020B0600070205080204" pitchFamily="50" charset="-128"/>
              <a:ea typeface="ＭＳ Ｐゴシック" panose="020B0600070205080204" pitchFamily="50" charset="-128"/>
            </a:rPr>
            <a:t>1,371</a:t>
          </a:r>
          <a:r>
            <a:rPr kumimoji="1" lang="ja-JP" altLang="en-US" sz="1100">
              <a:latin typeface="ＭＳ Ｐゴシック" panose="020B0600070205080204" pitchFamily="50" charset="-128"/>
              <a:ea typeface="ＭＳ Ｐゴシック" panose="020B0600070205080204" pitchFamily="50" charset="-128"/>
            </a:rPr>
            <a:t>百万円減少し、将来負担額が</a:t>
          </a:r>
          <a:r>
            <a:rPr kumimoji="1" lang="en-US" altLang="ja-JP" sz="1100">
              <a:latin typeface="ＭＳ Ｐゴシック" panose="020B0600070205080204" pitchFamily="50" charset="-128"/>
              <a:ea typeface="ＭＳ Ｐゴシック" panose="020B0600070205080204" pitchFamily="50" charset="-128"/>
            </a:rPr>
            <a:t>21,865</a:t>
          </a:r>
          <a:r>
            <a:rPr kumimoji="1" lang="ja-JP" altLang="en-US" sz="1100">
              <a:latin typeface="ＭＳ Ｐゴシック" panose="020B0600070205080204" pitchFamily="50" charset="-128"/>
              <a:ea typeface="ＭＳ Ｐゴシック" panose="020B0600070205080204" pitchFamily="50" charset="-128"/>
            </a:rPr>
            <a:t>百万円から</a:t>
          </a:r>
          <a:r>
            <a:rPr kumimoji="1" lang="en-US" altLang="ja-JP" sz="1100">
              <a:latin typeface="ＭＳ Ｐゴシック" panose="020B0600070205080204" pitchFamily="50" charset="-128"/>
              <a:ea typeface="ＭＳ Ｐゴシック" panose="020B0600070205080204" pitchFamily="50" charset="-128"/>
            </a:rPr>
            <a:t>20,680</a:t>
          </a:r>
          <a:r>
            <a:rPr kumimoji="1" lang="ja-JP" altLang="en-US" sz="1100">
              <a:latin typeface="ＭＳ Ｐゴシック" panose="020B0600070205080204" pitchFamily="50" charset="-128"/>
              <a:ea typeface="ＭＳ Ｐゴシック" panose="020B0600070205080204" pitchFamily="50" charset="-128"/>
            </a:rPr>
            <a:t>百万円へ縮減したことがあげられる。一方、充当可能基金は</a:t>
          </a:r>
          <a:r>
            <a:rPr kumimoji="1" lang="en-US" altLang="ja-JP" sz="1100">
              <a:latin typeface="ＭＳ Ｐゴシック" panose="020B0600070205080204" pitchFamily="50" charset="-128"/>
              <a:ea typeface="ＭＳ Ｐゴシック" panose="020B0600070205080204" pitchFamily="50" charset="-128"/>
            </a:rPr>
            <a:t>4,035</a:t>
          </a:r>
          <a:r>
            <a:rPr kumimoji="1" lang="ja-JP" altLang="en-US" sz="1100">
              <a:latin typeface="ＭＳ Ｐゴシック" panose="020B0600070205080204" pitchFamily="50" charset="-128"/>
              <a:ea typeface="ＭＳ Ｐゴシック" panose="020B0600070205080204" pitchFamily="50" charset="-128"/>
            </a:rPr>
            <a:t>百万円から</a:t>
          </a:r>
          <a:r>
            <a:rPr kumimoji="1" lang="en-US" altLang="ja-JP" sz="1100">
              <a:latin typeface="ＭＳ Ｐゴシック" panose="020B0600070205080204" pitchFamily="50" charset="-128"/>
              <a:ea typeface="ＭＳ Ｐゴシック" panose="020B0600070205080204" pitchFamily="50" charset="-128"/>
            </a:rPr>
            <a:t>3,930</a:t>
          </a:r>
          <a:r>
            <a:rPr kumimoji="1" lang="ja-JP" altLang="en-US" sz="1100">
              <a:latin typeface="ＭＳ Ｐゴシック" panose="020B0600070205080204" pitchFamily="50" charset="-128"/>
              <a:ea typeface="ＭＳ Ｐゴシック" panose="020B0600070205080204" pitchFamily="50" charset="-128"/>
            </a:rPr>
            <a:t>百万円へ</a:t>
          </a:r>
          <a:r>
            <a:rPr kumimoji="1" lang="en-US" altLang="ja-JP" sz="1100">
              <a:latin typeface="ＭＳ Ｐゴシック" panose="020B0600070205080204" pitchFamily="50" charset="-128"/>
              <a:ea typeface="ＭＳ Ｐゴシック" panose="020B0600070205080204" pitchFamily="50" charset="-128"/>
            </a:rPr>
            <a:t>106</a:t>
          </a:r>
          <a:r>
            <a:rPr kumimoji="1" lang="ja-JP" altLang="en-US" sz="1100">
              <a:latin typeface="ＭＳ Ｐゴシック" panose="020B0600070205080204" pitchFamily="50" charset="-128"/>
              <a:ea typeface="ＭＳ Ｐゴシック" panose="020B0600070205080204" pitchFamily="50" charset="-128"/>
            </a:rPr>
            <a:t>百万円減少している。類似団体内平均値（</a:t>
          </a:r>
          <a:r>
            <a:rPr kumimoji="1" lang="en-US" altLang="ja-JP" sz="1100">
              <a:latin typeface="ＭＳ Ｐゴシック" panose="020B0600070205080204" pitchFamily="50" charset="-128"/>
              <a:ea typeface="ＭＳ Ｐゴシック" panose="020B0600070205080204" pitchFamily="50" charset="-128"/>
            </a:rPr>
            <a:t>338.4</a:t>
          </a:r>
          <a:r>
            <a:rPr kumimoji="1" lang="ja-JP" altLang="en-US" sz="1100">
              <a:latin typeface="ＭＳ Ｐゴシック" panose="020B0600070205080204" pitchFamily="50" charset="-128"/>
              <a:ea typeface="ＭＳ Ｐゴシック" panose="020B0600070205080204" pitchFamily="50" charset="-128"/>
            </a:rPr>
            <a:t>％）を大きく上回る水準にあることから、今後においては、基金の計画的な活用と新規地方債の計画的な発行に努め、中長期的な財政運営の健全性を確保していくことが重要である。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BD97440-9A76-44B4-9EDC-0B6A7058048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BFEF5ABB-DB2C-4195-99C9-B6A18B391C6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4760DB8-3AAD-40F1-9E3D-7B01CFC7EA1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7BB4F1F6-0253-446C-ADBE-A667BF6196B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4C9BA355-DBE3-422D-82A5-267D758D0B0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C8E9AA43-DA63-43B4-B9E3-7EFFEF86C2D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D523777-95F3-451F-8E4C-4CB2DD3D847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B9BEFF78-E04B-4365-8548-4F409610956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45EAE119-F7AF-4598-A688-CA1D0943851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78EACEE1-9BA6-4AA3-81CF-1A04BE57EE7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CAE2B2AB-8DFE-4729-B7AB-88D97BF7B2A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BAC3CA4-10DB-4E9F-950A-A4B554D903B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A95B5EA6-23DA-4482-BE4B-F9F3EEED7F9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46E66538-65B2-4C62-8E7B-251ECC97458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7C816464-8604-49A8-AB44-49D6300BB7A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10337</xdr:rowOff>
    </xdr:to>
    <xdr:cxnSp macro="">
      <xdr:nvCxnSpPr>
        <xdr:cNvPr id="129" name="直線コネクタ 128">
          <a:extLst>
            <a:ext uri="{FF2B5EF4-FFF2-40B4-BE49-F238E27FC236}">
              <a16:creationId xmlns:a16="http://schemas.microsoft.com/office/drawing/2014/main" id="{10CF3216-A374-4E44-AE5C-A7A48E5F5B37}"/>
            </a:ext>
          </a:extLst>
        </xdr:cNvPr>
        <xdr:cNvCxnSpPr/>
      </xdr:nvCxnSpPr>
      <xdr:spPr>
        <a:xfrm flipV="1">
          <a:off x="14793595" y="5312833"/>
          <a:ext cx="1269" cy="1126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14164</xdr:rowOff>
    </xdr:from>
    <xdr:ext cx="469744" cy="259045"/>
    <xdr:sp macro="" textlink="">
      <xdr:nvSpPr>
        <xdr:cNvPr id="130" name="債務償還比率最小値テキスト">
          <a:extLst>
            <a:ext uri="{FF2B5EF4-FFF2-40B4-BE49-F238E27FC236}">
              <a16:creationId xmlns:a16="http://schemas.microsoft.com/office/drawing/2014/main" id="{AFE17DAC-CD16-4D3E-A69C-F7BDF65624FC}"/>
            </a:ext>
          </a:extLst>
        </xdr:cNvPr>
        <xdr:cNvSpPr txBox="1"/>
      </xdr:nvSpPr>
      <xdr:spPr>
        <a:xfrm>
          <a:off x="14846300" y="64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10337</xdr:rowOff>
    </xdr:from>
    <xdr:to>
      <xdr:col>76</xdr:col>
      <xdr:colOff>111125</xdr:colOff>
      <xdr:row>33</xdr:row>
      <xdr:rowOff>10337</xdr:rowOff>
    </xdr:to>
    <xdr:cxnSp macro="">
      <xdr:nvCxnSpPr>
        <xdr:cNvPr id="131" name="直線コネクタ 130">
          <a:extLst>
            <a:ext uri="{FF2B5EF4-FFF2-40B4-BE49-F238E27FC236}">
              <a16:creationId xmlns:a16="http://schemas.microsoft.com/office/drawing/2014/main" id="{3B16A373-C1B9-4F34-8BF6-F1BCAB8B3078}"/>
            </a:ext>
          </a:extLst>
        </xdr:cNvPr>
        <xdr:cNvCxnSpPr/>
      </xdr:nvCxnSpPr>
      <xdr:spPr>
        <a:xfrm>
          <a:off x="14706600" y="643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B7A10B81-419F-44CD-9CC7-99569C444A2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3C7D3138-A804-409D-9C4C-EC7F4C7979D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118677</xdr:rowOff>
    </xdr:from>
    <xdr:ext cx="469744" cy="259045"/>
    <xdr:sp macro="" textlink="">
      <xdr:nvSpPr>
        <xdr:cNvPr id="134" name="債務償還比率平均値テキスト">
          <a:extLst>
            <a:ext uri="{FF2B5EF4-FFF2-40B4-BE49-F238E27FC236}">
              <a16:creationId xmlns:a16="http://schemas.microsoft.com/office/drawing/2014/main" id="{7FCB7E10-AA0C-421F-98DC-C180AB7147F2}"/>
            </a:ext>
          </a:extLst>
        </xdr:cNvPr>
        <xdr:cNvSpPr txBox="1"/>
      </xdr:nvSpPr>
      <xdr:spPr>
        <a:xfrm>
          <a:off x="14846300" y="5519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95800</xdr:rowOff>
    </xdr:from>
    <xdr:to>
      <xdr:col>76</xdr:col>
      <xdr:colOff>73025</xdr:colOff>
      <xdr:row>29</xdr:row>
      <xdr:rowOff>25950</xdr:rowOff>
    </xdr:to>
    <xdr:sp macro="" textlink="">
      <xdr:nvSpPr>
        <xdr:cNvPr id="135" name="フローチャート: 判断 134">
          <a:extLst>
            <a:ext uri="{FF2B5EF4-FFF2-40B4-BE49-F238E27FC236}">
              <a16:creationId xmlns:a16="http://schemas.microsoft.com/office/drawing/2014/main" id="{ECE6FA73-2102-42AC-B8C5-DE6C291562B7}"/>
            </a:ext>
          </a:extLst>
        </xdr:cNvPr>
        <xdr:cNvSpPr/>
      </xdr:nvSpPr>
      <xdr:spPr>
        <a:xfrm>
          <a:off x="14744700" y="56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82007</xdr:rowOff>
    </xdr:from>
    <xdr:to>
      <xdr:col>72</xdr:col>
      <xdr:colOff>123825</xdr:colOff>
      <xdr:row>29</xdr:row>
      <xdr:rowOff>12157</xdr:rowOff>
    </xdr:to>
    <xdr:sp macro="" textlink="">
      <xdr:nvSpPr>
        <xdr:cNvPr id="136" name="フローチャート: 判断 135">
          <a:extLst>
            <a:ext uri="{FF2B5EF4-FFF2-40B4-BE49-F238E27FC236}">
              <a16:creationId xmlns:a16="http://schemas.microsoft.com/office/drawing/2014/main" id="{7221A79B-CB49-41DF-9CF6-5FD0D2B80139}"/>
            </a:ext>
          </a:extLst>
        </xdr:cNvPr>
        <xdr:cNvSpPr/>
      </xdr:nvSpPr>
      <xdr:spPr>
        <a:xfrm>
          <a:off x="14033500" y="565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94601</xdr:rowOff>
    </xdr:from>
    <xdr:to>
      <xdr:col>68</xdr:col>
      <xdr:colOff>123825</xdr:colOff>
      <xdr:row>29</xdr:row>
      <xdr:rowOff>24751</xdr:rowOff>
    </xdr:to>
    <xdr:sp macro="" textlink="">
      <xdr:nvSpPr>
        <xdr:cNvPr id="137" name="フローチャート: 判断 136">
          <a:extLst>
            <a:ext uri="{FF2B5EF4-FFF2-40B4-BE49-F238E27FC236}">
              <a16:creationId xmlns:a16="http://schemas.microsoft.com/office/drawing/2014/main" id="{AD2D2387-EB74-4A97-BF04-9CB42A7C0D35}"/>
            </a:ext>
          </a:extLst>
        </xdr:cNvPr>
        <xdr:cNvSpPr/>
      </xdr:nvSpPr>
      <xdr:spPr>
        <a:xfrm>
          <a:off x="13271500" y="566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77809</xdr:rowOff>
    </xdr:from>
    <xdr:to>
      <xdr:col>64</xdr:col>
      <xdr:colOff>123825</xdr:colOff>
      <xdr:row>29</xdr:row>
      <xdr:rowOff>7959</xdr:rowOff>
    </xdr:to>
    <xdr:sp macro="" textlink="">
      <xdr:nvSpPr>
        <xdr:cNvPr id="138" name="フローチャート: 判断 137">
          <a:extLst>
            <a:ext uri="{FF2B5EF4-FFF2-40B4-BE49-F238E27FC236}">
              <a16:creationId xmlns:a16="http://schemas.microsoft.com/office/drawing/2014/main" id="{B2630D77-1907-4C5C-B697-500C34FFB54D}"/>
            </a:ext>
          </a:extLst>
        </xdr:cNvPr>
        <xdr:cNvSpPr/>
      </xdr:nvSpPr>
      <xdr:spPr>
        <a:xfrm>
          <a:off x="12509500" y="5649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875</xdr:rowOff>
    </xdr:from>
    <xdr:to>
      <xdr:col>60</xdr:col>
      <xdr:colOff>123825</xdr:colOff>
      <xdr:row>29</xdr:row>
      <xdr:rowOff>102475</xdr:rowOff>
    </xdr:to>
    <xdr:sp macro="" textlink="">
      <xdr:nvSpPr>
        <xdr:cNvPr id="139" name="フローチャート: 判断 138">
          <a:extLst>
            <a:ext uri="{FF2B5EF4-FFF2-40B4-BE49-F238E27FC236}">
              <a16:creationId xmlns:a16="http://schemas.microsoft.com/office/drawing/2014/main" id="{DD46334E-AEB2-47DE-833D-72C25DCF6A91}"/>
            </a:ext>
          </a:extLst>
        </xdr:cNvPr>
        <xdr:cNvSpPr/>
      </xdr:nvSpPr>
      <xdr:spPr>
        <a:xfrm>
          <a:off x="11747500" y="574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5D2FCE9-DE0A-4D14-8D31-8E1A45FA84C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D665C58-5D4B-43FF-BF65-908D178A056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344E54B-6C6D-429C-8070-1D766B63850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7193B98-0584-4694-9E79-4775623E544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54B8627-B2C9-4F5A-AEDA-3315AD0588C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41487</xdr:rowOff>
    </xdr:from>
    <xdr:to>
      <xdr:col>76</xdr:col>
      <xdr:colOff>73025</xdr:colOff>
      <xdr:row>30</xdr:row>
      <xdr:rowOff>143087</xdr:rowOff>
    </xdr:to>
    <xdr:sp macro="" textlink="">
      <xdr:nvSpPr>
        <xdr:cNvPr id="145" name="楕円 144">
          <a:extLst>
            <a:ext uri="{FF2B5EF4-FFF2-40B4-BE49-F238E27FC236}">
              <a16:creationId xmlns:a16="http://schemas.microsoft.com/office/drawing/2014/main" id="{7AED6C4C-546C-4582-A427-C1337F9976E3}"/>
            </a:ext>
          </a:extLst>
        </xdr:cNvPr>
        <xdr:cNvSpPr/>
      </xdr:nvSpPr>
      <xdr:spPr>
        <a:xfrm>
          <a:off x="147447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19914</xdr:rowOff>
    </xdr:from>
    <xdr:ext cx="469744" cy="259045"/>
    <xdr:sp macro="" textlink="">
      <xdr:nvSpPr>
        <xdr:cNvPr id="146" name="債務償還比率該当値テキスト">
          <a:extLst>
            <a:ext uri="{FF2B5EF4-FFF2-40B4-BE49-F238E27FC236}">
              <a16:creationId xmlns:a16="http://schemas.microsoft.com/office/drawing/2014/main" id="{D5769B36-2099-45BD-90B1-5482A46E1742}"/>
            </a:ext>
          </a:extLst>
        </xdr:cNvPr>
        <xdr:cNvSpPr txBox="1"/>
      </xdr:nvSpPr>
      <xdr:spPr>
        <a:xfrm>
          <a:off x="14846300" y="59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89105</xdr:rowOff>
    </xdr:from>
    <xdr:to>
      <xdr:col>72</xdr:col>
      <xdr:colOff>123825</xdr:colOff>
      <xdr:row>31</xdr:row>
      <xdr:rowOff>19255</xdr:rowOff>
    </xdr:to>
    <xdr:sp macro="" textlink="">
      <xdr:nvSpPr>
        <xdr:cNvPr id="147" name="楕円 146">
          <a:extLst>
            <a:ext uri="{FF2B5EF4-FFF2-40B4-BE49-F238E27FC236}">
              <a16:creationId xmlns:a16="http://schemas.microsoft.com/office/drawing/2014/main" id="{7B7A8D1D-4809-41B4-9A9C-0D6F5FAB6CA8}"/>
            </a:ext>
          </a:extLst>
        </xdr:cNvPr>
        <xdr:cNvSpPr/>
      </xdr:nvSpPr>
      <xdr:spPr>
        <a:xfrm>
          <a:off x="14033500" y="60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92287</xdr:rowOff>
    </xdr:from>
    <xdr:to>
      <xdr:col>76</xdr:col>
      <xdr:colOff>22225</xdr:colOff>
      <xdr:row>30</xdr:row>
      <xdr:rowOff>139905</xdr:rowOff>
    </xdr:to>
    <xdr:cxnSp macro="">
      <xdr:nvCxnSpPr>
        <xdr:cNvPr id="148" name="直線コネクタ 147">
          <a:extLst>
            <a:ext uri="{FF2B5EF4-FFF2-40B4-BE49-F238E27FC236}">
              <a16:creationId xmlns:a16="http://schemas.microsoft.com/office/drawing/2014/main" id="{59A0F0DB-F780-4D7B-981A-63BC9075C6E4}"/>
            </a:ext>
          </a:extLst>
        </xdr:cNvPr>
        <xdr:cNvCxnSpPr/>
      </xdr:nvCxnSpPr>
      <xdr:spPr>
        <a:xfrm flipV="1">
          <a:off x="14084300" y="6007312"/>
          <a:ext cx="711200" cy="4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32562</xdr:rowOff>
    </xdr:from>
    <xdr:to>
      <xdr:col>68</xdr:col>
      <xdr:colOff>123825</xdr:colOff>
      <xdr:row>31</xdr:row>
      <xdr:rowOff>134162</xdr:rowOff>
    </xdr:to>
    <xdr:sp macro="" textlink="">
      <xdr:nvSpPr>
        <xdr:cNvPr id="149" name="楕円 148">
          <a:extLst>
            <a:ext uri="{FF2B5EF4-FFF2-40B4-BE49-F238E27FC236}">
              <a16:creationId xmlns:a16="http://schemas.microsoft.com/office/drawing/2014/main" id="{656C561B-B10F-4905-A2CC-1BB97A458E77}"/>
            </a:ext>
          </a:extLst>
        </xdr:cNvPr>
        <xdr:cNvSpPr/>
      </xdr:nvSpPr>
      <xdr:spPr>
        <a:xfrm>
          <a:off x="13271500" y="61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139905</xdr:rowOff>
    </xdr:from>
    <xdr:to>
      <xdr:col>72</xdr:col>
      <xdr:colOff>73025</xdr:colOff>
      <xdr:row>31</xdr:row>
      <xdr:rowOff>83362</xdr:rowOff>
    </xdr:to>
    <xdr:cxnSp macro="">
      <xdr:nvCxnSpPr>
        <xdr:cNvPr id="150" name="直線コネクタ 149">
          <a:extLst>
            <a:ext uri="{FF2B5EF4-FFF2-40B4-BE49-F238E27FC236}">
              <a16:creationId xmlns:a16="http://schemas.microsoft.com/office/drawing/2014/main" id="{CA791548-34D0-49C0-B802-B55EFCDDB17B}"/>
            </a:ext>
          </a:extLst>
        </xdr:cNvPr>
        <xdr:cNvCxnSpPr/>
      </xdr:nvCxnSpPr>
      <xdr:spPr>
        <a:xfrm flipV="1">
          <a:off x="13322300" y="6054930"/>
          <a:ext cx="762000" cy="11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121080</xdr:rowOff>
    </xdr:from>
    <xdr:to>
      <xdr:col>64</xdr:col>
      <xdr:colOff>123825</xdr:colOff>
      <xdr:row>32</xdr:row>
      <xdr:rowOff>51230</xdr:rowOff>
    </xdr:to>
    <xdr:sp macro="" textlink="">
      <xdr:nvSpPr>
        <xdr:cNvPr id="151" name="楕円 150">
          <a:extLst>
            <a:ext uri="{FF2B5EF4-FFF2-40B4-BE49-F238E27FC236}">
              <a16:creationId xmlns:a16="http://schemas.microsoft.com/office/drawing/2014/main" id="{845A3670-66B0-41FE-ABC8-EFFBC2A73D3E}"/>
            </a:ext>
          </a:extLst>
        </xdr:cNvPr>
        <xdr:cNvSpPr/>
      </xdr:nvSpPr>
      <xdr:spPr>
        <a:xfrm>
          <a:off x="12509500" y="620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83362</xdr:rowOff>
    </xdr:from>
    <xdr:to>
      <xdr:col>68</xdr:col>
      <xdr:colOff>73025</xdr:colOff>
      <xdr:row>32</xdr:row>
      <xdr:rowOff>430</xdr:rowOff>
    </xdr:to>
    <xdr:cxnSp macro="">
      <xdr:nvCxnSpPr>
        <xdr:cNvPr id="152" name="直線コネクタ 151">
          <a:extLst>
            <a:ext uri="{FF2B5EF4-FFF2-40B4-BE49-F238E27FC236}">
              <a16:creationId xmlns:a16="http://schemas.microsoft.com/office/drawing/2014/main" id="{E6ADCFC5-A4CD-418D-80F3-7EF5792C73F3}"/>
            </a:ext>
          </a:extLst>
        </xdr:cNvPr>
        <xdr:cNvCxnSpPr/>
      </xdr:nvCxnSpPr>
      <xdr:spPr>
        <a:xfrm flipV="1">
          <a:off x="12560300" y="6169837"/>
          <a:ext cx="762000" cy="8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28815</xdr:rowOff>
    </xdr:from>
    <xdr:to>
      <xdr:col>60</xdr:col>
      <xdr:colOff>123825</xdr:colOff>
      <xdr:row>34</xdr:row>
      <xdr:rowOff>130415</xdr:rowOff>
    </xdr:to>
    <xdr:sp macro="" textlink="">
      <xdr:nvSpPr>
        <xdr:cNvPr id="153" name="楕円 152">
          <a:extLst>
            <a:ext uri="{FF2B5EF4-FFF2-40B4-BE49-F238E27FC236}">
              <a16:creationId xmlns:a16="http://schemas.microsoft.com/office/drawing/2014/main" id="{A1EE4051-2CF0-454D-BADE-BF300286B233}"/>
            </a:ext>
          </a:extLst>
        </xdr:cNvPr>
        <xdr:cNvSpPr/>
      </xdr:nvSpPr>
      <xdr:spPr>
        <a:xfrm>
          <a:off x="11747500" y="66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430</xdr:rowOff>
    </xdr:from>
    <xdr:to>
      <xdr:col>64</xdr:col>
      <xdr:colOff>73025</xdr:colOff>
      <xdr:row>34</xdr:row>
      <xdr:rowOff>79615</xdr:rowOff>
    </xdr:to>
    <xdr:cxnSp macro="">
      <xdr:nvCxnSpPr>
        <xdr:cNvPr id="154" name="直線コネクタ 153">
          <a:extLst>
            <a:ext uri="{FF2B5EF4-FFF2-40B4-BE49-F238E27FC236}">
              <a16:creationId xmlns:a16="http://schemas.microsoft.com/office/drawing/2014/main" id="{C8075944-D3BB-48DC-949D-78B19A7C80EA}"/>
            </a:ext>
          </a:extLst>
        </xdr:cNvPr>
        <xdr:cNvCxnSpPr/>
      </xdr:nvCxnSpPr>
      <xdr:spPr>
        <a:xfrm flipV="1">
          <a:off x="11798300" y="6258355"/>
          <a:ext cx="762000" cy="42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28684</xdr:rowOff>
    </xdr:from>
    <xdr:ext cx="469744" cy="259045"/>
    <xdr:sp macro="" textlink="">
      <xdr:nvSpPr>
        <xdr:cNvPr id="155" name="n_1aveValue債務償還比率">
          <a:extLst>
            <a:ext uri="{FF2B5EF4-FFF2-40B4-BE49-F238E27FC236}">
              <a16:creationId xmlns:a16="http://schemas.microsoft.com/office/drawing/2014/main" id="{BAAEE4DA-AD1F-455A-AA59-0DD1032C0F39}"/>
            </a:ext>
          </a:extLst>
        </xdr:cNvPr>
        <xdr:cNvSpPr txBox="1"/>
      </xdr:nvSpPr>
      <xdr:spPr>
        <a:xfrm>
          <a:off x="13836727" y="542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41278</xdr:rowOff>
    </xdr:from>
    <xdr:ext cx="469744" cy="259045"/>
    <xdr:sp macro="" textlink="">
      <xdr:nvSpPr>
        <xdr:cNvPr id="156" name="n_2aveValue債務償還比率">
          <a:extLst>
            <a:ext uri="{FF2B5EF4-FFF2-40B4-BE49-F238E27FC236}">
              <a16:creationId xmlns:a16="http://schemas.microsoft.com/office/drawing/2014/main" id="{6B8D03E8-3BD0-4C83-8A81-5A0B3C58952A}"/>
            </a:ext>
          </a:extLst>
        </xdr:cNvPr>
        <xdr:cNvSpPr txBox="1"/>
      </xdr:nvSpPr>
      <xdr:spPr>
        <a:xfrm>
          <a:off x="13087427" y="544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24486</xdr:rowOff>
    </xdr:from>
    <xdr:ext cx="469744" cy="259045"/>
    <xdr:sp macro="" textlink="">
      <xdr:nvSpPr>
        <xdr:cNvPr id="157" name="n_3aveValue債務償還比率">
          <a:extLst>
            <a:ext uri="{FF2B5EF4-FFF2-40B4-BE49-F238E27FC236}">
              <a16:creationId xmlns:a16="http://schemas.microsoft.com/office/drawing/2014/main" id="{DD694D1C-6342-4977-9E99-8233B9B59210}"/>
            </a:ext>
          </a:extLst>
        </xdr:cNvPr>
        <xdr:cNvSpPr txBox="1"/>
      </xdr:nvSpPr>
      <xdr:spPr>
        <a:xfrm>
          <a:off x="12325427" y="54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119002</xdr:rowOff>
    </xdr:from>
    <xdr:ext cx="469744" cy="259045"/>
    <xdr:sp macro="" textlink="">
      <xdr:nvSpPr>
        <xdr:cNvPr id="158" name="n_4aveValue債務償還比率">
          <a:extLst>
            <a:ext uri="{FF2B5EF4-FFF2-40B4-BE49-F238E27FC236}">
              <a16:creationId xmlns:a16="http://schemas.microsoft.com/office/drawing/2014/main" id="{2CFA41F8-D0A7-4502-9339-949F1D9F77B0}"/>
            </a:ext>
          </a:extLst>
        </xdr:cNvPr>
        <xdr:cNvSpPr txBox="1"/>
      </xdr:nvSpPr>
      <xdr:spPr>
        <a:xfrm>
          <a:off x="11563427" y="551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10382</xdr:rowOff>
    </xdr:from>
    <xdr:ext cx="469744" cy="259045"/>
    <xdr:sp macro="" textlink="">
      <xdr:nvSpPr>
        <xdr:cNvPr id="159" name="n_1mainValue債務償還比率">
          <a:extLst>
            <a:ext uri="{FF2B5EF4-FFF2-40B4-BE49-F238E27FC236}">
              <a16:creationId xmlns:a16="http://schemas.microsoft.com/office/drawing/2014/main" id="{216F478A-D62E-439C-A337-C2EDB2125442}"/>
            </a:ext>
          </a:extLst>
        </xdr:cNvPr>
        <xdr:cNvSpPr txBox="1"/>
      </xdr:nvSpPr>
      <xdr:spPr>
        <a:xfrm>
          <a:off x="13836727" y="609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125289</xdr:rowOff>
    </xdr:from>
    <xdr:ext cx="469744" cy="259045"/>
    <xdr:sp macro="" textlink="">
      <xdr:nvSpPr>
        <xdr:cNvPr id="160" name="n_2mainValue債務償還比率">
          <a:extLst>
            <a:ext uri="{FF2B5EF4-FFF2-40B4-BE49-F238E27FC236}">
              <a16:creationId xmlns:a16="http://schemas.microsoft.com/office/drawing/2014/main" id="{4B804318-4997-4FC0-A854-6D4AD275F68D}"/>
            </a:ext>
          </a:extLst>
        </xdr:cNvPr>
        <xdr:cNvSpPr txBox="1"/>
      </xdr:nvSpPr>
      <xdr:spPr>
        <a:xfrm>
          <a:off x="13087427" y="621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42357</xdr:rowOff>
    </xdr:from>
    <xdr:ext cx="469744" cy="259045"/>
    <xdr:sp macro="" textlink="">
      <xdr:nvSpPr>
        <xdr:cNvPr id="161" name="n_3mainValue債務償還比率">
          <a:extLst>
            <a:ext uri="{FF2B5EF4-FFF2-40B4-BE49-F238E27FC236}">
              <a16:creationId xmlns:a16="http://schemas.microsoft.com/office/drawing/2014/main" id="{31566F2D-D1AC-46B0-A6D3-52B4DEC3CA7D}"/>
            </a:ext>
          </a:extLst>
        </xdr:cNvPr>
        <xdr:cNvSpPr txBox="1"/>
      </xdr:nvSpPr>
      <xdr:spPr>
        <a:xfrm>
          <a:off x="12325427" y="630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121542</xdr:rowOff>
    </xdr:from>
    <xdr:ext cx="560923" cy="259045"/>
    <xdr:sp macro="" textlink="">
      <xdr:nvSpPr>
        <xdr:cNvPr id="162" name="n_4mainValue債務償還比率">
          <a:extLst>
            <a:ext uri="{FF2B5EF4-FFF2-40B4-BE49-F238E27FC236}">
              <a16:creationId xmlns:a16="http://schemas.microsoft.com/office/drawing/2014/main" id="{1E9D7513-1032-4FEB-B51D-32A6D6EF6D11}"/>
            </a:ext>
          </a:extLst>
        </xdr:cNvPr>
        <xdr:cNvSpPr txBox="1"/>
      </xdr:nvSpPr>
      <xdr:spPr>
        <a:xfrm>
          <a:off x="11517838" y="67223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55982544-81EE-4B49-9B05-F769F798C9B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C1DDA79-7C93-4C18-9198-695D087017E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7C4E85A2-38DC-403D-B0DF-72479F305A3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C93BBBA-BDB1-4DCC-8814-E224B931CEB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7A9C744B-9BA5-4095-9FDF-02653E1A98A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FC3DDB9-DC97-47D4-BC83-A824D89F2F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357D26-648B-4AF4-B509-DD5F288E252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598D135-84F2-4278-A50F-CB786F3D42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2F41AA-AD90-4603-A393-27F8E24A3A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6636D6-E914-4D7C-A462-6F1644C8E0F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801017-9D5D-4B50-9CC9-1C7E5FB91A7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07CB71-0A80-4B35-BA26-71B33FFA8EE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D2D1CF-54B4-451F-BFBE-C240242603B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0DC6DE-B6A1-42DD-91B6-D3EE632E86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964B49-DDCC-44B8-A4FE-1F273EE700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256169-CA14-41D6-ADA0-81FED3F37E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F7A7FB8-9634-4961-94C1-A5A6DC166F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4D20D0-D736-4099-A58D-6D7BEF3359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D4CC3E-C837-4182-BD75-FAD77310DE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B55BBB-9157-47DC-9467-6CD3AA1B6D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A26A80-5E7C-45BE-8F67-EEA8CE451F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B4D736-A94F-48E4-BEB4-3169B66762C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9870D99-29A9-4371-8582-CBFDB0845A6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9B5257-23D6-4D70-B9E6-F248FEA888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50E121-6E9B-419D-A651-336351426F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FAD633-7209-4FFD-B250-26E293C309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8A6235E-32A0-4F6B-AD63-6E947C6A4F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D4004A-4773-4CFE-9B9B-095AF78C14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E02C7F-F6FE-4CA6-B24E-BD7012C9A33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F8BA58-C086-41D5-84B2-65899092D7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53FE38-E341-4500-BCEF-35E57AEF44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ECC4EA-5BE1-4D24-B1FC-D08EB7EA12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A928B8-295C-4F2A-9D60-F23497315D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7DB1A8-9E10-4607-BB1A-715F4C5E12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9C364C-7524-41C2-B7D3-4822153645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CD5F08-351D-4A30-B7C5-51B109DDB6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465201-1029-4693-9C7B-D2D7FAE886D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FA5760-F1C8-4AE1-B0A2-2B68DE2BFF1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E406EE-8090-4E22-80E4-5A2E5DB574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43D87E-B54B-43F7-8CB5-97EFD0C4A0F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62ADF7-0BF4-4FF9-8E9F-4BF4357DEC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7B3D98-4E20-40B4-B14E-D84B408B2D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DD4E26-76D1-4C1D-8117-82523DA9C10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3AEB27-8769-4664-A3CC-2973954D44A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D309FE-F9F2-492C-BE29-BCCD7C13D3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926DF5-0B6C-4BB6-8E98-CE63ACC2D5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FAC6A7-ADC7-4B5A-8900-7A447DDE23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369870-8C61-4057-A31D-B374B4660C2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E9C3788-FD5C-4463-A3CC-847A1C44651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8347333-19EE-4657-8EF8-63FADA379AE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1510FF-DAFA-4810-A045-942C574164B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B7A15A-CF06-4DE6-951D-545186F8032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3284B3-0B42-4DE3-A59C-D7BDAF7FE08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7FF5E99-B113-4BEA-B6A1-9BC6C26B9E5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83AACA7-07DA-499D-A0AA-ED06861A192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7A3654-6ED1-41D7-AE67-41C3B7B278B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2A913D5-C517-4EFA-9FE1-F16A1BF22A0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E5133E0-6A94-4448-9CE6-533CC0F2689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5A87FB1-5338-4002-86F9-39299534951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2B0ACA5-86E0-4871-8338-B9D3B5D0277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17FF798-F2AB-47CF-BCA0-9B2FFF66076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F7188690-65AB-4AAC-B60E-A815A637D2BA}"/>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CD65828A-6293-4F89-AC49-C74F0D7CF46C}"/>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DFA51AF2-0158-4443-A3E7-6199F2CBB72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33C7BC12-FCBD-4D7C-AB09-74C9E2B1FB41}"/>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7D467E70-46F3-483A-A8F9-7692509A8A0F}"/>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66522C7D-38CD-4842-8202-7330AE6EB8F9}"/>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CB1B67D7-DF1A-4599-B0D9-19CC2764E02F}"/>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FD095CF9-B441-499B-A914-D40D29DFCD58}"/>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404EFD6-5F15-4FE7-9014-A93223596E15}"/>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4600EE6C-FFF0-4100-8EF1-81B8F783A2E2}"/>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54F798F2-5327-429A-AF86-223AD35AAB96}"/>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8421A65-1B9B-48DC-8D0D-5CEE639EB6C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B95A0D8-3D71-493B-8635-736F0CAED7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3B9C9B-097A-4BC4-B49A-68F23D1CEE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ADD780-855E-420D-9721-0A8C33B3A36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92A488-705B-4FBE-A91C-701E3B05AD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34925</xdr:rowOff>
    </xdr:from>
    <xdr:to>
      <xdr:col>24</xdr:col>
      <xdr:colOff>114300</xdr:colOff>
      <xdr:row>38</xdr:row>
      <xdr:rowOff>136525</xdr:rowOff>
    </xdr:to>
    <xdr:sp macro="" textlink="">
      <xdr:nvSpPr>
        <xdr:cNvPr id="73" name="楕円 72">
          <a:extLst>
            <a:ext uri="{FF2B5EF4-FFF2-40B4-BE49-F238E27FC236}">
              <a16:creationId xmlns:a16="http://schemas.microsoft.com/office/drawing/2014/main" id="{038C414C-4DF8-4E67-8B35-9BADC962177B}"/>
            </a:ext>
          </a:extLst>
        </xdr:cNvPr>
        <xdr:cNvSpPr/>
      </xdr:nvSpPr>
      <xdr:spPr>
        <a:xfrm>
          <a:off x="4584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57802</xdr:rowOff>
    </xdr:from>
    <xdr:ext cx="405111" cy="259045"/>
    <xdr:sp macro="" textlink="">
      <xdr:nvSpPr>
        <xdr:cNvPr id="74" name="【道路】&#10;有形固定資産減価償却率該当値テキスト">
          <a:extLst>
            <a:ext uri="{FF2B5EF4-FFF2-40B4-BE49-F238E27FC236}">
              <a16:creationId xmlns:a16="http://schemas.microsoft.com/office/drawing/2014/main" id="{C35D7C4E-0D54-4FE7-9FB1-871B90E5FC80}"/>
            </a:ext>
          </a:extLst>
        </xdr:cNvPr>
        <xdr:cNvSpPr txBox="1"/>
      </xdr:nvSpPr>
      <xdr:spPr>
        <a:xfrm>
          <a:off x="4673600" y="640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5" name="楕円 74">
          <a:extLst>
            <a:ext uri="{FF2B5EF4-FFF2-40B4-BE49-F238E27FC236}">
              <a16:creationId xmlns:a16="http://schemas.microsoft.com/office/drawing/2014/main" id="{F8B36A08-F945-429B-94F9-42CCA3399DF0}"/>
            </a:ext>
          </a:extLst>
        </xdr:cNvPr>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85725</xdr:rowOff>
    </xdr:to>
    <xdr:cxnSp macro="">
      <xdr:nvCxnSpPr>
        <xdr:cNvPr id="76" name="直線コネクタ 75">
          <a:extLst>
            <a:ext uri="{FF2B5EF4-FFF2-40B4-BE49-F238E27FC236}">
              <a16:creationId xmlns:a16="http://schemas.microsoft.com/office/drawing/2014/main" id="{E93BCA41-3DC5-4201-99A3-ED988101F61A}"/>
            </a:ext>
          </a:extLst>
        </xdr:cNvPr>
        <xdr:cNvCxnSpPr/>
      </xdr:nvCxnSpPr>
      <xdr:spPr>
        <a:xfrm>
          <a:off x="3797300" y="65913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4CB93EC8-9454-4C59-8EF3-4805C03739B1}"/>
            </a:ext>
          </a:extLst>
        </xdr:cNvPr>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76200</xdr:rowOff>
    </xdr:to>
    <xdr:cxnSp macro="">
      <xdr:nvCxnSpPr>
        <xdr:cNvPr id="78" name="直線コネクタ 77">
          <a:extLst>
            <a:ext uri="{FF2B5EF4-FFF2-40B4-BE49-F238E27FC236}">
              <a16:creationId xmlns:a16="http://schemas.microsoft.com/office/drawing/2014/main" id="{27920A61-23A5-45B3-A8F4-1B12D654D4A7}"/>
            </a:ext>
          </a:extLst>
        </xdr:cNvPr>
        <xdr:cNvCxnSpPr/>
      </xdr:nvCxnSpPr>
      <xdr:spPr>
        <a:xfrm>
          <a:off x="2908300" y="65855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9" name="楕円 78">
          <a:extLst>
            <a:ext uri="{FF2B5EF4-FFF2-40B4-BE49-F238E27FC236}">
              <a16:creationId xmlns:a16="http://schemas.microsoft.com/office/drawing/2014/main" id="{E6D90DB6-BC24-4368-8446-0D878AD31C47}"/>
            </a:ext>
          </a:extLst>
        </xdr:cNvPr>
        <xdr:cNvSpPr/>
      </xdr:nvSpPr>
      <xdr:spPr>
        <a:xfrm>
          <a:off x="1968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61E1D0A2-7726-49E9-A6B3-76A0326064A9}"/>
            </a:ext>
          </a:extLst>
        </xdr:cNvPr>
        <xdr:cNvCxnSpPr/>
      </xdr:nvCxnSpPr>
      <xdr:spPr>
        <a:xfrm>
          <a:off x="2019300" y="65817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19685</xdr:rowOff>
    </xdr:from>
    <xdr:to>
      <xdr:col>6</xdr:col>
      <xdr:colOff>38100</xdr:colOff>
      <xdr:row>38</xdr:row>
      <xdr:rowOff>121285</xdr:rowOff>
    </xdr:to>
    <xdr:sp macro="" textlink="">
      <xdr:nvSpPr>
        <xdr:cNvPr id="81" name="楕円 80">
          <a:extLst>
            <a:ext uri="{FF2B5EF4-FFF2-40B4-BE49-F238E27FC236}">
              <a16:creationId xmlns:a16="http://schemas.microsoft.com/office/drawing/2014/main" id="{BBDA5C31-405B-43EC-8AA3-155476DA59AB}"/>
            </a:ext>
          </a:extLst>
        </xdr:cNvPr>
        <xdr:cNvSpPr/>
      </xdr:nvSpPr>
      <xdr:spPr>
        <a:xfrm>
          <a:off x="1079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66675</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8DFBE239-30A9-40AC-A360-C14A97813BFF}"/>
            </a:ext>
          </a:extLst>
        </xdr:cNvPr>
        <xdr:cNvCxnSpPr/>
      </xdr:nvCxnSpPr>
      <xdr:spPr>
        <a:xfrm flipV="1">
          <a:off x="1130300" y="65817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9864D7D5-862C-497E-A928-4EB33679B30C}"/>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ADA1E562-D79A-4D22-A1D1-8528B7A9B5A8}"/>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FA7FCEA3-A9D5-4842-A6E5-BAA4817A85F9}"/>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A3FA7B6-20E7-40AF-802C-11E43E7BD76E}"/>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BA1BB5B2-8418-4CF5-894C-39A8E2A68277}"/>
            </a:ext>
          </a:extLst>
        </xdr:cNvPr>
        <xdr:cNvSpPr txBox="1"/>
      </xdr:nvSpPr>
      <xdr:spPr>
        <a:xfrm>
          <a:off x="35820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96F22B53-EB54-428C-8437-42BBBBAA778C}"/>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73421502-AFD0-4046-A005-540C4919E26F}"/>
            </a:ext>
          </a:extLst>
        </xdr:cNvPr>
        <xdr:cNvSpPr txBox="1"/>
      </xdr:nvSpPr>
      <xdr:spPr>
        <a:xfrm>
          <a:off x="18167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137812</xdr:rowOff>
    </xdr:from>
    <xdr:ext cx="405111" cy="259045"/>
    <xdr:sp macro="" textlink="">
      <xdr:nvSpPr>
        <xdr:cNvPr id="90" name="n_4mainValue【道路】&#10;有形固定資産減価償却率">
          <a:extLst>
            <a:ext uri="{FF2B5EF4-FFF2-40B4-BE49-F238E27FC236}">
              <a16:creationId xmlns:a16="http://schemas.microsoft.com/office/drawing/2014/main" id="{3825DCA9-7F61-4866-B05C-66DC8EEC0531}"/>
            </a:ext>
          </a:extLst>
        </xdr:cNvPr>
        <xdr:cNvSpPr txBox="1"/>
      </xdr:nvSpPr>
      <xdr:spPr>
        <a:xfrm>
          <a:off x="927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AB65846-7CEA-4CED-B42D-F96B6D9BA47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A7D14D3-0A57-4FEC-85EA-0A963BDBE7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6EABE31-7E3D-4A22-96BB-5645F2E0A94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B58FE6B-5DE0-4293-AF8D-FBFE54AB4C5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219F53C-374E-47CA-AF27-041BC54666D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1F360E2-4709-4F53-9DD1-8CDC42EC47E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47DB8C2-EA72-4D05-A44B-C48E343747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26CF9F-2CA3-4AFB-8419-4D2F6B25458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07AF28E-026A-43A2-B2A4-7A88E0EDB21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F9CE84C-9B0B-4C18-BCD4-47E891916E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54730A2-D547-4951-84E8-1E6F22B2B03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761798A-A24C-4FDB-89D8-225346DD6B8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DADFFA0-4E0F-4F51-9BBF-CA7601042C3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687577A-6FCB-4D87-86BB-9B9E9BD10FF3}"/>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8FBFFC0-6061-4F43-A340-680FADC80BD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47F1822B-A999-41A1-8EEA-250377A807E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02C9195-A944-463B-A6F1-54B57A3C522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D8AFE3F6-1669-4CCB-96D0-F5A8156D251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1C2D50E-4CA9-4404-812E-49A987EB182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23F7C7C-49F1-44C2-BF55-D8748B1D55F3}"/>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AFE92B8-A026-430A-9756-42C818D5D82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BDCB573-02F6-437F-B4B8-47268B98DDEE}"/>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400E8DE-06A8-4994-82A2-3CEA9585185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F5A344A-3FE0-4150-9B4F-BBEDA1375ED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BE7C1519-2CB1-4E62-B453-567B93310DF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8438EF4C-163F-42FB-B90A-A0220C469C7A}"/>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C9E2164B-6A0A-4DCA-B0D0-1CF674AA165D}"/>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A8DD8D14-21C1-47B1-85E6-FC55058BD5ED}"/>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E1C1073-1136-4766-942C-6310DF7B9584}"/>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5D58FEDF-1361-4572-88FE-C6B30161D1BD}"/>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C3AE6E98-7C84-469A-BDE7-3D24D9B77F25}"/>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392DD86B-B188-4ECF-9269-9CE6BA264FE5}"/>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2524CF45-74E9-429A-ABC2-3F6DEB11247E}"/>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F3C4C6F7-8946-494A-BA5F-F92755FB7CA8}"/>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F539F9A-5EA6-465F-AF82-09CB73BAAE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81C57E5-0F0B-4252-BCDD-EEC15C6A50A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9A1BAF-441B-4533-948D-B846BD8D42A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BF46769-3FE1-4C02-9333-E0EB41A6228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CC4AA6-399A-4BAA-8888-F06119C6E1E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95128</xdr:rowOff>
    </xdr:from>
    <xdr:to>
      <xdr:col>55</xdr:col>
      <xdr:colOff>50800</xdr:colOff>
      <xdr:row>42</xdr:row>
      <xdr:rowOff>25278</xdr:rowOff>
    </xdr:to>
    <xdr:sp macro="" textlink="">
      <xdr:nvSpPr>
        <xdr:cNvPr id="130" name="楕円 129">
          <a:extLst>
            <a:ext uri="{FF2B5EF4-FFF2-40B4-BE49-F238E27FC236}">
              <a16:creationId xmlns:a16="http://schemas.microsoft.com/office/drawing/2014/main" id="{2EC57922-CBE1-4426-9BEC-C3375C895909}"/>
            </a:ext>
          </a:extLst>
        </xdr:cNvPr>
        <xdr:cNvSpPr/>
      </xdr:nvSpPr>
      <xdr:spPr>
        <a:xfrm>
          <a:off x="10426700" y="7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639AAAAF-F877-48C8-9D3C-CEA6218D283A}"/>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95827</xdr:rowOff>
    </xdr:from>
    <xdr:to>
      <xdr:col>50</xdr:col>
      <xdr:colOff>165100</xdr:colOff>
      <xdr:row>42</xdr:row>
      <xdr:rowOff>25977</xdr:rowOff>
    </xdr:to>
    <xdr:sp macro="" textlink="">
      <xdr:nvSpPr>
        <xdr:cNvPr id="132" name="楕円 131">
          <a:extLst>
            <a:ext uri="{FF2B5EF4-FFF2-40B4-BE49-F238E27FC236}">
              <a16:creationId xmlns:a16="http://schemas.microsoft.com/office/drawing/2014/main" id="{6F80BD5D-BE5C-4849-8A8A-65AB5C779B50}"/>
            </a:ext>
          </a:extLst>
        </xdr:cNvPr>
        <xdr:cNvSpPr/>
      </xdr:nvSpPr>
      <xdr:spPr>
        <a:xfrm>
          <a:off x="9588500" y="712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145928</xdr:rowOff>
    </xdr:from>
    <xdr:to>
      <xdr:col>55</xdr:col>
      <xdr:colOff>0</xdr:colOff>
      <xdr:row>41</xdr:row>
      <xdr:rowOff>146627</xdr:rowOff>
    </xdr:to>
    <xdr:cxnSp macro="">
      <xdr:nvCxnSpPr>
        <xdr:cNvPr id="133" name="直線コネクタ 132">
          <a:extLst>
            <a:ext uri="{FF2B5EF4-FFF2-40B4-BE49-F238E27FC236}">
              <a16:creationId xmlns:a16="http://schemas.microsoft.com/office/drawing/2014/main" id="{3786E681-9CE3-4AA1-B9F0-AD737CE90966}"/>
            </a:ext>
          </a:extLst>
        </xdr:cNvPr>
        <xdr:cNvCxnSpPr/>
      </xdr:nvCxnSpPr>
      <xdr:spPr>
        <a:xfrm flipV="1">
          <a:off x="9639300" y="7175378"/>
          <a:ext cx="8382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96041</xdr:rowOff>
    </xdr:from>
    <xdr:to>
      <xdr:col>46</xdr:col>
      <xdr:colOff>38100</xdr:colOff>
      <xdr:row>42</xdr:row>
      <xdr:rowOff>26191</xdr:rowOff>
    </xdr:to>
    <xdr:sp macro="" textlink="">
      <xdr:nvSpPr>
        <xdr:cNvPr id="134" name="楕円 133">
          <a:extLst>
            <a:ext uri="{FF2B5EF4-FFF2-40B4-BE49-F238E27FC236}">
              <a16:creationId xmlns:a16="http://schemas.microsoft.com/office/drawing/2014/main" id="{3579E728-67F5-40F5-8E0A-9CE91EFF35E8}"/>
            </a:ext>
          </a:extLst>
        </xdr:cNvPr>
        <xdr:cNvSpPr/>
      </xdr:nvSpPr>
      <xdr:spPr>
        <a:xfrm>
          <a:off x="8699500" y="712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146627</xdr:rowOff>
    </xdr:from>
    <xdr:to>
      <xdr:col>50</xdr:col>
      <xdr:colOff>114300</xdr:colOff>
      <xdr:row>41</xdr:row>
      <xdr:rowOff>146841</xdr:rowOff>
    </xdr:to>
    <xdr:cxnSp macro="">
      <xdr:nvCxnSpPr>
        <xdr:cNvPr id="135" name="直線コネクタ 134">
          <a:extLst>
            <a:ext uri="{FF2B5EF4-FFF2-40B4-BE49-F238E27FC236}">
              <a16:creationId xmlns:a16="http://schemas.microsoft.com/office/drawing/2014/main" id="{1B0DE600-298A-4FF2-95AE-754E354579BE}"/>
            </a:ext>
          </a:extLst>
        </xdr:cNvPr>
        <xdr:cNvCxnSpPr/>
      </xdr:nvCxnSpPr>
      <xdr:spPr>
        <a:xfrm flipV="1">
          <a:off x="8750300" y="7176077"/>
          <a:ext cx="88900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89079</xdr:rowOff>
    </xdr:from>
    <xdr:to>
      <xdr:col>41</xdr:col>
      <xdr:colOff>101600</xdr:colOff>
      <xdr:row>42</xdr:row>
      <xdr:rowOff>19229</xdr:rowOff>
    </xdr:to>
    <xdr:sp macro="" textlink="">
      <xdr:nvSpPr>
        <xdr:cNvPr id="136" name="楕円 135">
          <a:extLst>
            <a:ext uri="{FF2B5EF4-FFF2-40B4-BE49-F238E27FC236}">
              <a16:creationId xmlns:a16="http://schemas.microsoft.com/office/drawing/2014/main" id="{58E9B8C7-1DE6-41ED-89B3-29F9E7BBA7CD}"/>
            </a:ext>
          </a:extLst>
        </xdr:cNvPr>
        <xdr:cNvSpPr/>
      </xdr:nvSpPr>
      <xdr:spPr>
        <a:xfrm>
          <a:off x="7810500" y="711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139879</xdr:rowOff>
    </xdr:from>
    <xdr:to>
      <xdr:col>45</xdr:col>
      <xdr:colOff>177800</xdr:colOff>
      <xdr:row>41</xdr:row>
      <xdr:rowOff>146841</xdr:rowOff>
    </xdr:to>
    <xdr:cxnSp macro="">
      <xdr:nvCxnSpPr>
        <xdr:cNvPr id="137" name="直線コネクタ 136">
          <a:extLst>
            <a:ext uri="{FF2B5EF4-FFF2-40B4-BE49-F238E27FC236}">
              <a16:creationId xmlns:a16="http://schemas.microsoft.com/office/drawing/2014/main" id="{F5F9E1A3-7B6B-433E-B492-3E978E651905}"/>
            </a:ext>
          </a:extLst>
        </xdr:cNvPr>
        <xdr:cNvCxnSpPr/>
      </xdr:nvCxnSpPr>
      <xdr:spPr>
        <a:xfrm>
          <a:off x="7861300" y="7169329"/>
          <a:ext cx="889000" cy="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89677</xdr:rowOff>
    </xdr:from>
    <xdr:to>
      <xdr:col>36</xdr:col>
      <xdr:colOff>165100</xdr:colOff>
      <xdr:row>42</xdr:row>
      <xdr:rowOff>19827</xdr:rowOff>
    </xdr:to>
    <xdr:sp macro="" textlink="">
      <xdr:nvSpPr>
        <xdr:cNvPr id="138" name="楕円 137">
          <a:extLst>
            <a:ext uri="{FF2B5EF4-FFF2-40B4-BE49-F238E27FC236}">
              <a16:creationId xmlns:a16="http://schemas.microsoft.com/office/drawing/2014/main" id="{82CB85B9-84BF-40F3-8E4F-B28AB77E5F76}"/>
            </a:ext>
          </a:extLst>
        </xdr:cNvPr>
        <xdr:cNvSpPr/>
      </xdr:nvSpPr>
      <xdr:spPr>
        <a:xfrm>
          <a:off x="6921500" y="711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139879</xdr:rowOff>
    </xdr:from>
    <xdr:to>
      <xdr:col>41</xdr:col>
      <xdr:colOff>50800</xdr:colOff>
      <xdr:row>41</xdr:row>
      <xdr:rowOff>140477</xdr:rowOff>
    </xdr:to>
    <xdr:cxnSp macro="">
      <xdr:nvCxnSpPr>
        <xdr:cNvPr id="139" name="直線コネクタ 138">
          <a:extLst>
            <a:ext uri="{FF2B5EF4-FFF2-40B4-BE49-F238E27FC236}">
              <a16:creationId xmlns:a16="http://schemas.microsoft.com/office/drawing/2014/main" id="{BD03236D-E2CC-4213-86B0-BD0D30A4080D}"/>
            </a:ext>
          </a:extLst>
        </xdr:cNvPr>
        <xdr:cNvCxnSpPr/>
      </xdr:nvCxnSpPr>
      <xdr:spPr>
        <a:xfrm flipV="1">
          <a:off x="6972300" y="7169329"/>
          <a:ext cx="889000" cy="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E96EAC4-63FB-4E7F-A608-5C75AC40F152}"/>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93616182-B239-4768-89E8-BB9DF0357601}"/>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20CFFCE7-9D63-4EBE-8F1F-941DCB448211}"/>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A9FF82A6-0EAD-4C7E-A194-5033A0CEDDEE}"/>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17104</xdr:rowOff>
    </xdr:from>
    <xdr:ext cx="534377" cy="259045"/>
    <xdr:sp macro="" textlink="">
      <xdr:nvSpPr>
        <xdr:cNvPr id="144" name="n_1mainValue【道路】&#10;一人当たり延長">
          <a:extLst>
            <a:ext uri="{FF2B5EF4-FFF2-40B4-BE49-F238E27FC236}">
              <a16:creationId xmlns:a16="http://schemas.microsoft.com/office/drawing/2014/main" id="{328ED549-1720-4EF7-9151-3FC2F397DB05}"/>
            </a:ext>
          </a:extLst>
        </xdr:cNvPr>
        <xdr:cNvSpPr txBox="1"/>
      </xdr:nvSpPr>
      <xdr:spPr>
        <a:xfrm>
          <a:off x="9359411" y="721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17318</xdr:rowOff>
    </xdr:from>
    <xdr:ext cx="534377" cy="259045"/>
    <xdr:sp macro="" textlink="">
      <xdr:nvSpPr>
        <xdr:cNvPr id="145" name="n_2mainValue【道路】&#10;一人当たり延長">
          <a:extLst>
            <a:ext uri="{FF2B5EF4-FFF2-40B4-BE49-F238E27FC236}">
              <a16:creationId xmlns:a16="http://schemas.microsoft.com/office/drawing/2014/main" id="{D9482EBF-9A2A-413E-A4E4-64782B09284A}"/>
            </a:ext>
          </a:extLst>
        </xdr:cNvPr>
        <xdr:cNvSpPr txBox="1"/>
      </xdr:nvSpPr>
      <xdr:spPr>
        <a:xfrm>
          <a:off x="8483111" y="721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10356</xdr:rowOff>
    </xdr:from>
    <xdr:ext cx="534377" cy="259045"/>
    <xdr:sp macro="" textlink="">
      <xdr:nvSpPr>
        <xdr:cNvPr id="146" name="n_3mainValue【道路】&#10;一人当たり延長">
          <a:extLst>
            <a:ext uri="{FF2B5EF4-FFF2-40B4-BE49-F238E27FC236}">
              <a16:creationId xmlns:a16="http://schemas.microsoft.com/office/drawing/2014/main" id="{012ED30E-4AEF-48E4-A0A1-FE65A6658089}"/>
            </a:ext>
          </a:extLst>
        </xdr:cNvPr>
        <xdr:cNvSpPr txBox="1"/>
      </xdr:nvSpPr>
      <xdr:spPr>
        <a:xfrm>
          <a:off x="7594111" y="721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10954</xdr:rowOff>
    </xdr:from>
    <xdr:ext cx="534377" cy="259045"/>
    <xdr:sp macro="" textlink="">
      <xdr:nvSpPr>
        <xdr:cNvPr id="147" name="n_4mainValue【道路】&#10;一人当たり延長">
          <a:extLst>
            <a:ext uri="{FF2B5EF4-FFF2-40B4-BE49-F238E27FC236}">
              <a16:creationId xmlns:a16="http://schemas.microsoft.com/office/drawing/2014/main" id="{862CDF75-9D35-432C-852A-9BC4264CDCA0}"/>
            </a:ext>
          </a:extLst>
        </xdr:cNvPr>
        <xdr:cNvSpPr txBox="1"/>
      </xdr:nvSpPr>
      <xdr:spPr>
        <a:xfrm>
          <a:off x="6705111" y="721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8D7DE81-08ED-43ED-8949-4CFB563FF32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5E1324C-5F95-4288-97D0-49C1339463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FD41DF3-4149-446E-8930-77520A41FE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21D422A-FC38-485B-B957-D36FAEB54A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F2762DD-E4E2-4192-AEDE-F85CDD4C65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0E78BFD-A56E-49C2-9F42-52270D2A03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397BF8D-5A08-4732-8421-F8E969B1F6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30C7A36-719D-495D-9143-0D2380A5DD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F86D631-7356-4996-A0D3-C1FC933876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C1D9A2F-1B1D-4D92-8ACE-36FBF5CC261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5F14602-6DCA-4DFF-9AA0-ADD71ABD19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6AF595C-F445-40D8-B858-4895E001FA7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52D8CDA-2923-445F-A25A-CD211627B18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BD21BCC-5580-406F-9289-3E834157909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4E776DF-A0D4-4013-B326-042779EA112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A48FC98-2A82-40FC-8E53-07BCBE1A293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6C11271-8417-4E88-9E41-4C6C76218C5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CDBACB6-EE7C-440D-8CE4-42126120953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0043DFE-8AAC-49C6-A575-B0B9122508A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DBAFFEF-66F3-451C-8162-D145946C15E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AE65A69-4216-442B-B319-9B2CD2D6941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C93B5FC-BAAF-4472-838F-4C61E8D99C9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EF6C706-9148-483D-BE65-49397F1A2E2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EB0A4F5-0D8F-48FE-B15D-B0FE3D221C1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BD346B1-8B64-4AFC-98D4-A81BC490CD0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4CF40DD-BC3E-458A-BAC0-2806E2AFC52B}"/>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070D4AA-4F38-41EE-983D-11A913335477}"/>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ADA4A1EC-7DC7-401B-9382-69A18FDCE18D}"/>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8931BA3-C610-408A-996C-5497761806F4}"/>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CA62D1B-F977-45F8-9532-9890E067B656}"/>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4502C74-D4EE-4714-8FD4-CACF44E37EFB}"/>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EF5450EA-26C4-4B2A-9D54-36C385DC14A4}"/>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3436F299-50C3-43F4-9DF8-AF1A5FD6FA0E}"/>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37148C4-D14A-411E-90BF-09731C547393}"/>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8ADAB073-4C82-4AEF-BB0E-774F285134E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D838E7FB-A7A8-4419-AF8F-77C801EC8B31}"/>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C9C15A3-5E70-4ED5-9101-BDDA0395F9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5F8DFF3-63AF-4257-AEED-546F2D08B2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DB2018-26A2-4582-9F36-FCB367DEAD5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6ED9485-3AC1-4EFC-98CB-1A75DD4E36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66A240E-5A70-43C6-B8E8-EE06B69B73B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45538</xdr:rowOff>
    </xdr:from>
    <xdr:to>
      <xdr:col>24</xdr:col>
      <xdr:colOff>114300</xdr:colOff>
      <xdr:row>60</xdr:row>
      <xdr:rowOff>147138</xdr:rowOff>
    </xdr:to>
    <xdr:sp macro="" textlink="">
      <xdr:nvSpPr>
        <xdr:cNvPr id="189" name="楕円 188">
          <a:extLst>
            <a:ext uri="{FF2B5EF4-FFF2-40B4-BE49-F238E27FC236}">
              <a16:creationId xmlns:a16="http://schemas.microsoft.com/office/drawing/2014/main" id="{9624E99C-1954-4E25-B597-BB24C0913772}"/>
            </a:ext>
          </a:extLst>
        </xdr:cNvPr>
        <xdr:cNvSpPr/>
      </xdr:nvSpPr>
      <xdr:spPr>
        <a:xfrm>
          <a:off x="45847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68415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204ACD0-2819-4252-8391-0DD7F23B4977}"/>
            </a:ext>
          </a:extLst>
        </xdr:cNvPr>
        <xdr:cNvSpPr txBox="1"/>
      </xdr:nvSpPr>
      <xdr:spPr>
        <a:xfrm>
          <a:off x="4673600" y="1018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22678</xdr:rowOff>
    </xdr:from>
    <xdr:to>
      <xdr:col>20</xdr:col>
      <xdr:colOff>38100</xdr:colOff>
      <xdr:row>60</xdr:row>
      <xdr:rowOff>124278</xdr:rowOff>
    </xdr:to>
    <xdr:sp macro="" textlink="">
      <xdr:nvSpPr>
        <xdr:cNvPr id="191" name="楕円 190">
          <a:extLst>
            <a:ext uri="{FF2B5EF4-FFF2-40B4-BE49-F238E27FC236}">
              <a16:creationId xmlns:a16="http://schemas.microsoft.com/office/drawing/2014/main" id="{0662DF40-4CBC-4F57-A70C-9137C9F5E567}"/>
            </a:ext>
          </a:extLst>
        </xdr:cNvPr>
        <xdr:cNvSpPr/>
      </xdr:nvSpPr>
      <xdr:spPr>
        <a:xfrm>
          <a:off x="3746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73478</xdr:rowOff>
    </xdr:from>
    <xdr:to>
      <xdr:col>24</xdr:col>
      <xdr:colOff>63500</xdr:colOff>
      <xdr:row>60</xdr:row>
      <xdr:rowOff>96338</xdr:rowOff>
    </xdr:to>
    <xdr:cxnSp macro="">
      <xdr:nvCxnSpPr>
        <xdr:cNvPr id="192" name="直線コネクタ 191">
          <a:extLst>
            <a:ext uri="{FF2B5EF4-FFF2-40B4-BE49-F238E27FC236}">
              <a16:creationId xmlns:a16="http://schemas.microsoft.com/office/drawing/2014/main" id="{351242FF-CFB6-490A-9077-77C3FEEB0B67}"/>
            </a:ext>
          </a:extLst>
        </xdr:cNvPr>
        <xdr:cNvCxnSpPr/>
      </xdr:nvCxnSpPr>
      <xdr:spPr>
        <a:xfrm>
          <a:off x="3797300" y="1036047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171269</xdr:rowOff>
    </xdr:from>
    <xdr:to>
      <xdr:col>15</xdr:col>
      <xdr:colOff>101600</xdr:colOff>
      <xdr:row>60</xdr:row>
      <xdr:rowOff>101419</xdr:rowOff>
    </xdr:to>
    <xdr:sp macro="" textlink="">
      <xdr:nvSpPr>
        <xdr:cNvPr id="193" name="楕円 192">
          <a:extLst>
            <a:ext uri="{FF2B5EF4-FFF2-40B4-BE49-F238E27FC236}">
              <a16:creationId xmlns:a16="http://schemas.microsoft.com/office/drawing/2014/main" id="{A0D6D3D3-4066-4880-9A5F-9D70B62F84C8}"/>
            </a:ext>
          </a:extLst>
        </xdr:cNvPr>
        <xdr:cNvSpPr/>
      </xdr:nvSpPr>
      <xdr:spPr>
        <a:xfrm>
          <a:off x="2857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50619</xdr:rowOff>
    </xdr:from>
    <xdr:to>
      <xdr:col>19</xdr:col>
      <xdr:colOff>177800</xdr:colOff>
      <xdr:row>60</xdr:row>
      <xdr:rowOff>73478</xdr:rowOff>
    </xdr:to>
    <xdr:cxnSp macro="">
      <xdr:nvCxnSpPr>
        <xdr:cNvPr id="194" name="直線コネクタ 193">
          <a:extLst>
            <a:ext uri="{FF2B5EF4-FFF2-40B4-BE49-F238E27FC236}">
              <a16:creationId xmlns:a16="http://schemas.microsoft.com/office/drawing/2014/main" id="{54644C9F-D955-4DE5-B962-75821FE67426}"/>
            </a:ext>
          </a:extLst>
        </xdr:cNvPr>
        <xdr:cNvCxnSpPr/>
      </xdr:nvCxnSpPr>
      <xdr:spPr>
        <a:xfrm>
          <a:off x="2908300" y="1033761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5" name="楕円 194">
          <a:extLst>
            <a:ext uri="{FF2B5EF4-FFF2-40B4-BE49-F238E27FC236}">
              <a16:creationId xmlns:a16="http://schemas.microsoft.com/office/drawing/2014/main" id="{9D49DB42-BD0D-4C3D-A1CA-0EB6192FD6DF}"/>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50619</xdr:rowOff>
    </xdr:from>
    <xdr:to>
      <xdr:col>15</xdr:col>
      <xdr:colOff>50800</xdr:colOff>
      <xdr:row>60</xdr:row>
      <xdr:rowOff>145324</xdr:rowOff>
    </xdr:to>
    <xdr:cxnSp macro="">
      <xdr:nvCxnSpPr>
        <xdr:cNvPr id="196" name="直線コネクタ 195">
          <a:extLst>
            <a:ext uri="{FF2B5EF4-FFF2-40B4-BE49-F238E27FC236}">
              <a16:creationId xmlns:a16="http://schemas.microsoft.com/office/drawing/2014/main" id="{8DEAC911-99C0-461A-902F-0F419E3B1AAB}"/>
            </a:ext>
          </a:extLst>
        </xdr:cNvPr>
        <xdr:cNvCxnSpPr/>
      </xdr:nvCxnSpPr>
      <xdr:spPr>
        <a:xfrm flipV="1">
          <a:off x="2019300" y="10337619"/>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104322</xdr:rowOff>
    </xdr:from>
    <xdr:to>
      <xdr:col>6</xdr:col>
      <xdr:colOff>38100</xdr:colOff>
      <xdr:row>61</xdr:row>
      <xdr:rowOff>34472</xdr:rowOff>
    </xdr:to>
    <xdr:sp macro="" textlink="">
      <xdr:nvSpPr>
        <xdr:cNvPr id="197" name="楕円 196">
          <a:extLst>
            <a:ext uri="{FF2B5EF4-FFF2-40B4-BE49-F238E27FC236}">
              <a16:creationId xmlns:a16="http://schemas.microsoft.com/office/drawing/2014/main" id="{BBE61E36-EB34-43B8-B92D-37B2FB5A5E62}"/>
            </a:ext>
          </a:extLst>
        </xdr:cNvPr>
        <xdr:cNvSpPr/>
      </xdr:nvSpPr>
      <xdr:spPr>
        <a:xfrm>
          <a:off x="1079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145324</xdr:rowOff>
    </xdr:from>
    <xdr:to>
      <xdr:col>10</xdr:col>
      <xdr:colOff>114300</xdr:colOff>
      <xdr:row>60</xdr:row>
      <xdr:rowOff>155122</xdr:rowOff>
    </xdr:to>
    <xdr:cxnSp macro="">
      <xdr:nvCxnSpPr>
        <xdr:cNvPr id="198" name="直線コネクタ 197">
          <a:extLst>
            <a:ext uri="{FF2B5EF4-FFF2-40B4-BE49-F238E27FC236}">
              <a16:creationId xmlns:a16="http://schemas.microsoft.com/office/drawing/2014/main" id="{7855B0B7-028D-4514-A774-385617AA2430}"/>
            </a:ext>
          </a:extLst>
        </xdr:cNvPr>
        <xdr:cNvCxnSpPr/>
      </xdr:nvCxnSpPr>
      <xdr:spPr>
        <a:xfrm flipV="1">
          <a:off x="1130300" y="1043232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444859C-2FF8-42D0-96AD-E56372B2790D}"/>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AA91E3D-A8F7-47BD-B348-E53F60418416}"/>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6FDE466-5A89-4C4B-8BE7-44557D08B532}"/>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EB094C3-34E2-473B-A7BD-62FE252064CD}"/>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140805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F8039C2-075B-413B-8D64-10C43DA74CD4}"/>
            </a:ext>
          </a:extLst>
        </xdr:cNvPr>
        <xdr:cNvSpPr txBox="1"/>
      </xdr:nvSpPr>
      <xdr:spPr>
        <a:xfrm>
          <a:off x="35820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117946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D11104F-558C-4600-A844-667C2FD6D578}"/>
            </a:ext>
          </a:extLst>
        </xdr:cNvPr>
        <xdr:cNvSpPr txBox="1"/>
      </xdr:nvSpPr>
      <xdr:spPr>
        <a:xfrm>
          <a:off x="2705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F33A114-F8E0-4BBB-8D83-0289D0C6AF69}"/>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50999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33B7114-B3CB-48D0-9A5D-60FC6E3CE0EE}"/>
            </a:ext>
          </a:extLst>
        </xdr:cNvPr>
        <xdr:cNvSpPr txBox="1"/>
      </xdr:nvSpPr>
      <xdr:spPr>
        <a:xfrm>
          <a:off x="927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49F408D-2517-4A9C-B80E-4B5D48C42A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63105F4-0993-4218-9309-8F1A92181D6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B08C71F-29C5-4767-AC6B-C9EA90F962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87E7D2F-57EC-4554-85AC-2EC5C03CD29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24CAA4A-989D-45A8-BA59-393DBEDC4AA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29DA3D3-8213-4EB2-97E4-8A4FDBD4F57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7E9B333-95BD-41AB-A0BF-92CF5D0085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8A95203-9857-40F3-A299-777E285DCB0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557B888-E1FA-4482-801B-ACDA3448EF2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DCA8F4B-E604-45D3-B4F9-79B4DEB9CF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B5FFB10-277E-4438-821B-3C8D59CC7A9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C9CFA92-B1AE-4236-9366-61544133090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83523C9-0BE6-416D-A3C0-CC6D4A44D1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C502F21F-7779-4B99-B250-D29DDA6FA71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4E479C3-CF9C-42E4-9F8E-D41C3C6ADE3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504C635-ED68-4A6D-A856-85989B7A15A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A668CDF-607D-4DB0-A3B4-021AEE9A9B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2CE19D3-2832-4521-88F9-88C0DEEF4E4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160441A-FE5E-477A-8CE5-9343220D86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54280B7-FFA1-4430-A13A-FA713601A58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26D6F6D-8A90-43A9-B7F1-FD44E21C21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EC007D9-947E-4174-9ABF-540D01B8227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828C587-FF14-49AD-A224-495E38EDB38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CBEF8EB4-3174-401C-B9D0-4CC65CE38D66}"/>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C3B42E4-9F3E-421E-BA77-586ED8C681EC}"/>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95A45F8C-B5B3-4968-802B-E89195DBE6D9}"/>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AFBB409-0B2B-420F-A878-A9FBE5B631E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76D59243-DEC9-4D39-B4C0-8E2F944B7C19}"/>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9F53946-B361-463E-8E3B-F9184C851047}"/>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C3AA179F-9E0B-49DF-8112-080EFF95266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39BD62D3-DA2E-4E4F-9E90-01AFA8C88992}"/>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DF4F0C2-AF76-4697-AC3C-CE712E9299B7}"/>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1E03BEC7-748A-4E45-A7CE-E7FBCEBFFCB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604BE32E-3A1F-4DAF-B0FD-969637544B14}"/>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21141F-4B1E-47CC-803A-162ABCD8ED0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0AA253-252D-4BE9-9AEE-DBD8CCFA77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96750A9-75D4-4B32-88C2-089231EF9A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1EB0D1-E34B-4DED-98D7-4C98092D6D8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676F620-0482-4E49-82E8-ACF044F0F09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159515</xdr:rowOff>
    </xdr:from>
    <xdr:to>
      <xdr:col>55</xdr:col>
      <xdr:colOff>50800</xdr:colOff>
      <xdr:row>63</xdr:row>
      <xdr:rowOff>89665</xdr:rowOff>
    </xdr:to>
    <xdr:sp macro="" textlink="">
      <xdr:nvSpPr>
        <xdr:cNvPr id="246" name="楕円 245">
          <a:extLst>
            <a:ext uri="{FF2B5EF4-FFF2-40B4-BE49-F238E27FC236}">
              <a16:creationId xmlns:a16="http://schemas.microsoft.com/office/drawing/2014/main" id="{D959FDF1-77F9-4FA1-AA80-D36EBC0B8229}"/>
            </a:ext>
          </a:extLst>
        </xdr:cNvPr>
        <xdr:cNvSpPr/>
      </xdr:nvSpPr>
      <xdr:spPr>
        <a:xfrm>
          <a:off x="10426700" y="1078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137942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310465F-7AB8-49D4-82B3-36BA5C3EC82B}"/>
            </a:ext>
          </a:extLst>
        </xdr:cNvPr>
        <xdr:cNvSpPr txBox="1"/>
      </xdr:nvSpPr>
      <xdr:spPr>
        <a:xfrm>
          <a:off x="10515600" y="1076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161352</xdr:rowOff>
    </xdr:from>
    <xdr:to>
      <xdr:col>50</xdr:col>
      <xdr:colOff>165100</xdr:colOff>
      <xdr:row>63</xdr:row>
      <xdr:rowOff>91502</xdr:rowOff>
    </xdr:to>
    <xdr:sp macro="" textlink="">
      <xdr:nvSpPr>
        <xdr:cNvPr id="248" name="楕円 247">
          <a:extLst>
            <a:ext uri="{FF2B5EF4-FFF2-40B4-BE49-F238E27FC236}">
              <a16:creationId xmlns:a16="http://schemas.microsoft.com/office/drawing/2014/main" id="{2996CDFF-F2BE-4158-B5B7-346E25DE27CD}"/>
            </a:ext>
          </a:extLst>
        </xdr:cNvPr>
        <xdr:cNvSpPr/>
      </xdr:nvSpPr>
      <xdr:spPr>
        <a:xfrm>
          <a:off x="9588500" y="1079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38865</xdr:rowOff>
    </xdr:from>
    <xdr:to>
      <xdr:col>55</xdr:col>
      <xdr:colOff>0</xdr:colOff>
      <xdr:row>63</xdr:row>
      <xdr:rowOff>40702</xdr:rowOff>
    </xdr:to>
    <xdr:cxnSp macro="">
      <xdr:nvCxnSpPr>
        <xdr:cNvPr id="249" name="直線コネクタ 248">
          <a:extLst>
            <a:ext uri="{FF2B5EF4-FFF2-40B4-BE49-F238E27FC236}">
              <a16:creationId xmlns:a16="http://schemas.microsoft.com/office/drawing/2014/main" id="{5E56E66D-A47C-47A7-A04B-2927F70B3605}"/>
            </a:ext>
          </a:extLst>
        </xdr:cNvPr>
        <xdr:cNvCxnSpPr/>
      </xdr:nvCxnSpPr>
      <xdr:spPr>
        <a:xfrm flipV="1">
          <a:off x="9639300" y="10840215"/>
          <a:ext cx="8382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163353</xdr:rowOff>
    </xdr:from>
    <xdr:to>
      <xdr:col>46</xdr:col>
      <xdr:colOff>38100</xdr:colOff>
      <xdr:row>63</xdr:row>
      <xdr:rowOff>93503</xdr:rowOff>
    </xdr:to>
    <xdr:sp macro="" textlink="">
      <xdr:nvSpPr>
        <xdr:cNvPr id="250" name="楕円 249">
          <a:extLst>
            <a:ext uri="{FF2B5EF4-FFF2-40B4-BE49-F238E27FC236}">
              <a16:creationId xmlns:a16="http://schemas.microsoft.com/office/drawing/2014/main" id="{94802243-DCF2-4715-ACEC-DC71F5FC2587}"/>
            </a:ext>
          </a:extLst>
        </xdr:cNvPr>
        <xdr:cNvSpPr/>
      </xdr:nvSpPr>
      <xdr:spPr>
        <a:xfrm>
          <a:off x="8699500" y="1079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40702</xdr:rowOff>
    </xdr:from>
    <xdr:to>
      <xdr:col>50</xdr:col>
      <xdr:colOff>114300</xdr:colOff>
      <xdr:row>63</xdr:row>
      <xdr:rowOff>42703</xdr:rowOff>
    </xdr:to>
    <xdr:cxnSp macro="">
      <xdr:nvCxnSpPr>
        <xdr:cNvPr id="251" name="直線コネクタ 250">
          <a:extLst>
            <a:ext uri="{FF2B5EF4-FFF2-40B4-BE49-F238E27FC236}">
              <a16:creationId xmlns:a16="http://schemas.microsoft.com/office/drawing/2014/main" id="{35F45D98-312D-4983-9F99-890F930F95C8}"/>
            </a:ext>
          </a:extLst>
        </xdr:cNvPr>
        <xdr:cNvCxnSpPr/>
      </xdr:nvCxnSpPr>
      <xdr:spPr>
        <a:xfrm flipV="1">
          <a:off x="8750300" y="10842052"/>
          <a:ext cx="889000" cy="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18459</xdr:rowOff>
    </xdr:from>
    <xdr:to>
      <xdr:col>41</xdr:col>
      <xdr:colOff>101600</xdr:colOff>
      <xdr:row>63</xdr:row>
      <xdr:rowOff>120059</xdr:rowOff>
    </xdr:to>
    <xdr:sp macro="" textlink="">
      <xdr:nvSpPr>
        <xdr:cNvPr id="252" name="楕円 251">
          <a:extLst>
            <a:ext uri="{FF2B5EF4-FFF2-40B4-BE49-F238E27FC236}">
              <a16:creationId xmlns:a16="http://schemas.microsoft.com/office/drawing/2014/main" id="{CB7E97DF-CDD9-473E-A021-4812BD8FEB29}"/>
            </a:ext>
          </a:extLst>
        </xdr:cNvPr>
        <xdr:cNvSpPr/>
      </xdr:nvSpPr>
      <xdr:spPr>
        <a:xfrm>
          <a:off x="7810500" y="1081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42703</xdr:rowOff>
    </xdr:from>
    <xdr:to>
      <xdr:col>45</xdr:col>
      <xdr:colOff>177800</xdr:colOff>
      <xdr:row>63</xdr:row>
      <xdr:rowOff>69259</xdr:rowOff>
    </xdr:to>
    <xdr:cxnSp macro="">
      <xdr:nvCxnSpPr>
        <xdr:cNvPr id="253" name="直線コネクタ 252">
          <a:extLst>
            <a:ext uri="{FF2B5EF4-FFF2-40B4-BE49-F238E27FC236}">
              <a16:creationId xmlns:a16="http://schemas.microsoft.com/office/drawing/2014/main" id="{EC07F9CD-FB7C-4534-A9B0-0EEBBC77A093}"/>
            </a:ext>
          </a:extLst>
        </xdr:cNvPr>
        <xdr:cNvCxnSpPr/>
      </xdr:nvCxnSpPr>
      <xdr:spPr>
        <a:xfrm flipV="1">
          <a:off x="7861300" y="10844053"/>
          <a:ext cx="889000" cy="2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25489</xdr:rowOff>
    </xdr:from>
    <xdr:to>
      <xdr:col>36</xdr:col>
      <xdr:colOff>165100</xdr:colOff>
      <xdr:row>63</xdr:row>
      <xdr:rowOff>127089</xdr:rowOff>
    </xdr:to>
    <xdr:sp macro="" textlink="">
      <xdr:nvSpPr>
        <xdr:cNvPr id="254" name="楕円 253">
          <a:extLst>
            <a:ext uri="{FF2B5EF4-FFF2-40B4-BE49-F238E27FC236}">
              <a16:creationId xmlns:a16="http://schemas.microsoft.com/office/drawing/2014/main" id="{8605F830-E2DE-4C6A-BE15-50C1A7CFDFBA}"/>
            </a:ext>
          </a:extLst>
        </xdr:cNvPr>
        <xdr:cNvSpPr/>
      </xdr:nvSpPr>
      <xdr:spPr>
        <a:xfrm>
          <a:off x="6921500" y="1082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69259</xdr:rowOff>
    </xdr:from>
    <xdr:to>
      <xdr:col>41</xdr:col>
      <xdr:colOff>50800</xdr:colOff>
      <xdr:row>63</xdr:row>
      <xdr:rowOff>76289</xdr:rowOff>
    </xdr:to>
    <xdr:cxnSp macro="">
      <xdr:nvCxnSpPr>
        <xdr:cNvPr id="255" name="直線コネクタ 254">
          <a:extLst>
            <a:ext uri="{FF2B5EF4-FFF2-40B4-BE49-F238E27FC236}">
              <a16:creationId xmlns:a16="http://schemas.microsoft.com/office/drawing/2014/main" id="{37AB7FA5-53E3-4C17-B6A2-C1E598B2C32B}"/>
            </a:ext>
          </a:extLst>
        </xdr:cNvPr>
        <xdr:cNvCxnSpPr/>
      </xdr:nvCxnSpPr>
      <xdr:spPr>
        <a:xfrm flipV="1">
          <a:off x="6972300" y="10870609"/>
          <a:ext cx="889000" cy="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62EE4A4-71E1-4698-BD96-A71CA235A7A3}"/>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ED6FB3B-4390-48F6-8830-847AB5B40775}"/>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E2F2CA7-19DD-45B5-8C66-AB69735456E5}"/>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8B36125-BE4D-4DF1-933B-3E7E0138E07D}"/>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82629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1BD78FF-FE54-426D-9BCF-5B8BD46CA41B}"/>
            </a:ext>
          </a:extLst>
        </xdr:cNvPr>
        <xdr:cNvSpPr txBox="1"/>
      </xdr:nvSpPr>
      <xdr:spPr>
        <a:xfrm>
          <a:off x="9327095" y="1088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84630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F51ABB7-D527-4451-864E-EE0EDE9FF510}"/>
            </a:ext>
          </a:extLst>
        </xdr:cNvPr>
        <xdr:cNvSpPr txBox="1"/>
      </xdr:nvSpPr>
      <xdr:spPr>
        <a:xfrm>
          <a:off x="8450795" y="1088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111186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6B79803-7079-403D-B2FA-093820244B61}"/>
            </a:ext>
          </a:extLst>
        </xdr:cNvPr>
        <xdr:cNvSpPr txBox="1"/>
      </xdr:nvSpPr>
      <xdr:spPr>
        <a:xfrm>
          <a:off x="7561795" y="109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118216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D5CC59C-D971-43FF-8BF0-AE5326A32F6A}"/>
            </a:ext>
          </a:extLst>
        </xdr:cNvPr>
        <xdr:cNvSpPr txBox="1"/>
      </xdr:nvSpPr>
      <xdr:spPr>
        <a:xfrm>
          <a:off x="6672795" y="1091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2525A72-D5CD-4F8C-80E2-7BDF2A4ED7C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AD3A627-AA05-43F8-A4CF-36879989885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6E1D452-98C0-41F4-A2D5-2B02F9419C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E924E47-212F-4B4F-A397-ED4554B4A21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AB4152C-9FD8-4612-B627-B4AD6CF42D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0211B4A-CC2B-402E-B165-E0B3FCCD3D0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826D7FE-D404-407C-A67C-7AC9D3EFDF5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0F997D3-5CBC-4D4B-8F46-F7F15451FBE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C0AF108-E005-4F8A-B456-4244484E7FB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C673967-6BDB-4831-9E21-25E3A74AFCA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B7452C1-8B71-479A-9F6F-5D2B9F15CE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A0B27B2-20ED-4B95-A8C9-8D6345815C7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430A043-3021-47B1-A4A5-0B19BD36D69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8D8B5AC-D085-4A22-A9EA-2B695760B15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AA66958-95DE-496C-B305-C7B33D1DF49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502A414-0D1F-489B-8E05-AFDA869227F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200365E-43E7-4072-B299-41C41EEAC4B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1007CEE-6A01-45DE-8404-580F50A2E85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022AF82-33F6-403E-A4D3-5043387CCB9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B3786C4-1D1B-4D0A-9286-40A95EAF755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AE3F12F-AD83-4A93-A6A3-7B0BB8917A8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B462D39-3414-4DA0-8BA2-C5FC53C910C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5369698-08CB-4F76-BA16-02A9AFB07C3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18E6C02-1C92-4602-9495-A09DBF7D503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190994C-040E-4465-8B6C-B42FDAA12021}"/>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990AB11-2BA3-4C92-B462-F12CF701485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4A898D2-4AA3-4A9F-B328-C803998A09C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E9FF1EF-7222-4B71-92C4-CF656991B076}"/>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41FB53AA-C4C6-48CB-8138-1166E74CB6CA}"/>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E3E7EB3-4970-43F4-BDC0-072D65FF8556}"/>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61F0AECA-F909-46F3-ADAC-84F0BB9AFC34}"/>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EF39669A-5808-45FD-BF0C-435ABD263199}"/>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C71FBB6B-B1EE-4AE0-A238-DB69DBE9CEFA}"/>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CE7098C4-AA28-46DE-A6E4-DA86F9E52994}"/>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CC82C728-65AE-4CF6-898D-61D187DA4E6D}"/>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F3AB8B1-0BAA-4277-A7F9-6220BA2CE0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08F259-9841-4167-8483-A6B807FFCE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045449-E90B-46D1-B710-884C04D4015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1B2E997-205A-40BB-9238-E7A443596A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2B7718A-6148-408F-9E4F-62738FD28B9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46355</xdr:rowOff>
    </xdr:from>
    <xdr:to>
      <xdr:col>24</xdr:col>
      <xdr:colOff>114300</xdr:colOff>
      <xdr:row>81</xdr:row>
      <xdr:rowOff>147955</xdr:rowOff>
    </xdr:to>
    <xdr:sp macro="" textlink="">
      <xdr:nvSpPr>
        <xdr:cNvPr id="304" name="楕円 303">
          <a:extLst>
            <a:ext uri="{FF2B5EF4-FFF2-40B4-BE49-F238E27FC236}">
              <a16:creationId xmlns:a16="http://schemas.microsoft.com/office/drawing/2014/main" id="{552D9FBA-179D-4A9F-AB7F-263E92976BDF}"/>
            </a:ext>
          </a:extLst>
        </xdr:cNvPr>
        <xdr:cNvSpPr/>
      </xdr:nvSpPr>
      <xdr:spPr>
        <a:xfrm>
          <a:off x="45847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69232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C83A31D-584C-4D31-933B-3839500A16B7}"/>
            </a:ext>
          </a:extLst>
        </xdr:cNvPr>
        <xdr:cNvSpPr txBox="1"/>
      </xdr:nvSpPr>
      <xdr:spPr>
        <a:xfrm>
          <a:off x="4673600"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164464</xdr:rowOff>
    </xdr:from>
    <xdr:to>
      <xdr:col>20</xdr:col>
      <xdr:colOff>38100</xdr:colOff>
      <xdr:row>81</xdr:row>
      <xdr:rowOff>94614</xdr:rowOff>
    </xdr:to>
    <xdr:sp macro="" textlink="">
      <xdr:nvSpPr>
        <xdr:cNvPr id="306" name="楕円 305">
          <a:extLst>
            <a:ext uri="{FF2B5EF4-FFF2-40B4-BE49-F238E27FC236}">
              <a16:creationId xmlns:a16="http://schemas.microsoft.com/office/drawing/2014/main" id="{DE5D36F3-F90F-4190-9901-17518DF2D60C}"/>
            </a:ext>
          </a:extLst>
        </xdr:cNvPr>
        <xdr:cNvSpPr/>
      </xdr:nvSpPr>
      <xdr:spPr>
        <a:xfrm>
          <a:off x="3746500" y="138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43814</xdr:rowOff>
    </xdr:from>
    <xdr:to>
      <xdr:col>24</xdr:col>
      <xdr:colOff>63500</xdr:colOff>
      <xdr:row>81</xdr:row>
      <xdr:rowOff>97155</xdr:rowOff>
    </xdr:to>
    <xdr:cxnSp macro="">
      <xdr:nvCxnSpPr>
        <xdr:cNvPr id="307" name="直線コネクタ 306">
          <a:extLst>
            <a:ext uri="{FF2B5EF4-FFF2-40B4-BE49-F238E27FC236}">
              <a16:creationId xmlns:a16="http://schemas.microsoft.com/office/drawing/2014/main" id="{DB560D86-559F-403A-9482-FB5F19C67374}"/>
            </a:ext>
          </a:extLst>
        </xdr:cNvPr>
        <xdr:cNvCxnSpPr/>
      </xdr:nvCxnSpPr>
      <xdr:spPr>
        <a:xfrm>
          <a:off x="3797300" y="13931264"/>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118745</xdr:rowOff>
    </xdr:from>
    <xdr:to>
      <xdr:col>15</xdr:col>
      <xdr:colOff>101600</xdr:colOff>
      <xdr:row>81</xdr:row>
      <xdr:rowOff>48895</xdr:rowOff>
    </xdr:to>
    <xdr:sp macro="" textlink="">
      <xdr:nvSpPr>
        <xdr:cNvPr id="308" name="楕円 307">
          <a:extLst>
            <a:ext uri="{FF2B5EF4-FFF2-40B4-BE49-F238E27FC236}">
              <a16:creationId xmlns:a16="http://schemas.microsoft.com/office/drawing/2014/main" id="{73BBD67E-279B-4A42-9C10-E34B86D40F67}"/>
            </a:ext>
          </a:extLst>
        </xdr:cNvPr>
        <xdr:cNvSpPr/>
      </xdr:nvSpPr>
      <xdr:spPr>
        <a:xfrm>
          <a:off x="2857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169545</xdr:rowOff>
    </xdr:from>
    <xdr:to>
      <xdr:col>19</xdr:col>
      <xdr:colOff>177800</xdr:colOff>
      <xdr:row>81</xdr:row>
      <xdr:rowOff>43814</xdr:rowOff>
    </xdr:to>
    <xdr:cxnSp macro="">
      <xdr:nvCxnSpPr>
        <xdr:cNvPr id="309" name="直線コネクタ 308">
          <a:extLst>
            <a:ext uri="{FF2B5EF4-FFF2-40B4-BE49-F238E27FC236}">
              <a16:creationId xmlns:a16="http://schemas.microsoft.com/office/drawing/2014/main" id="{2D2022D3-377F-4276-BB7D-ACE2FB340DD5}"/>
            </a:ext>
          </a:extLst>
        </xdr:cNvPr>
        <xdr:cNvCxnSpPr/>
      </xdr:nvCxnSpPr>
      <xdr:spPr>
        <a:xfrm>
          <a:off x="2908300" y="138855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73025</xdr:rowOff>
    </xdr:from>
    <xdr:to>
      <xdr:col>10</xdr:col>
      <xdr:colOff>165100</xdr:colOff>
      <xdr:row>81</xdr:row>
      <xdr:rowOff>3175</xdr:rowOff>
    </xdr:to>
    <xdr:sp macro="" textlink="">
      <xdr:nvSpPr>
        <xdr:cNvPr id="310" name="楕円 309">
          <a:extLst>
            <a:ext uri="{FF2B5EF4-FFF2-40B4-BE49-F238E27FC236}">
              <a16:creationId xmlns:a16="http://schemas.microsoft.com/office/drawing/2014/main" id="{61120246-CDE9-479F-809D-0D9EFE7225D7}"/>
            </a:ext>
          </a:extLst>
        </xdr:cNvPr>
        <xdr:cNvSpPr/>
      </xdr:nvSpPr>
      <xdr:spPr>
        <a:xfrm>
          <a:off x="196850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123825</xdr:rowOff>
    </xdr:from>
    <xdr:to>
      <xdr:col>15</xdr:col>
      <xdr:colOff>50800</xdr:colOff>
      <xdr:row>80</xdr:row>
      <xdr:rowOff>169545</xdr:rowOff>
    </xdr:to>
    <xdr:cxnSp macro="">
      <xdr:nvCxnSpPr>
        <xdr:cNvPr id="311" name="直線コネクタ 310">
          <a:extLst>
            <a:ext uri="{FF2B5EF4-FFF2-40B4-BE49-F238E27FC236}">
              <a16:creationId xmlns:a16="http://schemas.microsoft.com/office/drawing/2014/main" id="{6C92FE93-20D9-4D64-A7C3-A7E9BAB3B330}"/>
            </a:ext>
          </a:extLst>
        </xdr:cNvPr>
        <xdr:cNvCxnSpPr/>
      </xdr:nvCxnSpPr>
      <xdr:spPr>
        <a:xfrm>
          <a:off x="2019300" y="138398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15875</xdr:rowOff>
    </xdr:from>
    <xdr:to>
      <xdr:col>6</xdr:col>
      <xdr:colOff>38100</xdr:colOff>
      <xdr:row>80</xdr:row>
      <xdr:rowOff>117475</xdr:rowOff>
    </xdr:to>
    <xdr:sp macro="" textlink="">
      <xdr:nvSpPr>
        <xdr:cNvPr id="312" name="楕円 311">
          <a:extLst>
            <a:ext uri="{FF2B5EF4-FFF2-40B4-BE49-F238E27FC236}">
              <a16:creationId xmlns:a16="http://schemas.microsoft.com/office/drawing/2014/main" id="{1FE888AD-3921-4A80-8372-36F37DC3B0E5}"/>
            </a:ext>
          </a:extLst>
        </xdr:cNvPr>
        <xdr:cNvSpPr/>
      </xdr:nvSpPr>
      <xdr:spPr>
        <a:xfrm>
          <a:off x="1079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66675</xdr:rowOff>
    </xdr:from>
    <xdr:to>
      <xdr:col>10</xdr:col>
      <xdr:colOff>114300</xdr:colOff>
      <xdr:row>80</xdr:row>
      <xdr:rowOff>123825</xdr:rowOff>
    </xdr:to>
    <xdr:cxnSp macro="">
      <xdr:nvCxnSpPr>
        <xdr:cNvPr id="313" name="直線コネクタ 312">
          <a:extLst>
            <a:ext uri="{FF2B5EF4-FFF2-40B4-BE49-F238E27FC236}">
              <a16:creationId xmlns:a16="http://schemas.microsoft.com/office/drawing/2014/main" id="{EFF1AADC-ECDE-437A-A078-AB278ADD6225}"/>
            </a:ext>
          </a:extLst>
        </xdr:cNvPr>
        <xdr:cNvCxnSpPr/>
      </xdr:nvCxnSpPr>
      <xdr:spPr>
        <a:xfrm>
          <a:off x="1130300" y="137826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F4754E2-59C0-42EF-818A-0731E53C34AA}"/>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FF1569DE-4D44-4E7C-A381-337D9047ABA1}"/>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FD7B1339-58A7-4031-89C6-71A42EBA54D1}"/>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300203A2-6DF2-45DD-9854-13917B7AE737}"/>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111141</xdr:rowOff>
    </xdr:from>
    <xdr:ext cx="405111" cy="259045"/>
    <xdr:sp macro="" textlink="">
      <xdr:nvSpPr>
        <xdr:cNvPr id="318" name="n_1mainValue【公営住宅】&#10;有形固定資産減価償却率">
          <a:extLst>
            <a:ext uri="{FF2B5EF4-FFF2-40B4-BE49-F238E27FC236}">
              <a16:creationId xmlns:a16="http://schemas.microsoft.com/office/drawing/2014/main" id="{8286D512-DAAF-4051-BEE0-FEA036E84628}"/>
            </a:ext>
          </a:extLst>
        </xdr:cNvPr>
        <xdr:cNvSpPr txBox="1"/>
      </xdr:nvSpPr>
      <xdr:spPr>
        <a:xfrm>
          <a:off x="35820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65422</xdr:rowOff>
    </xdr:from>
    <xdr:ext cx="405111" cy="259045"/>
    <xdr:sp macro="" textlink="">
      <xdr:nvSpPr>
        <xdr:cNvPr id="319" name="n_2mainValue【公営住宅】&#10;有形固定資産減価償却率">
          <a:extLst>
            <a:ext uri="{FF2B5EF4-FFF2-40B4-BE49-F238E27FC236}">
              <a16:creationId xmlns:a16="http://schemas.microsoft.com/office/drawing/2014/main" id="{004CCC4D-B7E2-4969-AA1A-4403E8834589}"/>
            </a:ext>
          </a:extLst>
        </xdr:cNvPr>
        <xdr:cNvSpPr txBox="1"/>
      </xdr:nvSpPr>
      <xdr:spPr>
        <a:xfrm>
          <a:off x="2705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19702</xdr:rowOff>
    </xdr:from>
    <xdr:ext cx="405111" cy="259045"/>
    <xdr:sp macro="" textlink="">
      <xdr:nvSpPr>
        <xdr:cNvPr id="320" name="n_3mainValue【公営住宅】&#10;有形固定資産減価償却率">
          <a:extLst>
            <a:ext uri="{FF2B5EF4-FFF2-40B4-BE49-F238E27FC236}">
              <a16:creationId xmlns:a16="http://schemas.microsoft.com/office/drawing/2014/main" id="{9C37AF87-021D-4880-B0E9-C5AF1E52CB5C}"/>
            </a:ext>
          </a:extLst>
        </xdr:cNvPr>
        <xdr:cNvSpPr txBox="1"/>
      </xdr:nvSpPr>
      <xdr:spPr>
        <a:xfrm>
          <a:off x="181674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134002</xdr:rowOff>
    </xdr:from>
    <xdr:ext cx="405111" cy="259045"/>
    <xdr:sp macro="" textlink="">
      <xdr:nvSpPr>
        <xdr:cNvPr id="321" name="n_4mainValue【公営住宅】&#10;有形固定資産減価償却率">
          <a:extLst>
            <a:ext uri="{FF2B5EF4-FFF2-40B4-BE49-F238E27FC236}">
              <a16:creationId xmlns:a16="http://schemas.microsoft.com/office/drawing/2014/main" id="{21295072-342B-427F-98FE-14F0EF7E7619}"/>
            </a:ext>
          </a:extLst>
        </xdr:cNvPr>
        <xdr:cNvSpPr txBox="1"/>
      </xdr:nvSpPr>
      <xdr:spPr>
        <a:xfrm>
          <a:off x="927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DEF397F-4E8C-4FE4-9D6D-B0B2EE82FC9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FB770C6-FE30-47F1-989C-69F90E562C1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63CF11A-6360-44D6-9BB6-5BC45B16EF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32CCE97-2946-45FE-B07D-83D3C8CF5D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DBF0231-7C5F-4F7D-94D5-BFCBD34B893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B9AE1DC-4831-4815-9468-5C100112FBB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D8BB4ED-12F0-4983-9CAF-B9FC85B1952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A9F756-DF8D-4DA0-82B4-AC98E4F2154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1F2CCA5-2553-443F-92AA-0C2358D667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03A8A29-E63D-4825-9216-37C17C189A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375143C-9908-412B-AF4C-317CD010FE8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A366F5C0-5083-4219-9AA6-2B260283CB8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2C6DDA4-036F-418F-9BE4-4F687EEE914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7E4CB17-5A68-4E83-A7F5-9CC153FF563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A593304-7771-4F09-8204-1932A87A57C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CE36AF71-1ED0-4AFE-82A8-BB056E7ABAE4}"/>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5E8AC92-69EC-4256-8FFB-DB57CD391C8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BFC3ED4A-BAA7-4CEF-A650-BC544FAFA01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C812076-0A91-4B02-AE89-0C27A4FA30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94A27A2D-7FEC-4872-85F6-E42BA035FB3B}"/>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6C2B936B-3FB6-4F30-834E-485B38C7BC42}"/>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2FFC5B1A-E6D3-49E2-8768-B03F4A26E815}"/>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DC5182A9-5ED6-4C86-8FE6-20CAA8B87C2B}"/>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667F7CB2-9D8A-4889-8292-CF34912997E5}"/>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6A6019B1-6C58-42F7-AA3A-9FEDC57D9EFF}"/>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300F1E44-9CCA-416A-BF4B-3875510E3B76}"/>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EE3695B4-383B-4077-9B28-E20EC44E8F61}"/>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69B101A5-CE30-42DA-A5BC-35FF6D532E0C}"/>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7EDA430-C519-4DBA-9A72-B745718C65D8}"/>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66CD4C96-AC49-4EA7-AFBE-3CDDDE9D4705}"/>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0E8FB2F-06CC-482D-9B96-E0D6741463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C6CC89-FBDC-46BB-8B22-B2476E32E4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E24609F-E654-4490-813B-788723610DE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C159CA9-3660-4648-A849-06924311F0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B68542C-1E8D-4462-BA72-0DC0B2A497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86455</xdr:rowOff>
    </xdr:from>
    <xdr:to>
      <xdr:col>55</xdr:col>
      <xdr:colOff>50800</xdr:colOff>
      <xdr:row>85</xdr:row>
      <xdr:rowOff>16605</xdr:rowOff>
    </xdr:to>
    <xdr:sp macro="" textlink="">
      <xdr:nvSpPr>
        <xdr:cNvPr id="357" name="楕円 356">
          <a:extLst>
            <a:ext uri="{FF2B5EF4-FFF2-40B4-BE49-F238E27FC236}">
              <a16:creationId xmlns:a16="http://schemas.microsoft.com/office/drawing/2014/main" id="{78FD9B21-DA4B-4138-B25A-57804ED48E08}"/>
            </a:ext>
          </a:extLst>
        </xdr:cNvPr>
        <xdr:cNvSpPr/>
      </xdr:nvSpPr>
      <xdr:spPr>
        <a:xfrm>
          <a:off x="10426700" y="144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1382</xdr:rowOff>
    </xdr:from>
    <xdr:ext cx="469744" cy="259045"/>
    <xdr:sp macro="" textlink="">
      <xdr:nvSpPr>
        <xdr:cNvPr id="358" name="【公営住宅】&#10;一人当たり面積該当値テキスト">
          <a:extLst>
            <a:ext uri="{FF2B5EF4-FFF2-40B4-BE49-F238E27FC236}">
              <a16:creationId xmlns:a16="http://schemas.microsoft.com/office/drawing/2014/main" id="{94E59780-3E11-4F18-81E0-47D73BD2B373}"/>
            </a:ext>
          </a:extLst>
        </xdr:cNvPr>
        <xdr:cNvSpPr txBox="1"/>
      </xdr:nvSpPr>
      <xdr:spPr>
        <a:xfrm>
          <a:off x="10515600" y="1440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85655</xdr:rowOff>
    </xdr:from>
    <xdr:to>
      <xdr:col>50</xdr:col>
      <xdr:colOff>165100</xdr:colOff>
      <xdr:row>85</xdr:row>
      <xdr:rowOff>15805</xdr:rowOff>
    </xdr:to>
    <xdr:sp macro="" textlink="">
      <xdr:nvSpPr>
        <xdr:cNvPr id="359" name="楕円 358">
          <a:extLst>
            <a:ext uri="{FF2B5EF4-FFF2-40B4-BE49-F238E27FC236}">
              <a16:creationId xmlns:a16="http://schemas.microsoft.com/office/drawing/2014/main" id="{852CB4DD-D604-4FE6-A594-FF7A50C391C6}"/>
            </a:ext>
          </a:extLst>
        </xdr:cNvPr>
        <xdr:cNvSpPr/>
      </xdr:nvSpPr>
      <xdr:spPr>
        <a:xfrm>
          <a:off x="9588500" y="1448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136455</xdr:rowOff>
    </xdr:from>
    <xdr:to>
      <xdr:col>55</xdr:col>
      <xdr:colOff>0</xdr:colOff>
      <xdr:row>84</xdr:row>
      <xdr:rowOff>137255</xdr:rowOff>
    </xdr:to>
    <xdr:cxnSp macro="">
      <xdr:nvCxnSpPr>
        <xdr:cNvPr id="360" name="直線コネクタ 359">
          <a:extLst>
            <a:ext uri="{FF2B5EF4-FFF2-40B4-BE49-F238E27FC236}">
              <a16:creationId xmlns:a16="http://schemas.microsoft.com/office/drawing/2014/main" id="{C9EEF6E0-3F48-448F-A210-19DC57BE0C1A}"/>
            </a:ext>
          </a:extLst>
        </xdr:cNvPr>
        <xdr:cNvCxnSpPr/>
      </xdr:nvCxnSpPr>
      <xdr:spPr>
        <a:xfrm>
          <a:off x="9639300" y="14538255"/>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89142</xdr:rowOff>
    </xdr:from>
    <xdr:to>
      <xdr:col>46</xdr:col>
      <xdr:colOff>38100</xdr:colOff>
      <xdr:row>85</xdr:row>
      <xdr:rowOff>19292</xdr:rowOff>
    </xdr:to>
    <xdr:sp macro="" textlink="">
      <xdr:nvSpPr>
        <xdr:cNvPr id="361" name="楕円 360">
          <a:extLst>
            <a:ext uri="{FF2B5EF4-FFF2-40B4-BE49-F238E27FC236}">
              <a16:creationId xmlns:a16="http://schemas.microsoft.com/office/drawing/2014/main" id="{5376F2CD-2065-4343-A664-C6F44C746AC5}"/>
            </a:ext>
          </a:extLst>
        </xdr:cNvPr>
        <xdr:cNvSpPr/>
      </xdr:nvSpPr>
      <xdr:spPr>
        <a:xfrm>
          <a:off x="8699500" y="1449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136455</xdr:rowOff>
    </xdr:from>
    <xdr:to>
      <xdr:col>50</xdr:col>
      <xdr:colOff>114300</xdr:colOff>
      <xdr:row>84</xdr:row>
      <xdr:rowOff>139942</xdr:rowOff>
    </xdr:to>
    <xdr:cxnSp macro="">
      <xdr:nvCxnSpPr>
        <xdr:cNvPr id="362" name="直線コネクタ 361">
          <a:extLst>
            <a:ext uri="{FF2B5EF4-FFF2-40B4-BE49-F238E27FC236}">
              <a16:creationId xmlns:a16="http://schemas.microsoft.com/office/drawing/2014/main" id="{0D4CC0DC-4FD3-438E-9FC8-B15ACBA8FEDA}"/>
            </a:ext>
          </a:extLst>
        </xdr:cNvPr>
        <xdr:cNvCxnSpPr/>
      </xdr:nvCxnSpPr>
      <xdr:spPr>
        <a:xfrm flipV="1">
          <a:off x="8750300" y="14538255"/>
          <a:ext cx="8890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91427</xdr:rowOff>
    </xdr:from>
    <xdr:to>
      <xdr:col>41</xdr:col>
      <xdr:colOff>101600</xdr:colOff>
      <xdr:row>85</xdr:row>
      <xdr:rowOff>21577</xdr:rowOff>
    </xdr:to>
    <xdr:sp macro="" textlink="">
      <xdr:nvSpPr>
        <xdr:cNvPr id="363" name="楕円 362">
          <a:extLst>
            <a:ext uri="{FF2B5EF4-FFF2-40B4-BE49-F238E27FC236}">
              <a16:creationId xmlns:a16="http://schemas.microsoft.com/office/drawing/2014/main" id="{CB4B1549-730C-4790-9801-99A2F4767E6A}"/>
            </a:ext>
          </a:extLst>
        </xdr:cNvPr>
        <xdr:cNvSpPr/>
      </xdr:nvSpPr>
      <xdr:spPr>
        <a:xfrm>
          <a:off x="7810500" y="1449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139942</xdr:rowOff>
    </xdr:from>
    <xdr:to>
      <xdr:col>45</xdr:col>
      <xdr:colOff>177800</xdr:colOff>
      <xdr:row>84</xdr:row>
      <xdr:rowOff>142227</xdr:rowOff>
    </xdr:to>
    <xdr:cxnSp macro="">
      <xdr:nvCxnSpPr>
        <xdr:cNvPr id="364" name="直線コネクタ 363">
          <a:extLst>
            <a:ext uri="{FF2B5EF4-FFF2-40B4-BE49-F238E27FC236}">
              <a16:creationId xmlns:a16="http://schemas.microsoft.com/office/drawing/2014/main" id="{C8B2D818-E324-4CAC-A8A3-3F5A6F47DA4E}"/>
            </a:ext>
          </a:extLst>
        </xdr:cNvPr>
        <xdr:cNvCxnSpPr/>
      </xdr:nvCxnSpPr>
      <xdr:spPr>
        <a:xfrm flipV="1">
          <a:off x="7861300" y="1454174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93027</xdr:rowOff>
    </xdr:from>
    <xdr:to>
      <xdr:col>36</xdr:col>
      <xdr:colOff>165100</xdr:colOff>
      <xdr:row>85</xdr:row>
      <xdr:rowOff>23177</xdr:rowOff>
    </xdr:to>
    <xdr:sp macro="" textlink="">
      <xdr:nvSpPr>
        <xdr:cNvPr id="365" name="楕円 364">
          <a:extLst>
            <a:ext uri="{FF2B5EF4-FFF2-40B4-BE49-F238E27FC236}">
              <a16:creationId xmlns:a16="http://schemas.microsoft.com/office/drawing/2014/main" id="{38F60CE1-6319-4DD2-8E4B-9E843D12DCC0}"/>
            </a:ext>
          </a:extLst>
        </xdr:cNvPr>
        <xdr:cNvSpPr/>
      </xdr:nvSpPr>
      <xdr:spPr>
        <a:xfrm>
          <a:off x="6921500" y="1449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142227</xdr:rowOff>
    </xdr:from>
    <xdr:to>
      <xdr:col>41</xdr:col>
      <xdr:colOff>50800</xdr:colOff>
      <xdr:row>84</xdr:row>
      <xdr:rowOff>143827</xdr:rowOff>
    </xdr:to>
    <xdr:cxnSp macro="">
      <xdr:nvCxnSpPr>
        <xdr:cNvPr id="366" name="直線コネクタ 365">
          <a:extLst>
            <a:ext uri="{FF2B5EF4-FFF2-40B4-BE49-F238E27FC236}">
              <a16:creationId xmlns:a16="http://schemas.microsoft.com/office/drawing/2014/main" id="{29AE8BDE-68C4-4A6E-B85B-DD3B5558CF2E}"/>
            </a:ext>
          </a:extLst>
        </xdr:cNvPr>
        <xdr:cNvCxnSpPr/>
      </xdr:nvCxnSpPr>
      <xdr:spPr>
        <a:xfrm flipV="1">
          <a:off x="6972300" y="1454402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5A7530BE-317F-4A9E-8107-014F69682A60}"/>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5B4CD491-92C7-4666-860D-B42A77500410}"/>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AF0F356B-6931-4FCE-8E97-E998093EBDC7}"/>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FC1FC2F8-20F8-481D-BD61-6A81A9A3D309}"/>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6932</xdr:rowOff>
    </xdr:from>
    <xdr:ext cx="469744" cy="259045"/>
    <xdr:sp macro="" textlink="">
      <xdr:nvSpPr>
        <xdr:cNvPr id="371" name="n_1mainValue【公営住宅】&#10;一人当たり面積">
          <a:extLst>
            <a:ext uri="{FF2B5EF4-FFF2-40B4-BE49-F238E27FC236}">
              <a16:creationId xmlns:a16="http://schemas.microsoft.com/office/drawing/2014/main" id="{6C70422D-2FF1-41B5-ABE7-ABD14CF9DCCE}"/>
            </a:ext>
          </a:extLst>
        </xdr:cNvPr>
        <xdr:cNvSpPr txBox="1"/>
      </xdr:nvSpPr>
      <xdr:spPr>
        <a:xfrm>
          <a:off x="9391727" y="1458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10419</xdr:rowOff>
    </xdr:from>
    <xdr:ext cx="469744" cy="259045"/>
    <xdr:sp macro="" textlink="">
      <xdr:nvSpPr>
        <xdr:cNvPr id="372" name="n_2mainValue【公営住宅】&#10;一人当たり面積">
          <a:extLst>
            <a:ext uri="{FF2B5EF4-FFF2-40B4-BE49-F238E27FC236}">
              <a16:creationId xmlns:a16="http://schemas.microsoft.com/office/drawing/2014/main" id="{C3258322-49DE-4BE1-B370-EC417D9D7B87}"/>
            </a:ext>
          </a:extLst>
        </xdr:cNvPr>
        <xdr:cNvSpPr txBox="1"/>
      </xdr:nvSpPr>
      <xdr:spPr>
        <a:xfrm>
          <a:off x="8515427" y="1458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12704</xdr:rowOff>
    </xdr:from>
    <xdr:ext cx="469744" cy="259045"/>
    <xdr:sp macro="" textlink="">
      <xdr:nvSpPr>
        <xdr:cNvPr id="373" name="n_3mainValue【公営住宅】&#10;一人当たり面積">
          <a:extLst>
            <a:ext uri="{FF2B5EF4-FFF2-40B4-BE49-F238E27FC236}">
              <a16:creationId xmlns:a16="http://schemas.microsoft.com/office/drawing/2014/main" id="{6D3C2D51-31F1-4DFD-9D0E-D617465DBCCD}"/>
            </a:ext>
          </a:extLst>
        </xdr:cNvPr>
        <xdr:cNvSpPr txBox="1"/>
      </xdr:nvSpPr>
      <xdr:spPr>
        <a:xfrm>
          <a:off x="7626427" y="145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14304</xdr:rowOff>
    </xdr:from>
    <xdr:ext cx="469744" cy="259045"/>
    <xdr:sp macro="" textlink="">
      <xdr:nvSpPr>
        <xdr:cNvPr id="374" name="n_4mainValue【公営住宅】&#10;一人当たり面積">
          <a:extLst>
            <a:ext uri="{FF2B5EF4-FFF2-40B4-BE49-F238E27FC236}">
              <a16:creationId xmlns:a16="http://schemas.microsoft.com/office/drawing/2014/main" id="{BAD8A9DC-B2E5-4DFD-B820-261B430EE57D}"/>
            </a:ext>
          </a:extLst>
        </xdr:cNvPr>
        <xdr:cNvSpPr txBox="1"/>
      </xdr:nvSpPr>
      <xdr:spPr>
        <a:xfrm>
          <a:off x="6737427" y="1458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F3938AB-4FDE-4794-94DE-035C4EF496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3635532-CCCB-41AF-AB5D-29B4DEF347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E2EDA0D-E493-4D31-B877-634C4300386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B679425-F535-4590-8285-883CCABF4B1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EC60CF1-7A01-44A4-BF18-72E9D113146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A40B10A-CC23-4F09-A22C-DC651CE68C9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646013D-09EA-4779-961E-AFDAE2276E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2E89F08-0CFF-4A79-BE68-8409C87CEC8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1F37D80-DEAF-4442-B6E5-573A3B3ECA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0983666-DA63-448A-99FA-402244D24C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CCE81B8-47CE-44B0-BAC4-B19C119B1D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2949960-86EC-47F1-BCE2-D925657828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6C91403-36B7-4FF1-92D5-6A7D5510EB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BBEFB1B-8A83-4489-BED5-CA93F2A2DC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02ABA56-C533-4472-902D-6179202621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432FA34-00FB-44F4-B3A4-B17F7057EE5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A498215-3CD1-40DE-8D35-FAA0670891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1464882-2D0A-4C07-9A13-B9B6F931D68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F9804E3-54B2-4747-BDB3-4A923CD255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D86D803-9021-491F-9D63-F9AD5FCAD23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2A39857-4C6E-49B5-9E91-450D587EC13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A7D7C94-FB36-4AAA-9A43-2F316E922E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A93FE8A-A54D-4FD8-A03F-BC4829CBBA5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9B178EC-433A-46B7-81BF-3A82FB98B46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0FD0201-0AC5-46C2-9D63-250578C31E2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5BE3EAB-8D08-4130-BB07-946F8618163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44A84B5-C039-42D1-86C8-E2EFC3936B0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FD010A2-D39D-4F30-955B-F6E49604E5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56FE2FA-80CB-4D4A-95FF-D5CEBA22EA5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0B3C04E-15A2-434F-88BE-FAE24AA693F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9A9A939-BFFC-44AE-8E37-31F5508A119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C0A3022-ABB6-4CDC-ABE7-2E0C6206A63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48E791E-50A9-428A-8282-499347D8AD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BFADDC0-2A61-40B4-91E4-44CDDB08E05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DE13A3D-0543-487E-9573-56F790283A5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31409A30-7783-44FD-897A-BF3AC974E27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429074C-1B90-4694-ABC0-1FC0E4BC9F2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861D58A-0E42-4C78-A8F4-62CCC0C8894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07B7948-458B-48B9-BA48-195CEFDD349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E02E5D9-541E-452B-A63F-6663836B806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981408F9-A24D-456B-B6FE-FA4DD7D990EF}"/>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77CFC41-02D8-4945-8A5C-43C24320CD2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B258DA48-8367-4027-9ABF-D2FA7ED6E0D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36974DC-34BE-41FF-A0EF-589CD4C9454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C27D1168-D431-4BA6-A7C6-BF64C7ED60C6}"/>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869D5D5-B8AF-445A-A506-360705E610BF}"/>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0C09B940-DD07-4566-9761-6870A9C565C5}"/>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DDA0BB71-3674-4272-BDB9-005625BB1C06}"/>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2300A974-A269-42C2-A85F-903286F03FD7}"/>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E3ED90BE-A79F-4F75-8DC9-FF5AAA01E7AE}"/>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08D74195-588A-449D-998B-966256B16092}"/>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5950A0C-6D05-4C60-9B02-81F813AE1E8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060292E-243F-46C5-930B-F2B1FE7917A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9ADC15-CD8A-49F3-B82F-680E0A69EF6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8FEBBAD-C44B-4FE8-9CE2-99B060C666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F1EF241-D807-4DFD-9EF4-8F59BB3CF5F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74930</xdr:rowOff>
    </xdr:from>
    <xdr:to>
      <xdr:col>85</xdr:col>
      <xdr:colOff>177800</xdr:colOff>
      <xdr:row>38</xdr:row>
      <xdr:rowOff>5080</xdr:rowOff>
    </xdr:to>
    <xdr:sp macro="" textlink="">
      <xdr:nvSpPr>
        <xdr:cNvPr id="431" name="楕円 430">
          <a:extLst>
            <a:ext uri="{FF2B5EF4-FFF2-40B4-BE49-F238E27FC236}">
              <a16:creationId xmlns:a16="http://schemas.microsoft.com/office/drawing/2014/main" id="{1B1F2699-4951-4A24-98A6-903A87232C9C}"/>
            </a:ext>
          </a:extLst>
        </xdr:cNvPr>
        <xdr:cNvSpPr/>
      </xdr:nvSpPr>
      <xdr:spPr>
        <a:xfrm>
          <a:off x="162687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53357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1B108A1-E993-4A15-86F8-ABAA8171AA7F}"/>
            </a:ext>
          </a:extLst>
        </xdr:cNvPr>
        <xdr:cNvSpPr txBox="1"/>
      </xdr:nvSpPr>
      <xdr:spPr>
        <a:xfrm>
          <a:off x="16357600"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433" name="楕円 432">
          <a:extLst>
            <a:ext uri="{FF2B5EF4-FFF2-40B4-BE49-F238E27FC236}">
              <a16:creationId xmlns:a16="http://schemas.microsoft.com/office/drawing/2014/main" id="{8941F11E-568A-4A16-A26A-3DE244E0A1D0}"/>
            </a:ext>
          </a:extLst>
        </xdr:cNvPr>
        <xdr:cNvSpPr/>
      </xdr:nvSpPr>
      <xdr:spPr>
        <a:xfrm>
          <a:off x="15430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76200</xdr:rowOff>
    </xdr:from>
    <xdr:to>
      <xdr:col>85</xdr:col>
      <xdr:colOff>127000</xdr:colOff>
      <xdr:row>37</xdr:row>
      <xdr:rowOff>125730</xdr:rowOff>
    </xdr:to>
    <xdr:cxnSp macro="">
      <xdr:nvCxnSpPr>
        <xdr:cNvPr id="434" name="直線コネクタ 433">
          <a:extLst>
            <a:ext uri="{FF2B5EF4-FFF2-40B4-BE49-F238E27FC236}">
              <a16:creationId xmlns:a16="http://schemas.microsoft.com/office/drawing/2014/main" id="{F291AB49-FECF-477B-A6F2-11B1DBC14DFC}"/>
            </a:ext>
          </a:extLst>
        </xdr:cNvPr>
        <xdr:cNvCxnSpPr/>
      </xdr:nvCxnSpPr>
      <xdr:spPr>
        <a:xfrm>
          <a:off x="15481300" y="64198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143510</xdr:rowOff>
    </xdr:from>
    <xdr:to>
      <xdr:col>76</xdr:col>
      <xdr:colOff>165100</xdr:colOff>
      <xdr:row>37</xdr:row>
      <xdr:rowOff>73660</xdr:rowOff>
    </xdr:to>
    <xdr:sp macro="" textlink="">
      <xdr:nvSpPr>
        <xdr:cNvPr id="435" name="楕円 434">
          <a:extLst>
            <a:ext uri="{FF2B5EF4-FFF2-40B4-BE49-F238E27FC236}">
              <a16:creationId xmlns:a16="http://schemas.microsoft.com/office/drawing/2014/main" id="{F37DD26B-97CB-4067-8822-8393AE0AEB2E}"/>
            </a:ext>
          </a:extLst>
        </xdr:cNvPr>
        <xdr:cNvSpPr/>
      </xdr:nvSpPr>
      <xdr:spPr>
        <a:xfrm>
          <a:off x="14541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22860</xdr:rowOff>
    </xdr:from>
    <xdr:to>
      <xdr:col>81</xdr:col>
      <xdr:colOff>50800</xdr:colOff>
      <xdr:row>37</xdr:row>
      <xdr:rowOff>76200</xdr:rowOff>
    </xdr:to>
    <xdr:cxnSp macro="">
      <xdr:nvCxnSpPr>
        <xdr:cNvPr id="436" name="直線コネクタ 435">
          <a:extLst>
            <a:ext uri="{FF2B5EF4-FFF2-40B4-BE49-F238E27FC236}">
              <a16:creationId xmlns:a16="http://schemas.microsoft.com/office/drawing/2014/main" id="{C67B3DEB-9303-47AB-92BB-DEDAE62C3226}"/>
            </a:ext>
          </a:extLst>
        </xdr:cNvPr>
        <xdr:cNvCxnSpPr/>
      </xdr:nvCxnSpPr>
      <xdr:spPr>
        <a:xfrm>
          <a:off x="14592300" y="63665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92075</xdr:rowOff>
    </xdr:from>
    <xdr:to>
      <xdr:col>72</xdr:col>
      <xdr:colOff>38100</xdr:colOff>
      <xdr:row>37</xdr:row>
      <xdr:rowOff>22225</xdr:rowOff>
    </xdr:to>
    <xdr:sp macro="" textlink="">
      <xdr:nvSpPr>
        <xdr:cNvPr id="437" name="楕円 436">
          <a:extLst>
            <a:ext uri="{FF2B5EF4-FFF2-40B4-BE49-F238E27FC236}">
              <a16:creationId xmlns:a16="http://schemas.microsoft.com/office/drawing/2014/main" id="{B9D53D24-E957-4C53-BBE0-87BC88996669}"/>
            </a:ext>
          </a:extLst>
        </xdr:cNvPr>
        <xdr:cNvSpPr/>
      </xdr:nvSpPr>
      <xdr:spPr>
        <a:xfrm>
          <a:off x="1365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22860</xdr:rowOff>
    </xdr:to>
    <xdr:cxnSp macro="">
      <xdr:nvCxnSpPr>
        <xdr:cNvPr id="438" name="直線コネクタ 437">
          <a:extLst>
            <a:ext uri="{FF2B5EF4-FFF2-40B4-BE49-F238E27FC236}">
              <a16:creationId xmlns:a16="http://schemas.microsoft.com/office/drawing/2014/main" id="{E343517E-1F97-49C2-958F-D4EBDCCB8FD0}"/>
            </a:ext>
          </a:extLst>
        </xdr:cNvPr>
        <xdr:cNvCxnSpPr/>
      </xdr:nvCxnSpPr>
      <xdr:spPr>
        <a:xfrm>
          <a:off x="13703300" y="63150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36830</xdr:rowOff>
    </xdr:from>
    <xdr:to>
      <xdr:col>67</xdr:col>
      <xdr:colOff>101600</xdr:colOff>
      <xdr:row>36</xdr:row>
      <xdr:rowOff>138430</xdr:rowOff>
    </xdr:to>
    <xdr:sp macro="" textlink="">
      <xdr:nvSpPr>
        <xdr:cNvPr id="439" name="楕円 438">
          <a:extLst>
            <a:ext uri="{FF2B5EF4-FFF2-40B4-BE49-F238E27FC236}">
              <a16:creationId xmlns:a16="http://schemas.microsoft.com/office/drawing/2014/main" id="{D347C25A-CBFF-403A-AC07-43910E518DF4}"/>
            </a:ext>
          </a:extLst>
        </xdr:cNvPr>
        <xdr:cNvSpPr/>
      </xdr:nvSpPr>
      <xdr:spPr>
        <a:xfrm>
          <a:off x="12763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87630</xdr:rowOff>
    </xdr:from>
    <xdr:to>
      <xdr:col>71</xdr:col>
      <xdr:colOff>177800</xdr:colOff>
      <xdr:row>36</xdr:row>
      <xdr:rowOff>142875</xdr:rowOff>
    </xdr:to>
    <xdr:cxnSp macro="">
      <xdr:nvCxnSpPr>
        <xdr:cNvPr id="440" name="直線コネクタ 439">
          <a:extLst>
            <a:ext uri="{FF2B5EF4-FFF2-40B4-BE49-F238E27FC236}">
              <a16:creationId xmlns:a16="http://schemas.microsoft.com/office/drawing/2014/main" id="{F53555A6-B22C-40E4-BBCD-9D7AFE8C09C4}"/>
            </a:ext>
          </a:extLst>
        </xdr:cNvPr>
        <xdr:cNvCxnSpPr/>
      </xdr:nvCxnSpPr>
      <xdr:spPr>
        <a:xfrm>
          <a:off x="12814300" y="62598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194C4243-A2E6-40AA-A2F8-A8BF05693BEE}"/>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50A8DEE-912F-4660-8EA9-8762F0EFBF73}"/>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AE6800D-4D76-4EC6-AAB4-E8C275839D9A}"/>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1149B75E-B5CA-453A-8C1D-10D28284B909}"/>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118127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AAA8A97-CCF4-4985-B4F4-5F6567726E54}"/>
            </a:ext>
          </a:extLst>
        </xdr:cNvPr>
        <xdr:cNvSpPr txBox="1"/>
      </xdr:nvSpPr>
      <xdr:spPr>
        <a:xfrm>
          <a:off x="15266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64787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EDAD08B-9D4B-4240-9B97-71BAA1FAE2C6}"/>
            </a:ext>
          </a:extLst>
        </xdr:cNvPr>
        <xdr:cNvSpPr txBox="1"/>
      </xdr:nvSpPr>
      <xdr:spPr>
        <a:xfrm>
          <a:off x="14389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3CB538A-5BEA-49BB-AB59-5AE91734D827}"/>
            </a:ext>
          </a:extLst>
        </xdr:cNvPr>
        <xdr:cNvSpPr txBox="1"/>
      </xdr:nvSpPr>
      <xdr:spPr>
        <a:xfrm>
          <a:off x="13500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129557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5488F6E-EC73-4AB8-8AAF-FC6D408A0478}"/>
            </a:ext>
          </a:extLst>
        </xdr:cNvPr>
        <xdr:cNvSpPr txBox="1"/>
      </xdr:nvSpPr>
      <xdr:spPr>
        <a:xfrm>
          <a:off x="126117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F1EBE4D-3C9C-4684-A3D6-B86D959DF98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F30C160-25A5-4446-A5CE-4747888F9C0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0D1F587-AD39-4260-B9E6-DC344419182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5D60544-AEAC-4D49-ADC6-058F7180D5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2333F23-0C81-4B3D-B7B3-9FA01EDBDE5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A6A3E74-2B4A-4518-9CCD-7AA91D23AD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C60F19A-B14E-4542-B3C5-D2E69BABDB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7FCBF31-8FA2-4412-8CC3-28277390356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F0C54F3-335A-4CE0-B8C7-B5277294E06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DB8DD14-6709-4D79-B57D-0DBEE67B240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DCDE5845-15E5-41BF-BD25-BB75515EB13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262D5C7-B477-4E97-B37A-23FA1DE4CA4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8DF684B-4BFE-43CD-9295-1F696865FA6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7D91B4E-B6F2-44F1-A1C7-C8920736E5D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955EB48-F631-4335-ACFE-571817491D8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5A00E59-BAA9-4266-B17C-683C91F91A6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C0664DC-A103-4064-B7C8-954D88EC930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03A599E-4F72-4A31-9419-2FFE4C39B22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6586192-B390-4E23-A099-3D7DB7AC027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0F4A5D4-C9CA-48B2-A40E-76E39F5D14A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2E751DD-02EC-42F5-B2A0-FF7F3EC598E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175A6135-7413-4BB0-A707-0FE633BCB52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E0F53DD-913B-49BC-94D5-4CC10882D2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5DA1AA4A-CE3E-4B9D-81DC-E2A8B197135F}"/>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B0D57342-766B-4A94-8CBD-D2AA20D3ECB0}"/>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241F50DD-C360-446A-B4A4-C2CC7EFED2EA}"/>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C2ECA00-F2DF-46D3-8E6C-303C8C7C7D3E}"/>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03BE03AF-49B7-4638-9553-A671843F07FA}"/>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446991E-BDF5-44C8-8BB4-C8567F668845}"/>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4E41DF05-304E-43AA-BB03-97C0F2C8C270}"/>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40AF47C5-4F7C-4F6E-8825-9E8C7727E713}"/>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AA0B8513-5486-4B34-BFAC-6219F8A25E32}"/>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F974CC00-79AF-4D64-9A35-278559EEBC9E}"/>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A09C630F-8A67-4290-BC51-49920C36CCEB}"/>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A9348F3-7E7F-46D0-9D7A-A30E9B9A7C7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8420E47-B9C6-4A9E-9359-A97877B0A7A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267FE36-6A76-4092-A4F5-FBCC0D1303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E8C308B-64DD-4CD1-AEC2-BE8E1B3D7E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238EF94-1B28-450A-82D6-E4E047EFE2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49022</xdr:rowOff>
    </xdr:from>
    <xdr:to>
      <xdr:col>116</xdr:col>
      <xdr:colOff>114300</xdr:colOff>
      <xdr:row>40</xdr:row>
      <xdr:rowOff>150622</xdr:rowOff>
    </xdr:to>
    <xdr:sp macro="" textlink="">
      <xdr:nvSpPr>
        <xdr:cNvPr id="488" name="楕円 487">
          <a:extLst>
            <a:ext uri="{FF2B5EF4-FFF2-40B4-BE49-F238E27FC236}">
              <a16:creationId xmlns:a16="http://schemas.microsoft.com/office/drawing/2014/main" id="{A7A24CEE-8CB9-4499-9111-E9E65D5053B1}"/>
            </a:ext>
          </a:extLst>
        </xdr:cNvPr>
        <xdr:cNvSpPr/>
      </xdr:nvSpPr>
      <xdr:spPr>
        <a:xfrm>
          <a:off x="22110700" y="690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71899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1A6E66A-6132-4677-BFF2-AD8D73F885F0}"/>
            </a:ext>
          </a:extLst>
        </xdr:cNvPr>
        <xdr:cNvSpPr txBox="1"/>
      </xdr:nvSpPr>
      <xdr:spPr>
        <a:xfrm>
          <a:off x="22199600" y="675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52070</xdr:rowOff>
    </xdr:from>
    <xdr:to>
      <xdr:col>112</xdr:col>
      <xdr:colOff>38100</xdr:colOff>
      <xdr:row>40</xdr:row>
      <xdr:rowOff>153670</xdr:rowOff>
    </xdr:to>
    <xdr:sp macro="" textlink="">
      <xdr:nvSpPr>
        <xdr:cNvPr id="490" name="楕円 489">
          <a:extLst>
            <a:ext uri="{FF2B5EF4-FFF2-40B4-BE49-F238E27FC236}">
              <a16:creationId xmlns:a16="http://schemas.microsoft.com/office/drawing/2014/main" id="{1268AFF2-42B9-4D50-BBA6-EB62B810E10F}"/>
            </a:ext>
          </a:extLst>
        </xdr:cNvPr>
        <xdr:cNvSpPr/>
      </xdr:nvSpPr>
      <xdr:spPr>
        <a:xfrm>
          <a:off x="21272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99822</xdr:rowOff>
    </xdr:from>
    <xdr:to>
      <xdr:col>116</xdr:col>
      <xdr:colOff>63500</xdr:colOff>
      <xdr:row>40</xdr:row>
      <xdr:rowOff>102870</xdr:rowOff>
    </xdr:to>
    <xdr:cxnSp macro="">
      <xdr:nvCxnSpPr>
        <xdr:cNvPr id="491" name="直線コネクタ 490">
          <a:extLst>
            <a:ext uri="{FF2B5EF4-FFF2-40B4-BE49-F238E27FC236}">
              <a16:creationId xmlns:a16="http://schemas.microsoft.com/office/drawing/2014/main" id="{5603EC16-6F5A-4643-B5D4-9881C1086700}"/>
            </a:ext>
          </a:extLst>
        </xdr:cNvPr>
        <xdr:cNvCxnSpPr/>
      </xdr:nvCxnSpPr>
      <xdr:spPr>
        <a:xfrm flipV="1">
          <a:off x="21323300" y="695782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52832</xdr:rowOff>
    </xdr:from>
    <xdr:to>
      <xdr:col>107</xdr:col>
      <xdr:colOff>101600</xdr:colOff>
      <xdr:row>40</xdr:row>
      <xdr:rowOff>154432</xdr:rowOff>
    </xdr:to>
    <xdr:sp macro="" textlink="">
      <xdr:nvSpPr>
        <xdr:cNvPr id="492" name="楕円 491">
          <a:extLst>
            <a:ext uri="{FF2B5EF4-FFF2-40B4-BE49-F238E27FC236}">
              <a16:creationId xmlns:a16="http://schemas.microsoft.com/office/drawing/2014/main" id="{17AACF54-393D-42D8-B5BF-55CF3A7FBD46}"/>
            </a:ext>
          </a:extLst>
        </xdr:cNvPr>
        <xdr:cNvSpPr/>
      </xdr:nvSpPr>
      <xdr:spPr>
        <a:xfrm>
          <a:off x="20383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102870</xdr:rowOff>
    </xdr:from>
    <xdr:to>
      <xdr:col>111</xdr:col>
      <xdr:colOff>177800</xdr:colOff>
      <xdr:row>40</xdr:row>
      <xdr:rowOff>103632</xdr:rowOff>
    </xdr:to>
    <xdr:cxnSp macro="">
      <xdr:nvCxnSpPr>
        <xdr:cNvPr id="493" name="直線コネクタ 492">
          <a:extLst>
            <a:ext uri="{FF2B5EF4-FFF2-40B4-BE49-F238E27FC236}">
              <a16:creationId xmlns:a16="http://schemas.microsoft.com/office/drawing/2014/main" id="{04B4D48C-872D-4764-9BE9-08A9CBB62E1C}"/>
            </a:ext>
          </a:extLst>
        </xdr:cNvPr>
        <xdr:cNvCxnSpPr/>
      </xdr:nvCxnSpPr>
      <xdr:spPr>
        <a:xfrm flipV="1">
          <a:off x="20434300" y="696087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56642</xdr:rowOff>
    </xdr:from>
    <xdr:to>
      <xdr:col>102</xdr:col>
      <xdr:colOff>165100</xdr:colOff>
      <xdr:row>40</xdr:row>
      <xdr:rowOff>158242</xdr:rowOff>
    </xdr:to>
    <xdr:sp macro="" textlink="">
      <xdr:nvSpPr>
        <xdr:cNvPr id="494" name="楕円 493">
          <a:extLst>
            <a:ext uri="{FF2B5EF4-FFF2-40B4-BE49-F238E27FC236}">
              <a16:creationId xmlns:a16="http://schemas.microsoft.com/office/drawing/2014/main" id="{006873B8-D2EB-4463-A6F5-CC7EE59725CE}"/>
            </a:ext>
          </a:extLst>
        </xdr:cNvPr>
        <xdr:cNvSpPr/>
      </xdr:nvSpPr>
      <xdr:spPr>
        <a:xfrm>
          <a:off x="19494500" y="69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103632</xdr:rowOff>
    </xdr:from>
    <xdr:to>
      <xdr:col>107</xdr:col>
      <xdr:colOff>50800</xdr:colOff>
      <xdr:row>40</xdr:row>
      <xdr:rowOff>107442</xdr:rowOff>
    </xdr:to>
    <xdr:cxnSp macro="">
      <xdr:nvCxnSpPr>
        <xdr:cNvPr id="495" name="直線コネクタ 494">
          <a:extLst>
            <a:ext uri="{FF2B5EF4-FFF2-40B4-BE49-F238E27FC236}">
              <a16:creationId xmlns:a16="http://schemas.microsoft.com/office/drawing/2014/main" id="{02637BC7-DA8C-4A8B-AE28-178D4DFAC3F4}"/>
            </a:ext>
          </a:extLst>
        </xdr:cNvPr>
        <xdr:cNvCxnSpPr/>
      </xdr:nvCxnSpPr>
      <xdr:spPr>
        <a:xfrm flipV="1">
          <a:off x="19545300" y="696163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58928</xdr:rowOff>
    </xdr:from>
    <xdr:to>
      <xdr:col>98</xdr:col>
      <xdr:colOff>38100</xdr:colOff>
      <xdr:row>40</xdr:row>
      <xdr:rowOff>160528</xdr:rowOff>
    </xdr:to>
    <xdr:sp macro="" textlink="">
      <xdr:nvSpPr>
        <xdr:cNvPr id="496" name="楕円 495">
          <a:extLst>
            <a:ext uri="{FF2B5EF4-FFF2-40B4-BE49-F238E27FC236}">
              <a16:creationId xmlns:a16="http://schemas.microsoft.com/office/drawing/2014/main" id="{FC094DE5-193C-4A61-BF3C-0F07AC9B04F8}"/>
            </a:ext>
          </a:extLst>
        </xdr:cNvPr>
        <xdr:cNvSpPr/>
      </xdr:nvSpPr>
      <xdr:spPr>
        <a:xfrm>
          <a:off x="1860550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107442</xdr:rowOff>
    </xdr:from>
    <xdr:to>
      <xdr:col>102</xdr:col>
      <xdr:colOff>114300</xdr:colOff>
      <xdr:row>40</xdr:row>
      <xdr:rowOff>109728</xdr:rowOff>
    </xdr:to>
    <xdr:cxnSp macro="">
      <xdr:nvCxnSpPr>
        <xdr:cNvPr id="497" name="直線コネクタ 496">
          <a:extLst>
            <a:ext uri="{FF2B5EF4-FFF2-40B4-BE49-F238E27FC236}">
              <a16:creationId xmlns:a16="http://schemas.microsoft.com/office/drawing/2014/main" id="{85459A02-4E5F-4E45-B307-A9A73C59F649}"/>
            </a:ext>
          </a:extLst>
        </xdr:cNvPr>
        <xdr:cNvCxnSpPr/>
      </xdr:nvCxnSpPr>
      <xdr:spPr>
        <a:xfrm flipV="1">
          <a:off x="18656300" y="69654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E5BE2B63-3921-4657-98CC-B124B8FFE66A}"/>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10487E6-BDB7-442B-BD1B-78C3EEBA2D7A}"/>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9872CFF-23E5-4737-AE1E-BE0A6792B4EC}"/>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1A7C198-3042-4F5C-A279-6E7BD2FB9B34}"/>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170197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BFDB4B8-6BFE-4134-8CB0-F607C7F3B87D}"/>
            </a:ext>
          </a:extLst>
        </xdr:cNvPr>
        <xdr:cNvSpPr txBox="1"/>
      </xdr:nvSpPr>
      <xdr:spPr>
        <a:xfrm>
          <a:off x="210757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170959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67837C9-36EF-4BCC-9771-5E0E76D848BF}"/>
            </a:ext>
          </a:extLst>
        </xdr:cNvPr>
        <xdr:cNvSpPr txBox="1"/>
      </xdr:nvSpPr>
      <xdr:spPr>
        <a:xfrm>
          <a:off x="20199427" y="668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3319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8637B44-EE0F-4D3E-A7C7-60D7D8288450}"/>
            </a:ext>
          </a:extLst>
        </xdr:cNvPr>
        <xdr:cNvSpPr txBox="1"/>
      </xdr:nvSpPr>
      <xdr:spPr>
        <a:xfrm>
          <a:off x="19310427"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5605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FD46AF6-0A1C-49CF-B4DF-41A760058D33}"/>
            </a:ext>
          </a:extLst>
        </xdr:cNvPr>
        <xdr:cNvSpPr txBox="1"/>
      </xdr:nvSpPr>
      <xdr:spPr>
        <a:xfrm>
          <a:off x="18421427"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81DF76D-9F70-4201-8A4E-05B3C01551C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E30612D-B8FA-4508-AD56-6A16424D1A2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97DDDE5-29F5-437D-B157-D3D84696E88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642AD95-40FD-493E-B0EB-7BA9F495492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9C98868-8FCA-48D7-8E66-5CFF580677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F4A8E9F-B84A-4BD9-9C4B-0B2C1F51EF8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C3C8064-5CCF-4112-B5CB-E6BDAD2EE11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3F2A788-D36D-4FCA-9340-4339BACED4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7D28690-E864-40B3-BF47-7C2D4E2BCAD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071C6A6-25F1-4CF3-8824-272B40A45AB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83427B5-BA3D-4661-B0CB-17B3A8889A2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3954E11B-FD6A-44FC-9019-14DBCD68750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CD3ECFEE-F8E6-4FEF-B299-6B39758F710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255583A-B923-4389-9AEA-EAF304D0E90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504CD9FB-7BF5-47F1-AB4A-A2CF3A9723C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4E5F6BF-FFD2-42F0-8C73-0B1C259E34A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3EE9366-1901-4719-9588-FBAB611F458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9ADA829D-EADD-4D23-9278-8B974CD7AA9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3BAFEFD7-6480-43B6-A588-BA6F0FE545F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FE97FFF8-12D4-4E91-8F28-C005CE1A3BB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5D524A12-05D8-42F0-BEF8-A21205700A9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B3A655F-F125-4FF4-892C-BC7F2C261EA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17640E7F-9BDD-4CCE-BC1E-05594C60918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A271363C-7A59-4BC8-BD24-39A5A8EAE0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08BBB43-2EDD-45C0-844C-5EBC8CD7E3A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ABA6F855-774B-44F9-A7D5-20F5FAB5FF3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C99502C9-1400-415B-BC84-E866E04100E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B8C8BF73-9E14-4A56-9925-9B401E33A083}"/>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331E4335-69C6-4BE0-8005-AD6D4CB2297F}"/>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FB3F34E-5F79-4D3B-BE81-DA66C829CA88}"/>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B9E931BF-9C28-41B4-8A9B-6C07919C8BD1}"/>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C33217B0-7564-4115-AF80-598D2A98BD78}"/>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BC59838C-769C-4ECB-A5D2-ED61771F7AA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7A6EBC1A-E5A9-43A0-99B9-807CEB38258C}"/>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B465D814-85FB-4D3A-9A23-A45A6EB85F41}"/>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20E6EFF-8BED-4EF6-81B0-CEA27B58F85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15F8005-6FA9-464B-A09C-F7D356AAAE0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3F8F94D-2BBD-4BFA-A618-22DC40BDCB4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29BFF1D-4687-4EE7-BE75-D7B0179987A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1662D2F-995F-49ED-B075-926F29E366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546" name="楕円 545">
          <a:extLst>
            <a:ext uri="{FF2B5EF4-FFF2-40B4-BE49-F238E27FC236}">
              <a16:creationId xmlns:a16="http://schemas.microsoft.com/office/drawing/2014/main" id="{E333706F-F774-4A06-8547-864E85C44860}"/>
            </a:ext>
          </a:extLst>
        </xdr:cNvPr>
        <xdr:cNvSpPr/>
      </xdr:nvSpPr>
      <xdr:spPr>
        <a:xfrm>
          <a:off x="162687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65422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E93A1CD8-546F-42FA-AEC9-29514FC5265F}"/>
            </a:ext>
          </a:extLst>
        </xdr:cNvPr>
        <xdr:cNvSpPr txBox="1"/>
      </xdr:nvSpPr>
      <xdr:spPr>
        <a:xfrm>
          <a:off x="16357600" y="1018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548" name="楕円 547">
          <a:extLst>
            <a:ext uri="{FF2B5EF4-FFF2-40B4-BE49-F238E27FC236}">
              <a16:creationId xmlns:a16="http://schemas.microsoft.com/office/drawing/2014/main" id="{B87A4C4F-74E6-48BB-8CBB-C46FBADF8CBC}"/>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93345</xdr:rowOff>
    </xdr:to>
    <xdr:cxnSp macro="">
      <xdr:nvCxnSpPr>
        <xdr:cNvPr id="549" name="直線コネクタ 548">
          <a:extLst>
            <a:ext uri="{FF2B5EF4-FFF2-40B4-BE49-F238E27FC236}">
              <a16:creationId xmlns:a16="http://schemas.microsoft.com/office/drawing/2014/main" id="{3420B0D0-AEF3-40B7-B509-DB97B801CECA}"/>
            </a:ext>
          </a:extLst>
        </xdr:cNvPr>
        <xdr:cNvCxnSpPr/>
      </xdr:nvCxnSpPr>
      <xdr:spPr>
        <a:xfrm>
          <a:off x="15481300" y="103555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168275</xdr:rowOff>
    </xdr:from>
    <xdr:to>
      <xdr:col>76</xdr:col>
      <xdr:colOff>165100</xdr:colOff>
      <xdr:row>60</xdr:row>
      <xdr:rowOff>98425</xdr:rowOff>
    </xdr:to>
    <xdr:sp macro="" textlink="">
      <xdr:nvSpPr>
        <xdr:cNvPr id="550" name="楕円 549">
          <a:extLst>
            <a:ext uri="{FF2B5EF4-FFF2-40B4-BE49-F238E27FC236}">
              <a16:creationId xmlns:a16="http://schemas.microsoft.com/office/drawing/2014/main" id="{13B78A9A-179A-4568-99C6-69CC6EAF1FDA}"/>
            </a:ext>
          </a:extLst>
        </xdr:cNvPr>
        <xdr:cNvSpPr/>
      </xdr:nvSpPr>
      <xdr:spPr>
        <a:xfrm>
          <a:off x="14541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47625</xdr:rowOff>
    </xdr:from>
    <xdr:to>
      <xdr:col>81</xdr:col>
      <xdr:colOff>50800</xdr:colOff>
      <xdr:row>60</xdr:row>
      <xdr:rowOff>68580</xdr:rowOff>
    </xdr:to>
    <xdr:cxnSp macro="">
      <xdr:nvCxnSpPr>
        <xdr:cNvPr id="551" name="直線コネクタ 550">
          <a:extLst>
            <a:ext uri="{FF2B5EF4-FFF2-40B4-BE49-F238E27FC236}">
              <a16:creationId xmlns:a16="http://schemas.microsoft.com/office/drawing/2014/main" id="{6F6204C4-7E52-4659-A1D0-613AC729A820}"/>
            </a:ext>
          </a:extLst>
        </xdr:cNvPr>
        <xdr:cNvCxnSpPr/>
      </xdr:nvCxnSpPr>
      <xdr:spPr>
        <a:xfrm>
          <a:off x="14592300" y="103346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133985</xdr:rowOff>
    </xdr:from>
    <xdr:to>
      <xdr:col>72</xdr:col>
      <xdr:colOff>38100</xdr:colOff>
      <xdr:row>60</xdr:row>
      <xdr:rowOff>64135</xdr:rowOff>
    </xdr:to>
    <xdr:sp macro="" textlink="">
      <xdr:nvSpPr>
        <xdr:cNvPr id="552" name="楕円 551">
          <a:extLst>
            <a:ext uri="{FF2B5EF4-FFF2-40B4-BE49-F238E27FC236}">
              <a16:creationId xmlns:a16="http://schemas.microsoft.com/office/drawing/2014/main" id="{9AA6144A-CBD6-4474-8BD7-D6E1FE93C774}"/>
            </a:ext>
          </a:extLst>
        </xdr:cNvPr>
        <xdr:cNvSpPr/>
      </xdr:nvSpPr>
      <xdr:spPr>
        <a:xfrm>
          <a:off x="13652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xdr:rowOff>
    </xdr:from>
    <xdr:to>
      <xdr:col>76</xdr:col>
      <xdr:colOff>114300</xdr:colOff>
      <xdr:row>60</xdr:row>
      <xdr:rowOff>47625</xdr:rowOff>
    </xdr:to>
    <xdr:cxnSp macro="">
      <xdr:nvCxnSpPr>
        <xdr:cNvPr id="553" name="直線コネクタ 552">
          <a:extLst>
            <a:ext uri="{FF2B5EF4-FFF2-40B4-BE49-F238E27FC236}">
              <a16:creationId xmlns:a16="http://schemas.microsoft.com/office/drawing/2014/main" id="{422B9FFF-F99B-4654-9A9D-D1CDBF2BC543}"/>
            </a:ext>
          </a:extLst>
        </xdr:cNvPr>
        <xdr:cNvCxnSpPr/>
      </xdr:nvCxnSpPr>
      <xdr:spPr>
        <a:xfrm>
          <a:off x="13703300" y="103003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554" name="楕円 553">
          <a:extLst>
            <a:ext uri="{FF2B5EF4-FFF2-40B4-BE49-F238E27FC236}">
              <a16:creationId xmlns:a16="http://schemas.microsoft.com/office/drawing/2014/main" id="{BCB0FC2C-2DBC-4252-9FC9-92AB80FC3E14}"/>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xdr:rowOff>
    </xdr:from>
    <xdr:to>
      <xdr:col>71</xdr:col>
      <xdr:colOff>177800</xdr:colOff>
      <xdr:row>60</xdr:row>
      <xdr:rowOff>114300</xdr:rowOff>
    </xdr:to>
    <xdr:cxnSp macro="">
      <xdr:nvCxnSpPr>
        <xdr:cNvPr id="555" name="直線コネクタ 554">
          <a:extLst>
            <a:ext uri="{FF2B5EF4-FFF2-40B4-BE49-F238E27FC236}">
              <a16:creationId xmlns:a16="http://schemas.microsoft.com/office/drawing/2014/main" id="{24B3A1B5-CF0A-48FD-8B36-96A70C40DA3F}"/>
            </a:ext>
          </a:extLst>
        </xdr:cNvPr>
        <xdr:cNvCxnSpPr/>
      </xdr:nvCxnSpPr>
      <xdr:spPr>
        <a:xfrm flipV="1">
          <a:off x="12814300" y="1030033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6" name="n_1aveValue【学校施設】&#10;有形固定資産減価償却率">
          <a:extLst>
            <a:ext uri="{FF2B5EF4-FFF2-40B4-BE49-F238E27FC236}">
              <a16:creationId xmlns:a16="http://schemas.microsoft.com/office/drawing/2014/main" id="{E8F62A91-4939-4568-80A8-6E226751B3D5}"/>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7" name="n_2aveValue【学校施設】&#10;有形固定資産減価償却率">
          <a:extLst>
            <a:ext uri="{FF2B5EF4-FFF2-40B4-BE49-F238E27FC236}">
              <a16:creationId xmlns:a16="http://schemas.microsoft.com/office/drawing/2014/main" id="{82D10225-DF3C-4C04-BFD1-E2F2A8D18775}"/>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8" name="n_3aveValue【学校施設】&#10;有形固定資産減価償却率">
          <a:extLst>
            <a:ext uri="{FF2B5EF4-FFF2-40B4-BE49-F238E27FC236}">
              <a16:creationId xmlns:a16="http://schemas.microsoft.com/office/drawing/2014/main" id="{5618D167-43A7-4197-8EDE-96BBFB749342}"/>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BF2D3E7E-3D2A-4AC6-8C4B-FA4B9B140A1A}"/>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135907</xdr:rowOff>
    </xdr:from>
    <xdr:ext cx="405111" cy="259045"/>
    <xdr:sp macro="" textlink="">
      <xdr:nvSpPr>
        <xdr:cNvPr id="560" name="n_1mainValue【学校施設】&#10;有形固定資産減価償却率">
          <a:extLst>
            <a:ext uri="{FF2B5EF4-FFF2-40B4-BE49-F238E27FC236}">
              <a16:creationId xmlns:a16="http://schemas.microsoft.com/office/drawing/2014/main" id="{5C2F9A30-B992-40AB-9469-8915B3BE7BE2}"/>
            </a:ext>
          </a:extLst>
        </xdr:cNvPr>
        <xdr:cNvSpPr txBox="1"/>
      </xdr:nvSpPr>
      <xdr:spPr>
        <a:xfrm>
          <a:off x="15266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114952</xdr:rowOff>
    </xdr:from>
    <xdr:ext cx="405111" cy="259045"/>
    <xdr:sp macro="" textlink="">
      <xdr:nvSpPr>
        <xdr:cNvPr id="561" name="n_2mainValue【学校施設】&#10;有形固定資産減価償却率">
          <a:extLst>
            <a:ext uri="{FF2B5EF4-FFF2-40B4-BE49-F238E27FC236}">
              <a16:creationId xmlns:a16="http://schemas.microsoft.com/office/drawing/2014/main" id="{D2164F53-EB2F-4703-99CF-D3BD517BC9AE}"/>
            </a:ext>
          </a:extLst>
        </xdr:cNvPr>
        <xdr:cNvSpPr txBox="1"/>
      </xdr:nvSpPr>
      <xdr:spPr>
        <a:xfrm>
          <a:off x="14389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80662</xdr:rowOff>
    </xdr:from>
    <xdr:ext cx="405111" cy="259045"/>
    <xdr:sp macro="" textlink="">
      <xdr:nvSpPr>
        <xdr:cNvPr id="562" name="n_3mainValue【学校施設】&#10;有形固定資産減価償却率">
          <a:extLst>
            <a:ext uri="{FF2B5EF4-FFF2-40B4-BE49-F238E27FC236}">
              <a16:creationId xmlns:a16="http://schemas.microsoft.com/office/drawing/2014/main" id="{0185307C-878D-41C8-9733-9B388A64B3DA}"/>
            </a:ext>
          </a:extLst>
        </xdr:cNvPr>
        <xdr:cNvSpPr txBox="1"/>
      </xdr:nvSpPr>
      <xdr:spPr>
        <a:xfrm>
          <a:off x="13500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563" name="n_4mainValue【学校施設】&#10;有形固定資産減価償却率">
          <a:extLst>
            <a:ext uri="{FF2B5EF4-FFF2-40B4-BE49-F238E27FC236}">
              <a16:creationId xmlns:a16="http://schemas.microsoft.com/office/drawing/2014/main" id="{C88DE683-9F90-4FB7-86E3-0F934CCDFE82}"/>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6AF4D27-7198-45CB-A9F9-8DE390AAC0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32CDE2E6-D8CB-4C86-8036-80871961F0A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C8637D1-A59C-414D-8E6D-15204FA78A6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53B64861-790E-4D34-88EB-A1041CFD130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2E70713E-E58D-41BF-BC09-2554E3453F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A9554C4E-8696-4909-BAE4-1D223F3CDD7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D775967-5362-4544-9AC2-B0CDC1D73A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5C198B0E-F912-4788-B1D7-7A5B686EC4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AE375633-188F-41CC-8598-F6C4F7766C4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D5927B0F-1AA6-40C0-9B8E-F84FD07D02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9264A4D-4BFC-48B2-A279-BA41D983ABA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638B6C50-91AD-4A81-865E-06AE3437C11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E9CE3DA8-4801-45F0-A576-AD909D9BFE9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FF924FD-A8DA-4FA5-AE8D-0A2C4837E95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862E449-82FD-4C35-B0F3-403EF57CFDB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065530F2-92BF-4757-90E1-A58397CCC93B}"/>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D1AD9671-15F3-43D9-9B7F-1DA277B5733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86D41FEB-C46C-490B-9766-4A3394259952}"/>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6B123B31-34F4-47BD-8F45-ADCD87FEA86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BAF64EFF-219F-4015-9491-159DF4110B84}"/>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1B057EC8-6EF2-4692-AEDD-1B7C10856EA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B900C907-E518-4E61-B199-0999C03EF55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C42AA79B-846E-4F4C-B50B-83FA71D2FBE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3297898C-29BF-419F-9742-FBA1CF1A792C}"/>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17542366-C540-44BE-BAF1-C2437D36083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1E3BB2D6-6776-49C3-9EA3-ABD48C036517}"/>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DE2AE0E2-05D6-4D2B-A529-ED61827DFB3F}"/>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DD11C113-A4D9-4B4F-A33A-D96D63572CC3}"/>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C622CEA3-817E-4E9B-B500-C2200B6E72F7}"/>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73A09555-2F34-4FBE-9C5B-6B3D365E611D}"/>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DD63BB9B-AECB-44E3-838B-C0855DA1773E}"/>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ED62FECA-0C6B-4EF7-B770-454D9A6D2A3C}"/>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042D0BBD-CAC1-40EC-A5AB-70AB0BA720BF}"/>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9299FC43-216F-421D-B025-FA1C6C8AE245}"/>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FAEC2F2-7F0E-4C10-8294-A3BAE61D67F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EF47244-B4C6-4478-9AA7-F32E9D5F61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4F1A3B8-6CCA-43A9-A47A-ED39920AFDE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280274C-4D21-47A5-B7DA-523B442DFD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FC12EEE-960E-429B-A04C-FAB14E4216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116763</xdr:rowOff>
    </xdr:from>
    <xdr:to>
      <xdr:col>116</xdr:col>
      <xdr:colOff>114300</xdr:colOff>
      <xdr:row>63</xdr:row>
      <xdr:rowOff>46913</xdr:rowOff>
    </xdr:to>
    <xdr:sp macro="" textlink="">
      <xdr:nvSpPr>
        <xdr:cNvPr id="603" name="楕円 602">
          <a:extLst>
            <a:ext uri="{FF2B5EF4-FFF2-40B4-BE49-F238E27FC236}">
              <a16:creationId xmlns:a16="http://schemas.microsoft.com/office/drawing/2014/main" id="{BF992BB4-DE3E-4A3F-A370-9A5F8ACA6AB5}"/>
            </a:ext>
          </a:extLst>
        </xdr:cNvPr>
        <xdr:cNvSpPr/>
      </xdr:nvSpPr>
      <xdr:spPr>
        <a:xfrm>
          <a:off x="22110700" y="1074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95190</xdr:rowOff>
    </xdr:from>
    <xdr:ext cx="469744" cy="259045"/>
    <xdr:sp macro="" textlink="">
      <xdr:nvSpPr>
        <xdr:cNvPr id="604" name="【学校施設】&#10;一人当たり面積該当値テキスト">
          <a:extLst>
            <a:ext uri="{FF2B5EF4-FFF2-40B4-BE49-F238E27FC236}">
              <a16:creationId xmlns:a16="http://schemas.microsoft.com/office/drawing/2014/main" id="{BE500771-F54B-4295-852E-6EEC1A9B6C0E}"/>
            </a:ext>
          </a:extLst>
        </xdr:cNvPr>
        <xdr:cNvSpPr txBox="1"/>
      </xdr:nvSpPr>
      <xdr:spPr>
        <a:xfrm>
          <a:off x="22199600" y="1072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118973</xdr:rowOff>
    </xdr:from>
    <xdr:to>
      <xdr:col>112</xdr:col>
      <xdr:colOff>38100</xdr:colOff>
      <xdr:row>63</xdr:row>
      <xdr:rowOff>49123</xdr:rowOff>
    </xdr:to>
    <xdr:sp macro="" textlink="">
      <xdr:nvSpPr>
        <xdr:cNvPr id="605" name="楕円 604">
          <a:extLst>
            <a:ext uri="{FF2B5EF4-FFF2-40B4-BE49-F238E27FC236}">
              <a16:creationId xmlns:a16="http://schemas.microsoft.com/office/drawing/2014/main" id="{8DBF1CB0-17C8-4EA4-B8E5-059EE50A6200}"/>
            </a:ext>
          </a:extLst>
        </xdr:cNvPr>
        <xdr:cNvSpPr/>
      </xdr:nvSpPr>
      <xdr:spPr>
        <a:xfrm>
          <a:off x="21272500" y="1074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167563</xdr:rowOff>
    </xdr:from>
    <xdr:to>
      <xdr:col>116</xdr:col>
      <xdr:colOff>63500</xdr:colOff>
      <xdr:row>62</xdr:row>
      <xdr:rowOff>169773</xdr:rowOff>
    </xdr:to>
    <xdr:cxnSp macro="">
      <xdr:nvCxnSpPr>
        <xdr:cNvPr id="606" name="直線コネクタ 605">
          <a:extLst>
            <a:ext uri="{FF2B5EF4-FFF2-40B4-BE49-F238E27FC236}">
              <a16:creationId xmlns:a16="http://schemas.microsoft.com/office/drawing/2014/main" id="{A10752AC-9C8F-40F8-99E6-2C0CC355877E}"/>
            </a:ext>
          </a:extLst>
        </xdr:cNvPr>
        <xdr:cNvCxnSpPr/>
      </xdr:nvCxnSpPr>
      <xdr:spPr>
        <a:xfrm flipV="1">
          <a:off x="21323300" y="10797463"/>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120041</xdr:rowOff>
    </xdr:from>
    <xdr:to>
      <xdr:col>107</xdr:col>
      <xdr:colOff>101600</xdr:colOff>
      <xdr:row>63</xdr:row>
      <xdr:rowOff>50191</xdr:rowOff>
    </xdr:to>
    <xdr:sp macro="" textlink="">
      <xdr:nvSpPr>
        <xdr:cNvPr id="607" name="楕円 606">
          <a:extLst>
            <a:ext uri="{FF2B5EF4-FFF2-40B4-BE49-F238E27FC236}">
              <a16:creationId xmlns:a16="http://schemas.microsoft.com/office/drawing/2014/main" id="{24996604-446C-4BAF-ACB6-133786D18F98}"/>
            </a:ext>
          </a:extLst>
        </xdr:cNvPr>
        <xdr:cNvSpPr/>
      </xdr:nvSpPr>
      <xdr:spPr>
        <a:xfrm>
          <a:off x="20383500" y="1074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169773</xdr:rowOff>
    </xdr:from>
    <xdr:to>
      <xdr:col>111</xdr:col>
      <xdr:colOff>177800</xdr:colOff>
      <xdr:row>62</xdr:row>
      <xdr:rowOff>170841</xdr:rowOff>
    </xdr:to>
    <xdr:cxnSp macro="">
      <xdr:nvCxnSpPr>
        <xdr:cNvPr id="608" name="直線コネクタ 607">
          <a:extLst>
            <a:ext uri="{FF2B5EF4-FFF2-40B4-BE49-F238E27FC236}">
              <a16:creationId xmlns:a16="http://schemas.microsoft.com/office/drawing/2014/main" id="{20E7E8C9-23EB-4ABF-BBB6-058EE072FDA5}"/>
            </a:ext>
          </a:extLst>
        </xdr:cNvPr>
        <xdr:cNvCxnSpPr/>
      </xdr:nvCxnSpPr>
      <xdr:spPr>
        <a:xfrm flipV="1">
          <a:off x="20434300" y="10799673"/>
          <a:ext cx="8890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124231</xdr:rowOff>
    </xdr:from>
    <xdr:to>
      <xdr:col>102</xdr:col>
      <xdr:colOff>165100</xdr:colOff>
      <xdr:row>63</xdr:row>
      <xdr:rowOff>54381</xdr:rowOff>
    </xdr:to>
    <xdr:sp macro="" textlink="">
      <xdr:nvSpPr>
        <xdr:cNvPr id="609" name="楕円 608">
          <a:extLst>
            <a:ext uri="{FF2B5EF4-FFF2-40B4-BE49-F238E27FC236}">
              <a16:creationId xmlns:a16="http://schemas.microsoft.com/office/drawing/2014/main" id="{BEF22CF4-982C-450E-A32B-896DC7209372}"/>
            </a:ext>
          </a:extLst>
        </xdr:cNvPr>
        <xdr:cNvSpPr/>
      </xdr:nvSpPr>
      <xdr:spPr>
        <a:xfrm>
          <a:off x="19494500" y="1075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170841</xdr:rowOff>
    </xdr:from>
    <xdr:to>
      <xdr:col>107</xdr:col>
      <xdr:colOff>50800</xdr:colOff>
      <xdr:row>63</xdr:row>
      <xdr:rowOff>3581</xdr:rowOff>
    </xdr:to>
    <xdr:cxnSp macro="">
      <xdr:nvCxnSpPr>
        <xdr:cNvPr id="610" name="直線コネクタ 609">
          <a:extLst>
            <a:ext uri="{FF2B5EF4-FFF2-40B4-BE49-F238E27FC236}">
              <a16:creationId xmlns:a16="http://schemas.microsoft.com/office/drawing/2014/main" id="{485ED054-23F0-42C1-86E7-CA7958A29469}"/>
            </a:ext>
          </a:extLst>
        </xdr:cNvPr>
        <xdr:cNvCxnSpPr/>
      </xdr:nvCxnSpPr>
      <xdr:spPr>
        <a:xfrm flipV="1">
          <a:off x="19545300" y="10800741"/>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125603</xdr:rowOff>
    </xdr:from>
    <xdr:to>
      <xdr:col>98</xdr:col>
      <xdr:colOff>38100</xdr:colOff>
      <xdr:row>63</xdr:row>
      <xdr:rowOff>55753</xdr:rowOff>
    </xdr:to>
    <xdr:sp macro="" textlink="">
      <xdr:nvSpPr>
        <xdr:cNvPr id="611" name="楕円 610">
          <a:extLst>
            <a:ext uri="{FF2B5EF4-FFF2-40B4-BE49-F238E27FC236}">
              <a16:creationId xmlns:a16="http://schemas.microsoft.com/office/drawing/2014/main" id="{F02F3E56-B2FF-4747-AF0D-AA02F27E11C1}"/>
            </a:ext>
          </a:extLst>
        </xdr:cNvPr>
        <xdr:cNvSpPr/>
      </xdr:nvSpPr>
      <xdr:spPr>
        <a:xfrm>
          <a:off x="18605500" y="1075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3581</xdr:rowOff>
    </xdr:from>
    <xdr:to>
      <xdr:col>102</xdr:col>
      <xdr:colOff>114300</xdr:colOff>
      <xdr:row>63</xdr:row>
      <xdr:rowOff>4953</xdr:rowOff>
    </xdr:to>
    <xdr:cxnSp macro="">
      <xdr:nvCxnSpPr>
        <xdr:cNvPr id="612" name="直線コネクタ 611">
          <a:extLst>
            <a:ext uri="{FF2B5EF4-FFF2-40B4-BE49-F238E27FC236}">
              <a16:creationId xmlns:a16="http://schemas.microsoft.com/office/drawing/2014/main" id="{E1851C2D-2B84-4992-AF17-20D8A5366545}"/>
            </a:ext>
          </a:extLst>
        </xdr:cNvPr>
        <xdr:cNvCxnSpPr/>
      </xdr:nvCxnSpPr>
      <xdr:spPr>
        <a:xfrm flipV="1">
          <a:off x="18656300" y="1080493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775C05A3-2414-4AA8-9452-577C95160CC6}"/>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A3CEBDC3-008F-4173-B96B-F78F74C4DFBB}"/>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350693DC-0150-410A-8C9B-80858CB6DB82}"/>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BD0D27A2-6C21-4052-8CF4-13051D1C70FA}"/>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40250</xdr:rowOff>
    </xdr:from>
    <xdr:ext cx="469744" cy="259045"/>
    <xdr:sp macro="" textlink="">
      <xdr:nvSpPr>
        <xdr:cNvPr id="617" name="n_1mainValue【学校施設】&#10;一人当たり面積">
          <a:extLst>
            <a:ext uri="{FF2B5EF4-FFF2-40B4-BE49-F238E27FC236}">
              <a16:creationId xmlns:a16="http://schemas.microsoft.com/office/drawing/2014/main" id="{43C79EFC-5182-43C0-8D53-B95E5BBA90F8}"/>
            </a:ext>
          </a:extLst>
        </xdr:cNvPr>
        <xdr:cNvSpPr txBox="1"/>
      </xdr:nvSpPr>
      <xdr:spPr>
        <a:xfrm>
          <a:off x="21075727" y="1084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41318</xdr:rowOff>
    </xdr:from>
    <xdr:ext cx="469744" cy="259045"/>
    <xdr:sp macro="" textlink="">
      <xdr:nvSpPr>
        <xdr:cNvPr id="618" name="n_2mainValue【学校施設】&#10;一人当たり面積">
          <a:extLst>
            <a:ext uri="{FF2B5EF4-FFF2-40B4-BE49-F238E27FC236}">
              <a16:creationId xmlns:a16="http://schemas.microsoft.com/office/drawing/2014/main" id="{8CA33336-78BC-45D2-ADEE-EDBF18FCA240}"/>
            </a:ext>
          </a:extLst>
        </xdr:cNvPr>
        <xdr:cNvSpPr txBox="1"/>
      </xdr:nvSpPr>
      <xdr:spPr>
        <a:xfrm>
          <a:off x="20199427" y="1084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45508</xdr:rowOff>
    </xdr:from>
    <xdr:ext cx="469744" cy="259045"/>
    <xdr:sp macro="" textlink="">
      <xdr:nvSpPr>
        <xdr:cNvPr id="619" name="n_3mainValue【学校施設】&#10;一人当たり面積">
          <a:extLst>
            <a:ext uri="{FF2B5EF4-FFF2-40B4-BE49-F238E27FC236}">
              <a16:creationId xmlns:a16="http://schemas.microsoft.com/office/drawing/2014/main" id="{5D32D7D6-74D6-46BB-ABA0-B14A3D3F2888}"/>
            </a:ext>
          </a:extLst>
        </xdr:cNvPr>
        <xdr:cNvSpPr txBox="1"/>
      </xdr:nvSpPr>
      <xdr:spPr>
        <a:xfrm>
          <a:off x="19310427" y="10846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46880</xdr:rowOff>
    </xdr:from>
    <xdr:ext cx="469744" cy="259045"/>
    <xdr:sp macro="" textlink="">
      <xdr:nvSpPr>
        <xdr:cNvPr id="620" name="n_4mainValue【学校施設】&#10;一人当たり面積">
          <a:extLst>
            <a:ext uri="{FF2B5EF4-FFF2-40B4-BE49-F238E27FC236}">
              <a16:creationId xmlns:a16="http://schemas.microsoft.com/office/drawing/2014/main" id="{3FB762F4-51E7-4E8E-AB78-5C4B099B2847}"/>
            </a:ext>
          </a:extLst>
        </xdr:cNvPr>
        <xdr:cNvSpPr txBox="1"/>
      </xdr:nvSpPr>
      <xdr:spPr>
        <a:xfrm>
          <a:off x="18421427" y="1084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0065AAA-CD26-4D30-B57C-A1C8C9D46B1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9D0673F4-F88E-4B27-AA66-2DB6D1743EB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0226DF0-C975-43FF-817F-C8779564D5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7B11EDF4-7345-4C56-A181-F16758508B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72B0ED09-E5E0-4C43-9A67-E4C0231619D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6A0DAC0B-0E61-43C4-AD81-FC20A76E7BE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87ECBB86-7027-45EA-A198-A7F84319F2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EB024AE-6FC5-44A1-BDB2-D01A4873DD5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B2855152-CE50-4F6A-968C-D39A16768B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1E63E4CD-0688-4C2C-AA86-19E690D6FBA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0109DA29-A659-42CF-A5CF-241BC5FED74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D943DDD8-E112-4565-A0AA-80822F6FBA2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A43C158F-C536-4CAD-8985-C5F2E3EE140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979AEB3F-01CB-40F8-9635-148812D11F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B4DBE1C0-561A-46AB-9A9F-B4BA518326D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59F56334-148B-4174-8D66-1185D44E845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D24D2EAB-CE62-4F48-9807-5A6CDE13AE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338FE030-9037-49C8-A00F-2B91885618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BB0B9163-D1A6-4D52-8E59-31E6F8E834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A051473E-99CD-4283-A4E0-DF0EBB631CE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451EE2E-09BD-44FD-899E-8D1D07ACAC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2576D541-8469-4BBE-8CC2-46E793B6FF7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8CA58438-8723-4EDE-B2CB-679B839A13A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9B104FDF-E416-47A2-98CF-7F01584AFA2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0BB8DAE6-3040-4009-A6A6-443B982ADFC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3CB1E462-76A4-4CC6-BFD9-3124421C48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C0059303-6928-4C8F-ADCC-BE8B870FDE8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9F38A2E5-F124-4F5A-B612-FD526F9D4F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3955C283-FF59-43DB-B166-6E33215C4E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DE6A4404-D4AA-4CEE-B52D-FC8AC94DC6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D496139F-F21F-484E-8BEE-3C68454923F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18A694D7-9EB2-4C06-B21D-FE1A7C422D9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534EF5E6-0D4A-449C-B60C-0A69A80FD66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2F735977-2DEC-4F79-A724-10F2340163E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D4FF09A8-6093-44F7-829B-9B03D705533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D2CBD376-DEF1-4664-9259-2B4467B5670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A7051615-96D8-45EC-8656-4ABE925DE34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B31096A3-416F-4F23-ACF0-6303ED0199C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31B3D7CC-5204-4BCD-83EC-7AF9F997E7D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CA6EC4CB-7ED4-437D-A253-75DE5667A8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AAA95BE9-F7A3-4FB3-9219-78DE1BC1406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0CC2683F-1809-4B86-813B-8246A1C9741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477D14A3-4D22-4F33-82F5-747ED1A6DAA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F2A3A836-BA8A-43B4-BAD3-804C0451EE6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BA8E0217-556E-4F0E-A221-ECFD41AAB1FB}"/>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2DD15117-E370-4C88-8689-DFA4EE8D1E4B}"/>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7" name="【公民館】&#10;有形固定資産減価償却率平均値テキスト">
          <a:extLst>
            <a:ext uri="{FF2B5EF4-FFF2-40B4-BE49-F238E27FC236}">
              <a16:creationId xmlns:a16="http://schemas.microsoft.com/office/drawing/2014/main" id="{65A3A683-6082-4580-B9A6-FC02DCF93065}"/>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DA789BFC-B19F-4589-B30E-8CD573EE21A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8AA00CE0-E6C0-435E-BFCF-CD19E300E505}"/>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0CFC6DC5-4705-4808-8FCB-AD9A51154B36}"/>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57FDB12D-7D4D-4BDE-A49C-F95C1DF5D5B4}"/>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3A8E75EC-096D-4FFB-BC6F-95A398FF2EF4}"/>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E393145-457E-425A-9BD1-B27BF88E7EC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188DF65-A85F-4ACE-B39D-8D867D7E0DE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181D6D1-EC1E-42C6-A031-C70BFE85ED0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C02225D-B436-42E3-BF5D-5DD843B3D0B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D5D5C012-CDFD-4509-A2DC-62981C50629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78" name="楕円 677">
          <a:extLst>
            <a:ext uri="{FF2B5EF4-FFF2-40B4-BE49-F238E27FC236}">
              <a16:creationId xmlns:a16="http://schemas.microsoft.com/office/drawing/2014/main" id="{AB70B8A9-55FC-4314-ACAD-EB5F07FB3E57}"/>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79" name="【公民館】&#10;有形固定資産減価償却率該当値テキスト">
          <a:extLst>
            <a:ext uri="{FF2B5EF4-FFF2-40B4-BE49-F238E27FC236}">
              <a16:creationId xmlns:a16="http://schemas.microsoft.com/office/drawing/2014/main" id="{A1339B3D-F347-4EA9-95E1-50A0D04F6BDA}"/>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680" name="楕円 679">
          <a:extLst>
            <a:ext uri="{FF2B5EF4-FFF2-40B4-BE49-F238E27FC236}">
              <a16:creationId xmlns:a16="http://schemas.microsoft.com/office/drawing/2014/main" id="{A0C5F859-37E7-4C3E-B60D-E3AEC7CC8D82}"/>
            </a:ext>
          </a:extLst>
        </xdr:cNvPr>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681" name="直線コネクタ 680">
          <a:extLst>
            <a:ext uri="{FF2B5EF4-FFF2-40B4-BE49-F238E27FC236}">
              <a16:creationId xmlns:a16="http://schemas.microsoft.com/office/drawing/2014/main" id="{57743014-5295-45D7-BC0A-1C337210E28C}"/>
            </a:ext>
          </a:extLst>
        </xdr:cNvPr>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142966</xdr:rowOff>
    </xdr:from>
    <xdr:to>
      <xdr:col>76</xdr:col>
      <xdr:colOff>165100</xdr:colOff>
      <xdr:row>109</xdr:row>
      <xdr:rowOff>73116</xdr:rowOff>
    </xdr:to>
    <xdr:sp macro="" textlink="">
      <xdr:nvSpPr>
        <xdr:cNvPr id="682" name="楕円 681">
          <a:extLst>
            <a:ext uri="{FF2B5EF4-FFF2-40B4-BE49-F238E27FC236}">
              <a16:creationId xmlns:a16="http://schemas.microsoft.com/office/drawing/2014/main" id="{265B3E8F-3BF8-43D7-83CB-01F12704BA4F}"/>
            </a:ext>
          </a:extLst>
        </xdr:cNvPr>
        <xdr:cNvSpPr/>
      </xdr:nvSpPr>
      <xdr:spPr>
        <a:xfrm>
          <a:off x="14541500" y="186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22316</xdr:rowOff>
    </xdr:from>
    <xdr:to>
      <xdr:col>81</xdr:col>
      <xdr:colOff>50800</xdr:colOff>
      <xdr:row>109</xdr:row>
      <xdr:rowOff>35379</xdr:rowOff>
    </xdr:to>
    <xdr:cxnSp macro="">
      <xdr:nvCxnSpPr>
        <xdr:cNvPr id="683" name="直線コネクタ 682">
          <a:extLst>
            <a:ext uri="{FF2B5EF4-FFF2-40B4-BE49-F238E27FC236}">
              <a16:creationId xmlns:a16="http://schemas.microsoft.com/office/drawing/2014/main" id="{E0E40803-1306-40FB-9B25-FAE00AB37C49}"/>
            </a:ext>
          </a:extLst>
        </xdr:cNvPr>
        <xdr:cNvCxnSpPr/>
      </xdr:nvCxnSpPr>
      <xdr:spPr>
        <a:xfrm>
          <a:off x="14592300" y="187103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128270</xdr:rowOff>
    </xdr:from>
    <xdr:to>
      <xdr:col>72</xdr:col>
      <xdr:colOff>38100</xdr:colOff>
      <xdr:row>109</xdr:row>
      <xdr:rowOff>58420</xdr:rowOff>
    </xdr:to>
    <xdr:sp macro="" textlink="">
      <xdr:nvSpPr>
        <xdr:cNvPr id="684" name="楕円 683">
          <a:extLst>
            <a:ext uri="{FF2B5EF4-FFF2-40B4-BE49-F238E27FC236}">
              <a16:creationId xmlns:a16="http://schemas.microsoft.com/office/drawing/2014/main" id="{89102D49-73E0-42B1-845A-7602C4A0FF63}"/>
            </a:ext>
          </a:extLst>
        </xdr:cNvPr>
        <xdr:cNvSpPr/>
      </xdr:nvSpPr>
      <xdr:spPr>
        <a:xfrm>
          <a:off x="136525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7620</xdr:rowOff>
    </xdr:from>
    <xdr:to>
      <xdr:col>76</xdr:col>
      <xdr:colOff>114300</xdr:colOff>
      <xdr:row>109</xdr:row>
      <xdr:rowOff>22316</xdr:rowOff>
    </xdr:to>
    <xdr:cxnSp macro="">
      <xdr:nvCxnSpPr>
        <xdr:cNvPr id="685" name="直線コネクタ 684">
          <a:extLst>
            <a:ext uri="{FF2B5EF4-FFF2-40B4-BE49-F238E27FC236}">
              <a16:creationId xmlns:a16="http://schemas.microsoft.com/office/drawing/2014/main" id="{3C3CB4F3-F4FE-40B4-9D54-FB9A31CFDE31}"/>
            </a:ext>
          </a:extLst>
        </xdr:cNvPr>
        <xdr:cNvCxnSpPr/>
      </xdr:nvCxnSpPr>
      <xdr:spPr>
        <a:xfrm>
          <a:off x="13703300" y="1869567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686" name="楕円 685">
          <a:extLst>
            <a:ext uri="{FF2B5EF4-FFF2-40B4-BE49-F238E27FC236}">
              <a16:creationId xmlns:a16="http://schemas.microsoft.com/office/drawing/2014/main" id="{5CC78581-3487-442C-9F46-11E89831F0D7}"/>
            </a:ext>
          </a:extLst>
        </xdr:cNvPr>
        <xdr:cNvSpPr/>
      </xdr:nvSpPr>
      <xdr:spPr>
        <a:xfrm>
          <a:off x="1276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166007</xdr:rowOff>
    </xdr:from>
    <xdr:to>
      <xdr:col>71</xdr:col>
      <xdr:colOff>177800</xdr:colOff>
      <xdr:row>109</xdr:row>
      <xdr:rowOff>7620</xdr:rowOff>
    </xdr:to>
    <xdr:cxnSp macro="">
      <xdr:nvCxnSpPr>
        <xdr:cNvPr id="687" name="直線コネクタ 686">
          <a:extLst>
            <a:ext uri="{FF2B5EF4-FFF2-40B4-BE49-F238E27FC236}">
              <a16:creationId xmlns:a16="http://schemas.microsoft.com/office/drawing/2014/main" id="{375302AD-F036-4185-BBEB-25C9BF6E21BD}"/>
            </a:ext>
          </a:extLst>
        </xdr:cNvPr>
        <xdr:cNvCxnSpPr/>
      </xdr:nvCxnSpPr>
      <xdr:spPr>
        <a:xfrm>
          <a:off x="12814300" y="186826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8" name="n_1aveValue【公民館】&#10;有形固定資産減価償却率">
          <a:extLst>
            <a:ext uri="{FF2B5EF4-FFF2-40B4-BE49-F238E27FC236}">
              <a16:creationId xmlns:a16="http://schemas.microsoft.com/office/drawing/2014/main" id="{7B7AE90B-7B65-4731-A420-A990D93E28D4}"/>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9" name="n_2aveValue【公民館】&#10;有形固定資産減価償却率">
          <a:extLst>
            <a:ext uri="{FF2B5EF4-FFF2-40B4-BE49-F238E27FC236}">
              <a16:creationId xmlns:a16="http://schemas.microsoft.com/office/drawing/2014/main" id="{D8B551EC-F9B3-4341-91AA-D63E0F2C9606}"/>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0" name="n_3aveValue【公民館】&#10;有形固定資産減価償却率">
          <a:extLst>
            <a:ext uri="{FF2B5EF4-FFF2-40B4-BE49-F238E27FC236}">
              <a16:creationId xmlns:a16="http://schemas.microsoft.com/office/drawing/2014/main" id="{C2D1269D-B17F-4361-9C37-61087902AF43}"/>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F574CECC-9713-4D23-B152-648772D3B531}"/>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692" name="n_1mainValue【公民館】&#10;有形固定資産減価償却率">
          <a:extLst>
            <a:ext uri="{FF2B5EF4-FFF2-40B4-BE49-F238E27FC236}">
              <a16:creationId xmlns:a16="http://schemas.microsoft.com/office/drawing/2014/main" id="{A4203614-FB98-49C7-A8FB-B44B43B1E930}"/>
            </a:ext>
          </a:extLst>
        </xdr:cNvPr>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64243</xdr:rowOff>
    </xdr:from>
    <xdr:ext cx="405111" cy="259045"/>
    <xdr:sp macro="" textlink="">
      <xdr:nvSpPr>
        <xdr:cNvPr id="693" name="n_2mainValue【公民館】&#10;有形固定資産減価償却率">
          <a:extLst>
            <a:ext uri="{FF2B5EF4-FFF2-40B4-BE49-F238E27FC236}">
              <a16:creationId xmlns:a16="http://schemas.microsoft.com/office/drawing/2014/main" id="{C54677B0-20AD-4E74-B67C-2D46F07BF0A4}"/>
            </a:ext>
          </a:extLst>
        </xdr:cNvPr>
        <xdr:cNvSpPr txBox="1"/>
      </xdr:nvSpPr>
      <xdr:spPr>
        <a:xfrm>
          <a:off x="14389744" y="187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49547</xdr:rowOff>
    </xdr:from>
    <xdr:ext cx="405111" cy="259045"/>
    <xdr:sp macro="" textlink="">
      <xdr:nvSpPr>
        <xdr:cNvPr id="694" name="n_3mainValue【公民館】&#10;有形固定資産減価償却率">
          <a:extLst>
            <a:ext uri="{FF2B5EF4-FFF2-40B4-BE49-F238E27FC236}">
              <a16:creationId xmlns:a16="http://schemas.microsoft.com/office/drawing/2014/main" id="{1A8FB8B3-2D1F-404A-BCB7-5A7B19636E1F}"/>
            </a:ext>
          </a:extLst>
        </xdr:cNvPr>
        <xdr:cNvSpPr txBox="1"/>
      </xdr:nvSpPr>
      <xdr:spPr>
        <a:xfrm>
          <a:off x="13500744" y="187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695" name="n_4mainValue【公民館】&#10;有形固定資産減価償却率">
          <a:extLst>
            <a:ext uri="{FF2B5EF4-FFF2-40B4-BE49-F238E27FC236}">
              <a16:creationId xmlns:a16="http://schemas.microsoft.com/office/drawing/2014/main" id="{B58C26E0-924A-4AB9-B79C-118BB3092D21}"/>
            </a:ext>
          </a:extLst>
        </xdr:cNvPr>
        <xdr:cNvSpPr txBox="1"/>
      </xdr:nvSpPr>
      <xdr:spPr>
        <a:xfrm>
          <a:off x="12611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F54E08DA-B681-498C-B9E1-565AC4C76C1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EF897137-34DB-42BE-8134-63C698521E0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D4740C1A-018E-48D4-9C33-BFD5FFCAC4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D491459B-6CD9-43BB-9093-7FE1DC0F6E4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BA0B8DEB-731A-46E6-9C45-D98227A443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E8802B67-743C-4C9D-B275-637FCEF2AB2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B54C2B99-3B71-446A-991B-6EE6D05C03A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A190C395-D7AC-4876-84D2-F774B9693E5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D7FF174D-4A46-4A14-AD76-D56D03BD476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9433414A-43D0-4550-8A28-69179417149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EE95B312-831C-4670-BDB4-6773924B0D52}"/>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3187DE05-6B5D-4D13-80D2-66280BB48CFA}"/>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2F9CE65-8451-4995-A782-8695B67A054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2C0BEF94-62E0-430C-A2B0-D59492AE85D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BAA157CB-63AD-44D2-BB7D-26444A274963}"/>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9E4CC608-C42C-4033-B86F-17BC15C35236}"/>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ECE5E84D-4B8E-4213-80C2-811431C92B6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EA828540-FB40-4107-9677-46CB0C767E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BFDC5890-25A6-4C3C-9E64-677BB72766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1D5FC296-6E98-48D1-A911-61D990FF91B6}"/>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ACC10AF6-F5FA-46CB-85A1-9DDEA3B8AEAB}"/>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47630AC5-DDCA-4AFE-A528-7310EE458D48}"/>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01B29349-91E7-4863-A3E5-01D914B1D154}"/>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DC9AF2DB-F26E-4850-89CE-508CE2E04BF6}"/>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0" name="【公民館】&#10;一人当たり面積平均値テキスト">
          <a:extLst>
            <a:ext uri="{FF2B5EF4-FFF2-40B4-BE49-F238E27FC236}">
              <a16:creationId xmlns:a16="http://schemas.microsoft.com/office/drawing/2014/main" id="{B6995930-1BA1-49AC-AD08-77A6F0FC7AEB}"/>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292E2F82-FB2D-4A64-A1E8-BEE79A373739}"/>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4ADA49B1-5928-4A54-BDFD-A4C952EAEE08}"/>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563E75AF-04D2-4F05-B5DD-CA558BCE5855}"/>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47537B74-76A0-46C7-8611-13CC0C89249A}"/>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CF64805D-F482-4A58-A0C7-E4A5EDF06632}"/>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4F07607B-2815-4083-800C-69410D8345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2F87A65-2C6B-4678-A4DF-A200B1AD29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E2DBE6F-DA8E-487B-9136-AA70BA38D20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BDF6B429-F9CD-4A00-875D-25367796B4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30E83CD-9E81-4EA7-BE13-E76B893EDB0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17399</xdr:rowOff>
    </xdr:from>
    <xdr:to>
      <xdr:col>116</xdr:col>
      <xdr:colOff>114300</xdr:colOff>
      <xdr:row>107</xdr:row>
      <xdr:rowOff>118999</xdr:rowOff>
    </xdr:to>
    <xdr:sp macro="" textlink="">
      <xdr:nvSpPr>
        <xdr:cNvPr id="731" name="楕円 730">
          <a:extLst>
            <a:ext uri="{FF2B5EF4-FFF2-40B4-BE49-F238E27FC236}">
              <a16:creationId xmlns:a16="http://schemas.microsoft.com/office/drawing/2014/main" id="{0DA8FA11-6B29-4F86-B49C-7E80ADF2E55A}"/>
            </a:ext>
          </a:extLst>
        </xdr:cNvPr>
        <xdr:cNvSpPr/>
      </xdr:nvSpPr>
      <xdr:spPr>
        <a:xfrm>
          <a:off x="22110700" y="1836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103776</xdr:rowOff>
    </xdr:from>
    <xdr:ext cx="469744" cy="259045"/>
    <xdr:sp macro="" textlink="">
      <xdr:nvSpPr>
        <xdr:cNvPr id="732" name="【公民館】&#10;一人当たり面積該当値テキスト">
          <a:extLst>
            <a:ext uri="{FF2B5EF4-FFF2-40B4-BE49-F238E27FC236}">
              <a16:creationId xmlns:a16="http://schemas.microsoft.com/office/drawing/2014/main" id="{87B325C4-1345-4BBC-9359-10B746153746}"/>
            </a:ext>
          </a:extLst>
        </xdr:cNvPr>
        <xdr:cNvSpPr txBox="1"/>
      </xdr:nvSpPr>
      <xdr:spPr>
        <a:xfrm>
          <a:off x="22199600" y="18277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6541</xdr:rowOff>
    </xdr:from>
    <xdr:to>
      <xdr:col>112</xdr:col>
      <xdr:colOff>38100</xdr:colOff>
      <xdr:row>107</xdr:row>
      <xdr:rowOff>108141</xdr:rowOff>
    </xdr:to>
    <xdr:sp macro="" textlink="">
      <xdr:nvSpPr>
        <xdr:cNvPr id="733" name="楕円 732">
          <a:extLst>
            <a:ext uri="{FF2B5EF4-FFF2-40B4-BE49-F238E27FC236}">
              <a16:creationId xmlns:a16="http://schemas.microsoft.com/office/drawing/2014/main" id="{58FF565E-4DD1-4004-A944-92AAB35A7E7A}"/>
            </a:ext>
          </a:extLst>
        </xdr:cNvPr>
        <xdr:cNvSpPr/>
      </xdr:nvSpPr>
      <xdr:spPr>
        <a:xfrm>
          <a:off x="21272500" y="1835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57341</xdr:rowOff>
    </xdr:from>
    <xdr:to>
      <xdr:col>116</xdr:col>
      <xdr:colOff>63500</xdr:colOff>
      <xdr:row>107</xdr:row>
      <xdr:rowOff>68199</xdr:rowOff>
    </xdr:to>
    <xdr:cxnSp macro="">
      <xdr:nvCxnSpPr>
        <xdr:cNvPr id="734" name="直線コネクタ 733">
          <a:extLst>
            <a:ext uri="{FF2B5EF4-FFF2-40B4-BE49-F238E27FC236}">
              <a16:creationId xmlns:a16="http://schemas.microsoft.com/office/drawing/2014/main" id="{12E778E4-B3B4-432A-96B8-F2F883124600}"/>
            </a:ext>
          </a:extLst>
        </xdr:cNvPr>
        <xdr:cNvCxnSpPr/>
      </xdr:nvCxnSpPr>
      <xdr:spPr>
        <a:xfrm>
          <a:off x="21323300" y="18402491"/>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7113</xdr:rowOff>
    </xdr:from>
    <xdr:to>
      <xdr:col>107</xdr:col>
      <xdr:colOff>101600</xdr:colOff>
      <xdr:row>107</xdr:row>
      <xdr:rowOff>108713</xdr:rowOff>
    </xdr:to>
    <xdr:sp macro="" textlink="">
      <xdr:nvSpPr>
        <xdr:cNvPr id="735" name="楕円 734">
          <a:extLst>
            <a:ext uri="{FF2B5EF4-FFF2-40B4-BE49-F238E27FC236}">
              <a16:creationId xmlns:a16="http://schemas.microsoft.com/office/drawing/2014/main" id="{E843CD19-E47E-4F85-AC7A-42FA3EF90984}"/>
            </a:ext>
          </a:extLst>
        </xdr:cNvPr>
        <xdr:cNvSpPr/>
      </xdr:nvSpPr>
      <xdr:spPr>
        <a:xfrm>
          <a:off x="20383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57341</xdr:rowOff>
    </xdr:from>
    <xdr:to>
      <xdr:col>111</xdr:col>
      <xdr:colOff>177800</xdr:colOff>
      <xdr:row>107</xdr:row>
      <xdr:rowOff>57913</xdr:rowOff>
    </xdr:to>
    <xdr:cxnSp macro="">
      <xdr:nvCxnSpPr>
        <xdr:cNvPr id="736" name="直線コネクタ 735">
          <a:extLst>
            <a:ext uri="{FF2B5EF4-FFF2-40B4-BE49-F238E27FC236}">
              <a16:creationId xmlns:a16="http://schemas.microsoft.com/office/drawing/2014/main" id="{7E99009A-5151-4335-841C-5288B3059B51}"/>
            </a:ext>
          </a:extLst>
        </xdr:cNvPr>
        <xdr:cNvCxnSpPr/>
      </xdr:nvCxnSpPr>
      <xdr:spPr>
        <a:xfrm flipV="1">
          <a:off x="20434300" y="18402491"/>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7683</xdr:rowOff>
    </xdr:from>
    <xdr:to>
      <xdr:col>102</xdr:col>
      <xdr:colOff>165100</xdr:colOff>
      <xdr:row>107</xdr:row>
      <xdr:rowOff>109283</xdr:rowOff>
    </xdr:to>
    <xdr:sp macro="" textlink="">
      <xdr:nvSpPr>
        <xdr:cNvPr id="737" name="楕円 736">
          <a:extLst>
            <a:ext uri="{FF2B5EF4-FFF2-40B4-BE49-F238E27FC236}">
              <a16:creationId xmlns:a16="http://schemas.microsoft.com/office/drawing/2014/main" id="{2F17C537-9E95-4256-970D-F0B39352E094}"/>
            </a:ext>
          </a:extLst>
        </xdr:cNvPr>
        <xdr:cNvSpPr/>
      </xdr:nvSpPr>
      <xdr:spPr>
        <a:xfrm>
          <a:off x="19494500" y="1835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57913</xdr:rowOff>
    </xdr:from>
    <xdr:to>
      <xdr:col>107</xdr:col>
      <xdr:colOff>50800</xdr:colOff>
      <xdr:row>107</xdr:row>
      <xdr:rowOff>58483</xdr:rowOff>
    </xdr:to>
    <xdr:cxnSp macro="">
      <xdr:nvCxnSpPr>
        <xdr:cNvPr id="738" name="直線コネクタ 737">
          <a:extLst>
            <a:ext uri="{FF2B5EF4-FFF2-40B4-BE49-F238E27FC236}">
              <a16:creationId xmlns:a16="http://schemas.microsoft.com/office/drawing/2014/main" id="{7A9D6816-B02B-49DC-BA6B-DE3196A5B326}"/>
            </a:ext>
          </a:extLst>
        </xdr:cNvPr>
        <xdr:cNvCxnSpPr/>
      </xdr:nvCxnSpPr>
      <xdr:spPr>
        <a:xfrm flipV="1">
          <a:off x="19545300" y="18403063"/>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xdr:rowOff>
    </xdr:from>
    <xdr:to>
      <xdr:col>98</xdr:col>
      <xdr:colOff>38100</xdr:colOff>
      <xdr:row>107</xdr:row>
      <xdr:rowOff>109855</xdr:rowOff>
    </xdr:to>
    <xdr:sp macro="" textlink="">
      <xdr:nvSpPr>
        <xdr:cNvPr id="739" name="楕円 738">
          <a:extLst>
            <a:ext uri="{FF2B5EF4-FFF2-40B4-BE49-F238E27FC236}">
              <a16:creationId xmlns:a16="http://schemas.microsoft.com/office/drawing/2014/main" id="{640F4439-2F6F-46C4-A787-0D0E3CE93814}"/>
            </a:ext>
          </a:extLst>
        </xdr:cNvPr>
        <xdr:cNvSpPr/>
      </xdr:nvSpPr>
      <xdr:spPr>
        <a:xfrm>
          <a:off x="18605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58483</xdr:rowOff>
    </xdr:from>
    <xdr:to>
      <xdr:col>102</xdr:col>
      <xdr:colOff>114300</xdr:colOff>
      <xdr:row>107</xdr:row>
      <xdr:rowOff>59055</xdr:rowOff>
    </xdr:to>
    <xdr:cxnSp macro="">
      <xdr:nvCxnSpPr>
        <xdr:cNvPr id="740" name="直線コネクタ 739">
          <a:extLst>
            <a:ext uri="{FF2B5EF4-FFF2-40B4-BE49-F238E27FC236}">
              <a16:creationId xmlns:a16="http://schemas.microsoft.com/office/drawing/2014/main" id="{A2A9A727-13D3-4EF7-AAD4-D59ECD126D72}"/>
            </a:ext>
          </a:extLst>
        </xdr:cNvPr>
        <xdr:cNvCxnSpPr/>
      </xdr:nvCxnSpPr>
      <xdr:spPr>
        <a:xfrm flipV="1">
          <a:off x="18656300" y="1840363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1" name="n_1aveValue【公民館】&#10;一人当たり面積">
          <a:extLst>
            <a:ext uri="{FF2B5EF4-FFF2-40B4-BE49-F238E27FC236}">
              <a16:creationId xmlns:a16="http://schemas.microsoft.com/office/drawing/2014/main" id="{4D11C1F1-CA0D-4BC8-A622-6486A33BE970}"/>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2" name="n_2aveValue【公民館】&#10;一人当たり面積">
          <a:extLst>
            <a:ext uri="{FF2B5EF4-FFF2-40B4-BE49-F238E27FC236}">
              <a16:creationId xmlns:a16="http://schemas.microsoft.com/office/drawing/2014/main" id="{62F1E92C-4247-4A71-A445-834867EB538E}"/>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3" name="n_3aveValue【公民館】&#10;一人当たり面積">
          <a:extLst>
            <a:ext uri="{FF2B5EF4-FFF2-40B4-BE49-F238E27FC236}">
              <a16:creationId xmlns:a16="http://schemas.microsoft.com/office/drawing/2014/main" id="{9C468D54-4589-4FC6-B11D-C197A230AC62}"/>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4" name="n_4aveValue【公民館】&#10;一人当たり面積">
          <a:extLst>
            <a:ext uri="{FF2B5EF4-FFF2-40B4-BE49-F238E27FC236}">
              <a16:creationId xmlns:a16="http://schemas.microsoft.com/office/drawing/2014/main" id="{D1EBCE41-7EF7-4507-BBBA-CCC6514A1BE8}"/>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99268</xdr:rowOff>
    </xdr:from>
    <xdr:ext cx="469744" cy="259045"/>
    <xdr:sp macro="" textlink="">
      <xdr:nvSpPr>
        <xdr:cNvPr id="745" name="n_1mainValue【公民館】&#10;一人当たり面積">
          <a:extLst>
            <a:ext uri="{FF2B5EF4-FFF2-40B4-BE49-F238E27FC236}">
              <a16:creationId xmlns:a16="http://schemas.microsoft.com/office/drawing/2014/main" id="{EBDF6F6F-4689-4895-9718-4480008F68BA}"/>
            </a:ext>
          </a:extLst>
        </xdr:cNvPr>
        <xdr:cNvSpPr txBox="1"/>
      </xdr:nvSpPr>
      <xdr:spPr>
        <a:xfrm>
          <a:off x="21075727" y="1844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99840</xdr:rowOff>
    </xdr:from>
    <xdr:ext cx="469744" cy="259045"/>
    <xdr:sp macro="" textlink="">
      <xdr:nvSpPr>
        <xdr:cNvPr id="746" name="n_2mainValue【公民館】&#10;一人当たり面積">
          <a:extLst>
            <a:ext uri="{FF2B5EF4-FFF2-40B4-BE49-F238E27FC236}">
              <a16:creationId xmlns:a16="http://schemas.microsoft.com/office/drawing/2014/main" id="{6D8EA6FB-72D4-47CF-8D63-78B6972319D9}"/>
            </a:ext>
          </a:extLst>
        </xdr:cNvPr>
        <xdr:cNvSpPr txBox="1"/>
      </xdr:nvSpPr>
      <xdr:spPr>
        <a:xfrm>
          <a:off x="20199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100410</xdr:rowOff>
    </xdr:from>
    <xdr:ext cx="469744" cy="259045"/>
    <xdr:sp macro="" textlink="">
      <xdr:nvSpPr>
        <xdr:cNvPr id="747" name="n_3mainValue【公民館】&#10;一人当たり面積">
          <a:extLst>
            <a:ext uri="{FF2B5EF4-FFF2-40B4-BE49-F238E27FC236}">
              <a16:creationId xmlns:a16="http://schemas.microsoft.com/office/drawing/2014/main" id="{1F26DD87-E336-48A9-B6A9-9E8DE6FCB334}"/>
            </a:ext>
          </a:extLst>
        </xdr:cNvPr>
        <xdr:cNvSpPr txBox="1"/>
      </xdr:nvSpPr>
      <xdr:spPr>
        <a:xfrm>
          <a:off x="19310427" y="1844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100982</xdr:rowOff>
    </xdr:from>
    <xdr:ext cx="469744" cy="259045"/>
    <xdr:sp macro="" textlink="">
      <xdr:nvSpPr>
        <xdr:cNvPr id="748" name="n_4mainValue【公民館】&#10;一人当たり面積">
          <a:extLst>
            <a:ext uri="{FF2B5EF4-FFF2-40B4-BE49-F238E27FC236}">
              <a16:creationId xmlns:a16="http://schemas.microsoft.com/office/drawing/2014/main" id="{9798C0F9-1C87-4B35-9550-7DDA28739CCE}"/>
            </a:ext>
          </a:extLst>
        </xdr:cNvPr>
        <xdr:cNvSpPr txBox="1"/>
      </xdr:nvSpPr>
      <xdr:spPr>
        <a:xfrm>
          <a:off x="18421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4AF7B342-D633-4F49-8B81-2B4C10DF0FE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4EFE234C-465E-442D-9A3B-9D7752F93F2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8F1B63B8-F7D8-49D0-A47F-B1CFD5B865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類似団体と比較すると、公民館の有形固定資産減価償却率が</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％と突出して高く（類似団体内平均値</a:t>
          </a:r>
          <a:r>
            <a:rPr kumimoji="1" lang="en-US" altLang="ja-JP" sz="1300">
              <a:latin typeface="ＭＳ Ｐゴシック" panose="020B0600070205080204" pitchFamily="50" charset="-128"/>
              <a:ea typeface="ＭＳ Ｐゴシック" panose="020B0600070205080204" pitchFamily="50" charset="-128"/>
            </a:rPr>
            <a:t>73.9</a:t>
          </a:r>
          <a:r>
            <a:rPr kumimoji="1" lang="ja-JP" altLang="en-US" sz="1300">
              <a:latin typeface="ＭＳ Ｐゴシック" panose="020B0600070205080204" pitchFamily="50" charset="-128"/>
              <a:ea typeface="ＭＳ Ｐゴシック" panose="020B0600070205080204" pitchFamily="50" charset="-128"/>
            </a:rPr>
            <a:t>％、順位</a:t>
          </a:r>
          <a:r>
            <a:rPr kumimoji="1" lang="en-US" altLang="ja-JP" sz="1300">
              <a:latin typeface="ＭＳ Ｐゴシック" panose="020B0600070205080204" pitchFamily="50" charset="-128"/>
              <a:ea typeface="ＭＳ Ｐゴシック" panose="020B0600070205080204" pitchFamily="50" charset="-128"/>
            </a:rPr>
            <a:t>60/61</a:t>
          </a:r>
          <a:r>
            <a:rPr kumimoji="1" lang="ja-JP" altLang="en-US" sz="1300">
              <a:latin typeface="ＭＳ Ｐゴシック" panose="020B0600070205080204" pitchFamily="50" charset="-128"/>
              <a:ea typeface="ＭＳ Ｐゴシック" panose="020B0600070205080204" pitchFamily="50" charset="-128"/>
            </a:rPr>
            <a:t>）、一方で公営住宅（</a:t>
          </a:r>
          <a:r>
            <a:rPr kumimoji="1" lang="en-US" altLang="ja-JP" sz="1300">
              <a:latin typeface="ＭＳ Ｐゴシック" panose="020B0600070205080204" pitchFamily="50" charset="-128"/>
              <a:ea typeface="ＭＳ Ｐゴシック" panose="020B0600070205080204" pitchFamily="50" charset="-128"/>
            </a:rPr>
            <a:t>54.1</a:t>
          </a:r>
          <a:r>
            <a:rPr kumimoji="1" lang="ja-JP" altLang="en-US" sz="1300">
              <a:latin typeface="ＭＳ Ｐゴシック" panose="020B0600070205080204" pitchFamily="50" charset="-128"/>
              <a:ea typeface="ＭＳ Ｐゴシック" panose="020B0600070205080204" pitchFamily="50" charset="-128"/>
            </a:rPr>
            <a:t>％、同</a:t>
          </a:r>
          <a:r>
            <a:rPr kumimoji="1" lang="en-US" altLang="ja-JP" sz="1300">
              <a:latin typeface="ＭＳ Ｐゴシック" panose="020B0600070205080204" pitchFamily="50" charset="-128"/>
              <a:ea typeface="ＭＳ Ｐゴシック" panose="020B0600070205080204" pitchFamily="50" charset="-128"/>
            </a:rPr>
            <a:t>69.5</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66.5</a:t>
          </a:r>
          <a:r>
            <a:rPr kumimoji="1" lang="ja-JP" altLang="en-US" sz="1300">
              <a:latin typeface="ＭＳ Ｐゴシック" panose="020B0600070205080204" pitchFamily="50" charset="-128"/>
              <a:ea typeface="ＭＳ Ｐゴシック" panose="020B0600070205080204" pitchFamily="50" charset="-128"/>
            </a:rPr>
            <a:t>％、同</a:t>
          </a:r>
          <a:r>
            <a:rPr kumimoji="1" lang="en-US" altLang="ja-JP" sz="1300">
              <a:latin typeface="ＭＳ Ｐゴシック" panose="020B0600070205080204" pitchFamily="50" charset="-128"/>
              <a:ea typeface="ＭＳ Ｐゴシック" panose="020B0600070205080204" pitchFamily="50" charset="-128"/>
            </a:rPr>
            <a:t>73.0</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55.9</a:t>
          </a:r>
          <a:r>
            <a:rPr kumimoji="1" lang="ja-JP" altLang="en-US" sz="1300">
              <a:latin typeface="ＭＳ Ｐゴシック" panose="020B0600070205080204" pitchFamily="50" charset="-128"/>
              <a:ea typeface="ＭＳ Ｐゴシック" panose="020B0600070205080204" pitchFamily="50" charset="-128"/>
            </a:rPr>
            <a:t>％、同</a:t>
          </a:r>
          <a:r>
            <a:rPr kumimoji="1" lang="en-US" altLang="ja-JP" sz="1300">
              <a:latin typeface="ＭＳ Ｐゴシック" panose="020B0600070205080204" pitchFamily="50" charset="-128"/>
              <a:ea typeface="ＭＳ Ｐゴシック" panose="020B0600070205080204" pitchFamily="50" charset="-128"/>
            </a:rPr>
            <a:t>61.4</a:t>
          </a:r>
          <a:r>
            <a:rPr kumimoji="1" lang="ja-JP" altLang="en-US" sz="1300">
              <a:latin typeface="ＭＳ Ｐゴシック" panose="020B0600070205080204" pitchFamily="50" charset="-128"/>
              <a:ea typeface="ＭＳ Ｐゴシック" panose="020B0600070205080204" pitchFamily="50" charset="-128"/>
            </a:rPr>
            <a:t>％）は低い水準となっている。令和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年度にかけては、いずれの施設類型でも有形固定資産減価償却率が上昇しており、学校施設は</a:t>
          </a:r>
          <a:r>
            <a:rPr kumimoji="1" lang="en-US" altLang="ja-JP" sz="1300">
              <a:latin typeface="ＭＳ Ｐゴシック" panose="020B0600070205080204" pitchFamily="50" charset="-128"/>
              <a:ea typeface="ＭＳ Ｐゴシック" panose="020B0600070205080204" pitchFamily="50" charset="-128"/>
            </a:rPr>
            <a:t>63.6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64.9</a:t>
          </a:r>
          <a:r>
            <a:rPr kumimoji="1" lang="ja-JP" altLang="en-US" sz="1300">
              <a:latin typeface="ＭＳ Ｐゴシック" panose="020B0600070205080204" pitchFamily="50" charset="-128"/>
              <a:ea typeface="ＭＳ Ｐゴシック" panose="020B0600070205080204" pitchFamily="50" charset="-128"/>
            </a:rPr>
            <a:t>％、公営住宅は</a:t>
          </a:r>
          <a:r>
            <a:rPr kumimoji="1" lang="en-US" altLang="ja-JP" sz="1300">
              <a:latin typeface="ＭＳ Ｐゴシック" panose="020B0600070205080204" pitchFamily="50" charset="-128"/>
              <a:ea typeface="ＭＳ Ｐゴシック" panose="020B0600070205080204" pitchFamily="50" charset="-128"/>
            </a:rPr>
            <a:t>51.3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54.1</a:t>
          </a:r>
          <a:r>
            <a:rPr kumimoji="1" lang="ja-JP" altLang="en-US" sz="1300">
              <a:latin typeface="ＭＳ Ｐゴシック" panose="020B0600070205080204" pitchFamily="50" charset="-128"/>
              <a:ea typeface="ＭＳ Ｐゴシック" panose="020B0600070205080204" pitchFamily="50" charset="-128"/>
            </a:rPr>
            <a:t>％、認定こども園・幼稚園・保育所は</a:t>
          </a:r>
          <a:r>
            <a:rPr kumimoji="1" lang="en-US" altLang="ja-JP" sz="1300">
              <a:latin typeface="ＭＳ Ｐゴシック" panose="020B0600070205080204" pitchFamily="50" charset="-128"/>
              <a:ea typeface="ＭＳ Ｐゴシック" panose="020B0600070205080204" pitchFamily="50" charset="-128"/>
            </a:rPr>
            <a:t>57.0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59.6</a:t>
          </a:r>
          <a:r>
            <a:rPr kumimoji="1" lang="ja-JP" altLang="en-US" sz="1300">
              <a:latin typeface="ＭＳ Ｐゴシック" panose="020B0600070205080204" pitchFamily="50" charset="-128"/>
              <a:ea typeface="ＭＳ Ｐゴシック" panose="020B0600070205080204" pitchFamily="50" charset="-128"/>
            </a:rPr>
            <a:t>％となった。学校施設については、南阿蘇中学校第１屋内運動場トイレ及び照明器具ＬＥＤ化改修工事（</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百万円）等を実施したものの、減価償却の進行がこれを上回っている。公民館については、東下田公民館の除却により一人当たり面積が</a:t>
          </a:r>
          <a:r>
            <a:rPr kumimoji="1" lang="en-US" altLang="ja-JP" sz="1300">
              <a:latin typeface="ＭＳ Ｐゴシック" panose="020B0600070205080204" pitchFamily="50" charset="-128"/>
              <a:ea typeface="ＭＳ Ｐゴシック" panose="020B0600070205080204" pitchFamily="50" charset="-128"/>
            </a:rPr>
            <a:t>0.133㎡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0.114㎡</a:t>
          </a:r>
          <a:r>
            <a:rPr kumimoji="1" lang="ja-JP" altLang="en-US" sz="1300">
              <a:latin typeface="ＭＳ Ｐゴシック" panose="020B0600070205080204" pitchFamily="50" charset="-128"/>
              <a:ea typeface="ＭＳ Ｐゴシック" panose="020B0600070205080204" pitchFamily="50" charset="-128"/>
            </a:rPr>
            <a:t>へ減少したが、減価償却率は</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％のままであり、更新時期について検討していく必要がある。今後においては、各施設の工事履歴を適切に登録・管理し、計画的な施設マネジメントを推進していく。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AEA65A-5AB7-44B4-BBDF-F4AED04C68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484C670-59F6-4B0F-8898-7DD17D87389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91E3EB-6F54-43DA-BE3D-9E25220930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AF05E9C-E2FE-47BB-9520-0EB8D4F343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熊本県南阿蘇村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DD938C-EEB2-4863-A361-843C1BB168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A21567-AA35-4C17-BECE-E965919555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A2F8B3C-6EAF-4190-BAD9-3BF4BD986B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6A969D-5EC7-442A-A40D-39B3CC8348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622793-BFC3-4EB8-A90C-F2A9FA8DEAF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C59DBF-4068-4D93-9FA9-3AB5A287A7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10,026
9,838
137.32
12,067,232
11,414,263
633,619
6,481,746
18,627,930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E685E1-5755-42D5-93BE-9215F35D49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E00BAAE-C5E0-49F0-8791-40E0032DD8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A26C36-0283-48F4-9217-0466B7B8D7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DA99D4-62E4-4E69-9357-2E38443E6C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100FE0-38F4-44F7-ABC8-4D81B250BD3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454AD6-C4A9-4B26-B483-9F33B89D365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622866-6344-48F6-901C-84AE5778F9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1A6356-D971-48A9-BAB5-DD4A159E78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0B4C182-2E1B-4407-BBAE-492F792427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55A08E-3586-4325-BBDF-4C03C6226C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580B16-17CE-4B88-9626-872F1BF22F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034DE0-A21C-4133-A28B-800F298DF6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0DAADC-3479-4345-9161-26AE870F79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83AAA3-766B-4B63-A3EA-7641AB4BB0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C1B302-73FB-47BE-937F-ADAB8CE8FB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E432D9-9A98-4239-80C6-F194BC2EA8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E85ECF-D402-4747-B83C-9E04E01867D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E08D7A-87A4-4615-B1F6-AD22C33E2EE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BDDB43-F6E5-4D45-A16C-7DA03429EB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8323A0-ECDD-43E8-9BF3-CDA7191F92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2E05D2-029F-43EE-96AB-975F32CC37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F788D4-D0CD-4BF8-A94F-765A5CB999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F48D62-0B49-426E-A962-FD7808B6CD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52CD44-56AD-49A9-9FAE-4648090C03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5211AD-3EFB-4FF0-92E1-286B3DD670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FB5814-FC9F-44DB-B00C-0D912CB928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05F439-EBF1-4B80-9681-94F9BD902C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34B1A03-EF16-4C4C-8304-75F97E312DE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9CA462-F8FF-4B35-ADA3-AC581DDF31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99A1BF-DF28-4535-BE45-556B8FD38AF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CFEC2A9-0911-4684-B1DD-08EC8FD91A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2F0F6F-7773-4064-9324-C252C0A9FBB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E24710-8BFF-4B3E-93DB-AAE42072974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3201603-2700-49C2-AA10-1BC8968AD12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83FA668-88D9-4890-9633-BD2E68B8AA2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4F22E0D-8900-4612-BFEE-52913CAF0E6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0658D1E-416F-4F95-9447-1F8D9238DC2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8BBB364-8E70-4593-9B41-B763358CBE7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C6997D2-C67E-4FC1-B3CF-B92AA8F1B72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0197245-B77F-489E-90AA-879ABC4C185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BF89ACC-79C4-4FA4-8B31-37E3A9BA057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3B7E503-DC1D-46FE-9164-D2901787051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F64388-D7D0-459B-A1C5-E71B6D35BEE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9C93819F-624D-44C3-B057-50BF164082D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158750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ADE063B-3CB6-4063-A7E3-C459B03F3B56}"/>
            </a:ext>
          </a:extLst>
        </xdr:cNvPr>
        <xdr:cNvCxnSpPr/>
      </xdr:nvCxnSpPr>
      <xdr:spPr>
        <a:xfrm flipV="1">
          <a:off x="4634865" y="5816600"/>
          <a:ext cx="0" cy="1168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AFC839F-DAF6-4FF4-92A4-790DF22E44D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F9CD1B8-F573-444D-B98F-0ED08F07055C}"/>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105427</xdr:rowOff>
    </xdr:from>
    <xdr:ext cx="340478" cy="259045"/>
    <xdr:sp macro="" textlink="">
      <xdr:nvSpPr>
        <xdr:cNvPr id="59" name="【図書館】&#10;有形固定資産減価償却率最大値テキスト">
          <a:extLst>
            <a:ext uri="{FF2B5EF4-FFF2-40B4-BE49-F238E27FC236}">
              <a16:creationId xmlns:a16="http://schemas.microsoft.com/office/drawing/2014/main" id="{C6D4B250-D8BC-43F0-ABA8-5348C1489810}"/>
            </a:ext>
          </a:extLst>
        </xdr:cNvPr>
        <xdr:cNvSpPr txBox="1"/>
      </xdr:nvSpPr>
      <xdr:spPr>
        <a:xfrm>
          <a:off x="4673600" y="5591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158750</xdr:rowOff>
    </xdr:from>
    <xdr:to>
      <xdr:col>24</xdr:col>
      <xdr:colOff>152400</xdr:colOff>
      <xdr:row>33</xdr:row>
      <xdr:rowOff>158750</xdr:rowOff>
    </xdr:to>
    <xdr:cxnSp macro="">
      <xdr:nvCxnSpPr>
        <xdr:cNvPr id="60" name="直線コネクタ 59">
          <a:extLst>
            <a:ext uri="{FF2B5EF4-FFF2-40B4-BE49-F238E27FC236}">
              <a16:creationId xmlns:a16="http://schemas.microsoft.com/office/drawing/2014/main" id="{B794269C-630E-4C5C-B42B-0F39E13B236B}"/>
            </a:ext>
          </a:extLst>
        </xdr:cNvPr>
        <xdr:cNvCxnSpPr/>
      </xdr:nvCxnSpPr>
      <xdr:spPr>
        <a:xfrm>
          <a:off x="4546600" y="58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EE52C9BB-846E-4F4F-A361-64804A60AADB}"/>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111760</xdr:rowOff>
    </xdr:from>
    <xdr:to>
      <xdr:col>24</xdr:col>
      <xdr:colOff>114300</xdr:colOff>
      <xdr:row>38</xdr:row>
      <xdr:rowOff>41910</xdr:rowOff>
    </xdr:to>
    <xdr:sp macro="" textlink="">
      <xdr:nvSpPr>
        <xdr:cNvPr id="62" name="フローチャート: 判断 61">
          <a:extLst>
            <a:ext uri="{FF2B5EF4-FFF2-40B4-BE49-F238E27FC236}">
              <a16:creationId xmlns:a16="http://schemas.microsoft.com/office/drawing/2014/main" id="{52A57E44-FA57-43F6-A0FF-5847EDB90AD3}"/>
            </a:ext>
          </a:extLst>
        </xdr:cNvPr>
        <xdr:cNvSpPr/>
      </xdr:nvSpPr>
      <xdr:spPr>
        <a:xfrm>
          <a:off x="4584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99060</xdr:rowOff>
    </xdr:from>
    <xdr:to>
      <xdr:col>20</xdr:col>
      <xdr:colOff>38100</xdr:colOff>
      <xdr:row>38</xdr:row>
      <xdr:rowOff>29210</xdr:rowOff>
    </xdr:to>
    <xdr:sp macro="" textlink="">
      <xdr:nvSpPr>
        <xdr:cNvPr id="63" name="フローチャート: 判断 62">
          <a:extLst>
            <a:ext uri="{FF2B5EF4-FFF2-40B4-BE49-F238E27FC236}">
              <a16:creationId xmlns:a16="http://schemas.microsoft.com/office/drawing/2014/main" id="{81A3D838-FB6A-4C65-A0CE-97514AA7D438}"/>
            </a:ext>
          </a:extLst>
        </xdr:cNvPr>
        <xdr:cNvSpPr/>
      </xdr:nvSpPr>
      <xdr:spPr>
        <a:xfrm>
          <a:off x="3746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114300</xdr:rowOff>
    </xdr:from>
    <xdr:to>
      <xdr:col>15</xdr:col>
      <xdr:colOff>101600</xdr:colOff>
      <xdr:row>38</xdr:row>
      <xdr:rowOff>44450</xdr:rowOff>
    </xdr:to>
    <xdr:sp macro="" textlink="">
      <xdr:nvSpPr>
        <xdr:cNvPr id="64" name="フローチャート: 判断 63">
          <a:extLst>
            <a:ext uri="{FF2B5EF4-FFF2-40B4-BE49-F238E27FC236}">
              <a16:creationId xmlns:a16="http://schemas.microsoft.com/office/drawing/2014/main" id="{825EEE56-FAFF-4E92-9CC3-ACC862B2EA6B}"/>
            </a:ext>
          </a:extLst>
        </xdr:cNvPr>
        <xdr:cNvSpPr/>
      </xdr:nvSpPr>
      <xdr:spPr>
        <a:xfrm>
          <a:off x="2857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121920</xdr:rowOff>
    </xdr:from>
    <xdr:to>
      <xdr:col>10</xdr:col>
      <xdr:colOff>165100</xdr:colOff>
      <xdr:row>38</xdr:row>
      <xdr:rowOff>52070</xdr:rowOff>
    </xdr:to>
    <xdr:sp macro="" textlink="">
      <xdr:nvSpPr>
        <xdr:cNvPr id="65" name="フローチャート: 判断 64">
          <a:extLst>
            <a:ext uri="{FF2B5EF4-FFF2-40B4-BE49-F238E27FC236}">
              <a16:creationId xmlns:a16="http://schemas.microsoft.com/office/drawing/2014/main" id="{9591B8B0-F0F3-4F3A-A059-BC221DA2E0A9}"/>
            </a:ext>
          </a:extLst>
        </xdr:cNvPr>
        <xdr:cNvSpPr/>
      </xdr:nvSpPr>
      <xdr:spPr>
        <a:xfrm>
          <a:off x="1968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100330</xdr:rowOff>
    </xdr:from>
    <xdr:to>
      <xdr:col>6</xdr:col>
      <xdr:colOff>38100</xdr:colOff>
      <xdr:row>38</xdr:row>
      <xdr:rowOff>30480</xdr:rowOff>
    </xdr:to>
    <xdr:sp macro="" textlink="">
      <xdr:nvSpPr>
        <xdr:cNvPr id="66" name="フローチャート: 判断 65">
          <a:extLst>
            <a:ext uri="{FF2B5EF4-FFF2-40B4-BE49-F238E27FC236}">
              <a16:creationId xmlns:a16="http://schemas.microsoft.com/office/drawing/2014/main" id="{DCBA478C-0C64-4A16-A343-898188795DCE}"/>
            </a:ext>
          </a:extLst>
        </xdr:cNvPr>
        <xdr:cNvSpPr/>
      </xdr:nvSpPr>
      <xdr:spPr>
        <a:xfrm>
          <a:off x="10795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C1B68A7-0560-4DA3-B289-79CA272999A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9EFA19B-9A7A-48FF-92CC-634257CDE8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3F204A-1B56-4A6F-B0FD-68FB306F2A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ADB108-2C00-4433-8CBA-6EFB6533B05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593D8B9-DFF9-499F-8130-B0E64B0FCF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118110</xdr:rowOff>
    </xdr:from>
    <xdr:to>
      <xdr:col>24</xdr:col>
      <xdr:colOff>114300</xdr:colOff>
      <xdr:row>34</xdr:row>
      <xdr:rowOff>48260</xdr:rowOff>
    </xdr:to>
    <xdr:sp macro="" textlink="">
      <xdr:nvSpPr>
        <xdr:cNvPr id="72" name="楕円 71">
          <a:extLst>
            <a:ext uri="{FF2B5EF4-FFF2-40B4-BE49-F238E27FC236}">
              <a16:creationId xmlns:a16="http://schemas.microsoft.com/office/drawing/2014/main" id="{9802D2BD-60C5-4F38-A590-5EC058408526}"/>
            </a:ext>
          </a:extLst>
        </xdr:cNvPr>
        <xdr:cNvSpPr/>
      </xdr:nvSpPr>
      <xdr:spPr>
        <a:xfrm>
          <a:off x="45847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60977</xdr:rowOff>
    </xdr:from>
    <xdr:ext cx="340478" cy="259045"/>
    <xdr:sp macro="" textlink="">
      <xdr:nvSpPr>
        <xdr:cNvPr id="73" name="【図書館】&#10;有形固定資産減価償却率該当値テキスト">
          <a:extLst>
            <a:ext uri="{FF2B5EF4-FFF2-40B4-BE49-F238E27FC236}">
              <a16:creationId xmlns:a16="http://schemas.microsoft.com/office/drawing/2014/main" id="{AEF6F4EF-EA4B-4537-B6F1-13D6F0778BF9}"/>
            </a:ext>
          </a:extLst>
        </xdr:cNvPr>
        <xdr:cNvSpPr txBox="1"/>
      </xdr:nvSpPr>
      <xdr:spPr>
        <a:xfrm>
          <a:off x="4673600" y="5718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90170</xdr:rowOff>
    </xdr:from>
    <xdr:to>
      <xdr:col>20</xdr:col>
      <xdr:colOff>38100</xdr:colOff>
      <xdr:row>34</xdr:row>
      <xdr:rowOff>20320</xdr:rowOff>
    </xdr:to>
    <xdr:sp macro="" textlink="">
      <xdr:nvSpPr>
        <xdr:cNvPr id="74" name="楕円 73">
          <a:extLst>
            <a:ext uri="{FF2B5EF4-FFF2-40B4-BE49-F238E27FC236}">
              <a16:creationId xmlns:a16="http://schemas.microsoft.com/office/drawing/2014/main" id="{5A8CC4DB-BA5E-4145-878C-8A0E2612F95B}"/>
            </a:ext>
          </a:extLst>
        </xdr:cNvPr>
        <xdr:cNvSpPr/>
      </xdr:nvSpPr>
      <xdr:spPr>
        <a:xfrm>
          <a:off x="3746500" y="57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140970</xdr:rowOff>
    </xdr:from>
    <xdr:to>
      <xdr:col>24</xdr:col>
      <xdr:colOff>63500</xdr:colOff>
      <xdr:row>33</xdr:row>
      <xdr:rowOff>168910</xdr:rowOff>
    </xdr:to>
    <xdr:cxnSp macro="">
      <xdr:nvCxnSpPr>
        <xdr:cNvPr id="75" name="直線コネクタ 74">
          <a:extLst>
            <a:ext uri="{FF2B5EF4-FFF2-40B4-BE49-F238E27FC236}">
              <a16:creationId xmlns:a16="http://schemas.microsoft.com/office/drawing/2014/main" id="{26BF34C4-605D-4419-AAF4-B1899D6E4160}"/>
            </a:ext>
          </a:extLst>
        </xdr:cNvPr>
        <xdr:cNvCxnSpPr/>
      </xdr:nvCxnSpPr>
      <xdr:spPr>
        <a:xfrm>
          <a:off x="3797300" y="579882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62230</xdr:rowOff>
    </xdr:from>
    <xdr:to>
      <xdr:col>15</xdr:col>
      <xdr:colOff>101600</xdr:colOff>
      <xdr:row>33</xdr:row>
      <xdr:rowOff>163830</xdr:rowOff>
    </xdr:to>
    <xdr:sp macro="" textlink="">
      <xdr:nvSpPr>
        <xdr:cNvPr id="76" name="楕円 75">
          <a:extLst>
            <a:ext uri="{FF2B5EF4-FFF2-40B4-BE49-F238E27FC236}">
              <a16:creationId xmlns:a16="http://schemas.microsoft.com/office/drawing/2014/main" id="{B8435E9A-754C-44E8-AB5A-D8167074DCDB}"/>
            </a:ext>
          </a:extLst>
        </xdr:cNvPr>
        <xdr:cNvSpPr/>
      </xdr:nvSpPr>
      <xdr:spPr>
        <a:xfrm>
          <a:off x="2857500" y="57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113030</xdr:rowOff>
    </xdr:from>
    <xdr:to>
      <xdr:col>19</xdr:col>
      <xdr:colOff>177800</xdr:colOff>
      <xdr:row>33</xdr:row>
      <xdr:rowOff>140970</xdr:rowOff>
    </xdr:to>
    <xdr:cxnSp macro="">
      <xdr:nvCxnSpPr>
        <xdr:cNvPr id="77" name="直線コネクタ 76">
          <a:extLst>
            <a:ext uri="{FF2B5EF4-FFF2-40B4-BE49-F238E27FC236}">
              <a16:creationId xmlns:a16="http://schemas.microsoft.com/office/drawing/2014/main" id="{5B9EF77A-6CE5-4B83-8C13-F24B4FFEA07F}"/>
            </a:ext>
          </a:extLst>
        </xdr:cNvPr>
        <xdr:cNvCxnSpPr/>
      </xdr:nvCxnSpPr>
      <xdr:spPr>
        <a:xfrm>
          <a:off x="2908300" y="57708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34290</xdr:rowOff>
    </xdr:from>
    <xdr:to>
      <xdr:col>10</xdr:col>
      <xdr:colOff>165100</xdr:colOff>
      <xdr:row>33</xdr:row>
      <xdr:rowOff>135890</xdr:rowOff>
    </xdr:to>
    <xdr:sp macro="" textlink="">
      <xdr:nvSpPr>
        <xdr:cNvPr id="78" name="楕円 77">
          <a:extLst>
            <a:ext uri="{FF2B5EF4-FFF2-40B4-BE49-F238E27FC236}">
              <a16:creationId xmlns:a16="http://schemas.microsoft.com/office/drawing/2014/main" id="{10926F00-6ED6-4E28-AF6D-36EE4756ABA2}"/>
            </a:ext>
          </a:extLst>
        </xdr:cNvPr>
        <xdr:cNvSpPr/>
      </xdr:nvSpPr>
      <xdr:spPr>
        <a:xfrm>
          <a:off x="19685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85090</xdr:rowOff>
    </xdr:from>
    <xdr:to>
      <xdr:col>15</xdr:col>
      <xdr:colOff>50800</xdr:colOff>
      <xdr:row>33</xdr:row>
      <xdr:rowOff>113030</xdr:rowOff>
    </xdr:to>
    <xdr:cxnSp macro="">
      <xdr:nvCxnSpPr>
        <xdr:cNvPr id="79" name="直線コネクタ 78">
          <a:extLst>
            <a:ext uri="{FF2B5EF4-FFF2-40B4-BE49-F238E27FC236}">
              <a16:creationId xmlns:a16="http://schemas.microsoft.com/office/drawing/2014/main" id="{12E0A388-3271-459A-BF2D-BF3502C99B22}"/>
            </a:ext>
          </a:extLst>
        </xdr:cNvPr>
        <xdr:cNvCxnSpPr/>
      </xdr:nvCxnSpPr>
      <xdr:spPr>
        <a:xfrm>
          <a:off x="2019300" y="57429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6350</xdr:rowOff>
    </xdr:from>
    <xdr:to>
      <xdr:col>6</xdr:col>
      <xdr:colOff>38100</xdr:colOff>
      <xdr:row>33</xdr:row>
      <xdr:rowOff>107950</xdr:rowOff>
    </xdr:to>
    <xdr:sp macro="" textlink="">
      <xdr:nvSpPr>
        <xdr:cNvPr id="80" name="楕円 79">
          <a:extLst>
            <a:ext uri="{FF2B5EF4-FFF2-40B4-BE49-F238E27FC236}">
              <a16:creationId xmlns:a16="http://schemas.microsoft.com/office/drawing/2014/main" id="{EEB12A70-5CD0-471B-B0A7-1FB10BC0E061}"/>
            </a:ext>
          </a:extLst>
        </xdr:cNvPr>
        <xdr:cNvSpPr/>
      </xdr:nvSpPr>
      <xdr:spPr>
        <a:xfrm>
          <a:off x="1079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57150</xdr:rowOff>
    </xdr:from>
    <xdr:to>
      <xdr:col>10</xdr:col>
      <xdr:colOff>114300</xdr:colOff>
      <xdr:row>33</xdr:row>
      <xdr:rowOff>85090</xdr:rowOff>
    </xdr:to>
    <xdr:cxnSp macro="">
      <xdr:nvCxnSpPr>
        <xdr:cNvPr id="81" name="直線コネクタ 80">
          <a:extLst>
            <a:ext uri="{FF2B5EF4-FFF2-40B4-BE49-F238E27FC236}">
              <a16:creationId xmlns:a16="http://schemas.microsoft.com/office/drawing/2014/main" id="{6128B77A-C329-43B5-B28B-093F0A531A87}"/>
            </a:ext>
          </a:extLst>
        </xdr:cNvPr>
        <xdr:cNvCxnSpPr/>
      </xdr:nvCxnSpPr>
      <xdr:spPr>
        <a:xfrm>
          <a:off x="1130300" y="57150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20337</xdr:rowOff>
    </xdr:from>
    <xdr:ext cx="405111" cy="259045"/>
    <xdr:sp macro="" textlink="">
      <xdr:nvSpPr>
        <xdr:cNvPr id="82" name="n_1aveValue【図書館】&#10;有形固定資産減価償却率">
          <a:extLst>
            <a:ext uri="{FF2B5EF4-FFF2-40B4-BE49-F238E27FC236}">
              <a16:creationId xmlns:a16="http://schemas.microsoft.com/office/drawing/2014/main" id="{278C2E66-44F3-4132-835C-EF8A22FFFDDC}"/>
            </a:ext>
          </a:extLst>
        </xdr:cNvPr>
        <xdr:cNvSpPr txBox="1"/>
      </xdr:nvSpPr>
      <xdr:spPr>
        <a:xfrm>
          <a:off x="3582044" y="653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35577</xdr:rowOff>
    </xdr:from>
    <xdr:ext cx="405111" cy="259045"/>
    <xdr:sp macro="" textlink="">
      <xdr:nvSpPr>
        <xdr:cNvPr id="83" name="n_2aveValue【図書館】&#10;有形固定資産減価償却率">
          <a:extLst>
            <a:ext uri="{FF2B5EF4-FFF2-40B4-BE49-F238E27FC236}">
              <a16:creationId xmlns:a16="http://schemas.microsoft.com/office/drawing/2014/main" id="{74C30668-3587-4367-BF86-70068D74E439}"/>
            </a:ext>
          </a:extLst>
        </xdr:cNvPr>
        <xdr:cNvSpPr txBox="1"/>
      </xdr:nvSpPr>
      <xdr:spPr>
        <a:xfrm>
          <a:off x="2705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43197</xdr:rowOff>
    </xdr:from>
    <xdr:ext cx="405111" cy="259045"/>
    <xdr:sp macro="" textlink="">
      <xdr:nvSpPr>
        <xdr:cNvPr id="84" name="n_3aveValue【図書館】&#10;有形固定資産減価償却率">
          <a:extLst>
            <a:ext uri="{FF2B5EF4-FFF2-40B4-BE49-F238E27FC236}">
              <a16:creationId xmlns:a16="http://schemas.microsoft.com/office/drawing/2014/main" id="{11822A7C-0FF6-4171-8686-385030DE3D4F}"/>
            </a:ext>
          </a:extLst>
        </xdr:cNvPr>
        <xdr:cNvSpPr txBox="1"/>
      </xdr:nvSpPr>
      <xdr:spPr>
        <a:xfrm>
          <a:off x="1816744" y="655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21607</xdr:rowOff>
    </xdr:from>
    <xdr:ext cx="405111" cy="259045"/>
    <xdr:sp macro="" textlink="">
      <xdr:nvSpPr>
        <xdr:cNvPr id="85" name="n_4aveValue【図書館】&#10;有形固定資産減価償却率">
          <a:extLst>
            <a:ext uri="{FF2B5EF4-FFF2-40B4-BE49-F238E27FC236}">
              <a16:creationId xmlns:a16="http://schemas.microsoft.com/office/drawing/2014/main" id="{B6DABAF3-1372-4CB3-8131-8298CA245B8D}"/>
            </a:ext>
          </a:extLst>
        </xdr:cNvPr>
        <xdr:cNvSpPr txBox="1"/>
      </xdr:nvSpPr>
      <xdr:spPr>
        <a:xfrm>
          <a:off x="927744" y="653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36847</xdr:rowOff>
    </xdr:from>
    <xdr:ext cx="340478" cy="259045"/>
    <xdr:sp macro="" textlink="">
      <xdr:nvSpPr>
        <xdr:cNvPr id="86" name="n_1mainValue【図書館】&#10;有形固定資産減価償却率">
          <a:extLst>
            <a:ext uri="{FF2B5EF4-FFF2-40B4-BE49-F238E27FC236}">
              <a16:creationId xmlns:a16="http://schemas.microsoft.com/office/drawing/2014/main" id="{943EADCD-2897-4C3F-B1FB-26923AC818C8}"/>
            </a:ext>
          </a:extLst>
        </xdr:cNvPr>
        <xdr:cNvSpPr txBox="1"/>
      </xdr:nvSpPr>
      <xdr:spPr>
        <a:xfrm>
          <a:off x="3614361" y="55232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8907</xdr:rowOff>
    </xdr:from>
    <xdr:ext cx="340478" cy="259045"/>
    <xdr:sp macro="" textlink="">
      <xdr:nvSpPr>
        <xdr:cNvPr id="87" name="n_2mainValue【図書館】&#10;有形固定資産減価償却率">
          <a:extLst>
            <a:ext uri="{FF2B5EF4-FFF2-40B4-BE49-F238E27FC236}">
              <a16:creationId xmlns:a16="http://schemas.microsoft.com/office/drawing/2014/main" id="{DA8F1FF4-DCB2-4508-A7B0-3C2F47EB06BD}"/>
            </a:ext>
          </a:extLst>
        </xdr:cNvPr>
        <xdr:cNvSpPr txBox="1"/>
      </xdr:nvSpPr>
      <xdr:spPr>
        <a:xfrm>
          <a:off x="2738061" y="5495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152417</xdr:rowOff>
    </xdr:from>
    <xdr:ext cx="340478" cy="259045"/>
    <xdr:sp macro="" textlink="">
      <xdr:nvSpPr>
        <xdr:cNvPr id="88" name="n_3mainValue【図書館】&#10;有形固定資産減価償却率">
          <a:extLst>
            <a:ext uri="{FF2B5EF4-FFF2-40B4-BE49-F238E27FC236}">
              <a16:creationId xmlns:a16="http://schemas.microsoft.com/office/drawing/2014/main" id="{692F6072-AABD-48F1-BC60-39DEF3D37871}"/>
            </a:ext>
          </a:extLst>
        </xdr:cNvPr>
        <xdr:cNvSpPr txBox="1"/>
      </xdr:nvSpPr>
      <xdr:spPr>
        <a:xfrm>
          <a:off x="1849061"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124477</xdr:rowOff>
    </xdr:from>
    <xdr:ext cx="340478" cy="259045"/>
    <xdr:sp macro="" textlink="">
      <xdr:nvSpPr>
        <xdr:cNvPr id="89" name="n_4mainValue【図書館】&#10;有形固定資産減価償却率">
          <a:extLst>
            <a:ext uri="{FF2B5EF4-FFF2-40B4-BE49-F238E27FC236}">
              <a16:creationId xmlns:a16="http://schemas.microsoft.com/office/drawing/2014/main" id="{E0C06E2A-71F1-43F4-959C-2647875D3F18}"/>
            </a:ext>
          </a:extLst>
        </xdr:cNvPr>
        <xdr:cNvSpPr txBox="1"/>
      </xdr:nvSpPr>
      <xdr:spPr>
        <a:xfrm>
          <a:off x="960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D819D5A-2320-4D4D-85F6-79DCC46493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FBFB845-F650-4DDF-B6B7-397C6BBBD6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9FA1BA8-B711-4272-9864-158478F4A9E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6A9458AB-E526-49FF-844D-3F4505C4DF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AB165DC-24E3-4F00-81DB-45D8D326715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F48F61E-3F6C-4519-BE78-3E766D8608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DE7C709-1172-4141-B9BD-CB6400BF1F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61D1CB6F-4EB7-44BC-BDE3-4347D4B548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AC0CA37D-88DE-4F6D-A9EA-3209A52B633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81481CA6-745B-47C8-8D19-FD49F2F1272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83E5B889-C652-48F9-B993-F017B8CA545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1" name="テキスト ボックス 100">
          <a:extLst>
            <a:ext uri="{FF2B5EF4-FFF2-40B4-BE49-F238E27FC236}">
              <a16:creationId xmlns:a16="http://schemas.microsoft.com/office/drawing/2014/main" id="{03496F30-F3B8-4645-AC5B-88526B2CA95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2924EAFD-2FF5-426B-AD13-1837FA9B438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3" name="テキスト ボックス 102">
          <a:extLst>
            <a:ext uri="{FF2B5EF4-FFF2-40B4-BE49-F238E27FC236}">
              <a16:creationId xmlns:a16="http://schemas.microsoft.com/office/drawing/2014/main" id="{872EEFB9-869E-424C-ACED-4A4E540F818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8540F856-BC48-4BD1-BB1B-7FDEFE178A2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5" name="テキスト ボックス 104">
          <a:extLst>
            <a:ext uri="{FF2B5EF4-FFF2-40B4-BE49-F238E27FC236}">
              <a16:creationId xmlns:a16="http://schemas.microsoft.com/office/drawing/2014/main" id="{7E60948E-E976-465E-A025-2C1E5570C81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96679EFE-ED13-449E-814E-9FC8E994A2D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7" name="テキスト ボックス 106">
          <a:extLst>
            <a:ext uri="{FF2B5EF4-FFF2-40B4-BE49-F238E27FC236}">
              <a16:creationId xmlns:a16="http://schemas.microsoft.com/office/drawing/2014/main" id="{BD9619AA-BF0C-44A2-B2DA-F44BEA3AADF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4CC3E7E-BB8A-4649-97F0-C4CF9B8867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A53FBFF9-4467-4366-B175-E1DD21F52D6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D51BB4F6-5F0B-4210-B693-7E6AA54A69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1" name="直線コネクタ 110">
          <a:extLst>
            <a:ext uri="{FF2B5EF4-FFF2-40B4-BE49-F238E27FC236}">
              <a16:creationId xmlns:a16="http://schemas.microsoft.com/office/drawing/2014/main" id="{C9A6363D-9DDA-459B-B707-0FBEF4B6EABD}"/>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2" name="【図書館】&#10;一人当たり面積最小値テキスト">
          <a:extLst>
            <a:ext uri="{FF2B5EF4-FFF2-40B4-BE49-F238E27FC236}">
              <a16:creationId xmlns:a16="http://schemas.microsoft.com/office/drawing/2014/main" id="{FF4A7DE5-3139-4F19-A53B-855CE7845D76}"/>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3" name="直線コネクタ 112">
          <a:extLst>
            <a:ext uri="{FF2B5EF4-FFF2-40B4-BE49-F238E27FC236}">
              <a16:creationId xmlns:a16="http://schemas.microsoft.com/office/drawing/2014/main" id="{BAE464D8-8EA2-4F54-A34D-5524864DD5D1}"/>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4" name="【図書館】&#10;一人当たり面積最大値テキスト">
          <a:extLst>
            <a:ext uri="{FF2B5EF4-FFF2-40B4-BE49-F238E27FC236}">
              <a16:creationId xmlns:a16="http://schemas.microsoft.com/office/drawing/2014/main" id="{678DEAC1-C8D3-4E60-ADC8-6AECFE927C09}"/>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5" name="直線コネクタ 114">
          <a:extLst>
            <a:ext uri="{FF2B5EF4-FFF2-40B4-BE49-F238E27FC236}">
              <a16:creationId xmlns:a16="http://schemas.microsoft.com/office/drawing/2014/main" id="{ABBDFB26-A342-4C19-BAFA-2D2C45EFB53C}"/>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6" name="【図書館】&#10;一人当たり面積平均値テキスト">
          <a:extLst>
            <a:ext uri="{FF2B5EF4-FFF2-40B4-BE49-F238E27FC236}">
              <a16:creationId xmlns:a16="http://schemas.microsoft.com/office/drawing/2014/main" id="{DF8D982C-8919-4B59-B2CF-68F35E9A6B32}"/>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7" name="フローチャート: 判断 116">
          <a:extLst>
            <a:ext uri="{FF2B5EF4-FFF2-40B4-BE49-F238E27FC236}">
              <a16:creationId xmlns:a16="http://schemas.microsoft.com/office/drawing/2014/main" id="{73CE3CA5-E531-44B4-BEBB-6F7C75D61BF9}"/>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18" name="フローチャート: 判断 117">
          <a:extLst>
            <a:ext uri="{FF2B5EF4-FFF2-40B4-BE49-F238E27FC236}">
              <a16:creationId xmlns:a16="http://schemas.microsoft.com/office/drawing/2014/main" id="{BE3D8D08-FF40-4388-81D6-11DD1BEBE1EF}"/>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19" name="フローチャート: 判断 118">
          <a:extLst>
            <a:ext uri="{FF2B5EF4-FFF2-40B4-BE49-F238E27FC236}">
              <a16:creationId xmlns:a16="http://schemas.microsoft.com/office/drawing/2014/main" id="{16A67FEB-2290-42C9-8CBA-6B4F1F72C88F}"/>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0" name="フローチャート: 判断 119">
          <a:extLst>
            <a:ext uri="{FF2B5EF4-FFF2-40B4-BE49-F238E27FC236}">
              <a16:creationId xmlns:a16="http://schemas.microsoft.com/office/drawing/2014/main" id="{C57E55AC-8EF2-42E0-9257-DDF9B3D5740C}"/>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1" name="フローチャート: 判断 120">
          <a:extLst>
            <a:ext uri="{FF2B5EF4-FFF2-40B4-BE49-F238E27FC236}">
              <a16:creationId xmlns:a16="http://schemas.microsoft.com/office/drawing/2014/main" id="{9BD164B7-61EB-4887-AF54-D2FF1D66961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8CE6663-0D15-467C-BAD7-4B353B0FC85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0C9BABE-410E-41A8-BC75-6C7E20A8704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28AEE01-99B2-4C58-823E-F484138BC9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F38646-E09B-4616-B035-412FFC95501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9DACCEA-7480-4897-9C8A-701D3BF6341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75692</xdr:rowOff>
    </xdr:from>
    <xdr:to>
      <xdr:col>55</xdr:col>
      <xdr:colOff>50800</xdr:colOff>
      <xdr:row>42</xdr:row>
      <xdr:rowOff>5842</xdr:rowOff>
    </xdr:to>
    <xdr:sp macro="" textlink="">
      <xdr:nvSpPr>
        <xdr:cNvPr id="127" name="楕円 126">
          <a:extLst>
            <a:ext uri="{FF2B5EF4-FFF2-40B4-BE49-F238E27FC236}">
              <a16:creationId xmlns:a16="http://schemas.microsoft.com/office/drawing/2014/main" id="{8DBDA484-7C8D-467D-AD79-1659CAA71FE5}"/>
            </a:ext>
          </a:extLst>
        </xdr:cNvPr>
        <xdr:cNvSpPr/>
      </xdr:nvSpPr>
      <xdr:spPr>
        <a:xfrm>
          <a:off x="104267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162069</xdr:rowOff>
    </xdr:from>
    <xdr:ext cx="469744" cy="259045"/>
    <xdr:sp macro="" textlink="">
      <xdr:nvSpPr>
        <xdr:cNvPr id="128" name="【図書館】&#10;一人当たり面積該当値テキスト">
          <a:extLst>
            <a:ext uri="{FF2B5EF4-FFF2-40B4-BE49-F238E27FC236}">
              <a16:creationId xmlns:a16="http://schemas.microsoft.com/office/drawing/2014/main" id="{F0B5A95F-355B-4056-B7E5-BA67B0C642D3}"/>
            </a:ext>
          </a:extLst>
        </xdr:cNvPr>
        <xdr:cNvSpPr txBox="1"/>
      </xdr:nvSpPr>
      <xdr:spPr>
        <a:xfrm>
          <a:off x="10515600" y="7020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75692</xdr:rowOff>
    </xdr:from>
    <xdr:to>
      <xdr:col>50</xdr:col>
      <xdr:colOff>165100</xdr:colOff>
      <xdr:row>42</xdr:row>
      <xdr:rowOff>5842</xdr:rowOff>
    </xdr:to>
    <xdr:sp macro="" textlink="">
      <xdr:nvSpPr>
        <xdr:cNvPr id="129" name="楕円 128">
          <a:extLst>
            <a:ext uri="{FF2B5EF4-FFF2-40B4-BE49-F238E27FC236}">
              <a16:creationId xmlns:a16="http://schemas.microsoft.com/office/drawing/2014/main" id="{CA68B24B-E98D-407B-86FE-6F8A5A0C22CF}"/>
            </a:ext>
          </a:extLst>
        </xdr:cNvPr>
        <xdr:cNvSpPr/>
      </xdr:nvSpPr>
      <xdr:spPr>
        <a:xfrm>
          <a:off x="95885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126492</xdr:rowOff>
    </xdr:from>
    <xdr:to>
      <xdr:col>55</xdr:col>
      <xdr:colOff>0</xdr:colOff>
      <xdr:row>41</xdr:row>
      <xdr:rowOff>126492</xdr:rowOff>
    </xdr:to>
    <xdr:cxnSp macro="">
      <xdr:nvCxnSpPr>
        <xdr:cNvPr id="130" name="直線コネクタ 129">
          <a:extLst>
            <a:ext uri="{FF2B5EF4-FFF2-40B4-BE49-F238E27FC236}">
              <a16:creationId xmlns:a16="http://schemas.microsoft.com/office/drawing/2014/main" id="{F675653E-64E4-4358-A57E-8477C4BAD195}"/>
            </a:ext>
          </a:extLst>
        </xdr:cNvPr>
        <xdr:cNvCxnSpPr/>
      </xdr:nvCxnSpPr>
      <xdr:spPr>
        <a:xfrm>
          <a:off x="9639300" y="71559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75692</xdr:rowOff>
    </xdr:from>
    <xdr:to>
      <xdr:col>46</xdr:col>
      <xdr:colOff>38100</xdr:colOff>
      <xdr:row>42</xdr:row>
      <xdr:rowOff>5842</xdr:rowOff>
    </xdr:to>
    <xdr:sp macro="" textlink="">
      <xdr:nvSpPr>
        <xdr:cNvPr id="131" name="楕円 130">
          <a:extLst>
            <a:ext uri="{FF2B5EF4-FFF2-40B4-BE49-F238E27FC236}">
              <a16:creationId xmlns:a16="http://schemas.microsoft.com/office/drawing/2014/main" id="{6411645C-D4E3-4529-A748-C5554BAE9DEE}"/>
            </a:ext>
          </a:extLst>
        </xdr:cNvPr>
        <xdr:cNvSpPr/>
      </xdr:nvSpPr>
      <xdr:spPr>
        <a:xfrm>
          <a:off x="86995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126492</xdr:rowOff>
    </xdr:from>
    <xdr:to>
      <xdr:col>50</xdr:col>
      <xdr:colOff>114300</xdr:colOff>
      <xdr:row>41</xdr:row>
      <xdr:rowOff>126492</xdr:rowOff>
    </xdr:to>
    <xdr:cxnSp macro="">
      <xdr:nvCxnSpPr>
        <xdr:cNvPr id="132" name="直線コネクタ 131">
          <a:extLst>
            <a:ext uri="{FF2B5EF4-FFF2-40B4-BE49-F238E27FC236}">
              <a16:creationId xmlns:a16="http://schemas.microsoft.com/office/drawing/2014/main" id="{8E6A0C2C-E399-4D84-A899-B405B2FF0CE6}"/>
            </a:ext>
          </a:extLst>
        </xdr:cNvPr>
        <xdr:cNvCxnSpPr/>
      </xdr:nvCxnSpPr>
      <xdr:spPr>
        <a:xfrm>
          <a:off x="8750300" y="715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75692</xdr:rowOff>
    </xdr:from>
    <xdr:to>
      <xdr:col>41</xdr:col>
      <xdr:colOff>101600</xdr:colOff>
      <xdr:row>42</xdr:row>
      <xdr:rowOff>5842</xdr:rowOff>
    </xdr:to>
    <xdr:sp macro="" textlink="">
      <xdr:nvSpPr>
        <xdr:cNvPr id="133" name="楕円 132">
          <a:extLst>
            <a:ext uri="{FF2B5EF4-FFF2-40B4-BE49-F238E27FC236}">
              <a16:creationId xmlns:a16="http://schemas.microsoft.com/office/drawing/2014/main" id="{B4BEB3B2-7364-49F8-B085-6BB82608E6E9}"/>
            </a:ext>
          </a:extLst>
        </xdr:cNvPr>
        <xdr:cNvSpPr/>
      </xdr:nvSpPr>
      <xdr:spPr>
        <a:xfrm>
          <a:off x="78105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126492</xdr:rowOff>
    </xdr:from>
    <xdr:to>
      <xdr:col>45</xdr:col>
      <xdr:colOff>177800</xdr:colOff>
      <xdr:row>41</xdr:row>
      <xdr:rowOff>126492</xdr:rowOff>
    </xdr:to>
    <xdr:cxnSp macro="">
      <xdr:nvCxnSpPr>
        <xdr:cNvPr id="134" name="直線コネクタ 133">
          <a:extLst>
            <a:ext uri="{FF2B5EF4-FFF2-40B4-BE49-F238E27FC236}">
              <a16:creationId xmlns:a16="http://schemas.microsoft.com/office/drawing/2014/main" id="{704E873C-57D6-4CBC-A423-FE3D0BB3B127}"/>
            </a:ext>
          </a:extLst>
        </xdr:cNvPr>
        <xdr:cNvCxnSpPr/>
      </xdr:nvCxnSpPr>
      <xdr:spPr>
        <a:xfrm>
          <a:off x="7861300" y="715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75692</xdr:rowOff>
    </xdr:from>
    <xdr:to>
      <xdr:col>36</xdr:col>
      <xdr:colOff>165100</xdr:colOff>
      <xdr:row>42</xdr:row>
      <xdr:rowOff>5842</xdr:rowOff>
    </xdr:to>
    <xdr:sp macro="" textlink="">
      <xdr:nvSpPr>
        <xdr:cNvPr id="135" name="楕円 134">
          <a:extLst>
            <a:ext uri="{FF2B5EF4-FFF2-40B4-BE49-F238E27FC236}">
              <a16:creationId xmlns:a16="http://schemas.microsoft.com/office/drawing/2014/main" id="{F5D491E9-B428-4F70-A08A-DFEFF0EB5967}"/>
            </a:ext>
          </a:extLst>
        </xdr:cNvPr>
        <xdr:cNvSpPr/>
      </xdr:nvSpPr>
      <xdr:spPr>
        <a:xfrm>
          <a:off x="69215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126492</xdr:rowOff>
    </xdr:from>
    <xdr:to>
      <xdr:col>41</xdr:col>
      <xdr:colOff>50800</xdr:colOff>
      <xdr:row>41</xdr:row>
      <xdr:rowOff>126492</xdr:rowOff>
    </xdr:to>
    <xdr:cxnSp macro="">
      <xdr:nvCxnSpPr>
        <xdr:cNvPr id="136" name="直線コネクタ 135">
          <a:extLst>
            <a:ext uri="{FF2B5EF4-FFF2-40B4-BE49-F238E27FC236}">
              <a16:creationId xmlns:a16="http://schemas.microsoft.com/office/drawing/2014/main" id="{95E6633C-D9BA-4403-AD7B-6CBBB200698D}"/>
            </a:ext>
          </a:extLst>
        </xdr:cNvPr>
        <xdr:cNvCxnSpPr/>
      </xdr:nvCxnSpPr>
      <xdr:spPr>
        <a:xfrm>
          <a:off x="6972300" y="715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7" name="n_1aveValue【図書館】&#10;一人当たり面積">
          <a:extLst>
            <a:ext uri="{FF2B5EF4-FFF2-40B4-BE49-F238E27FC236}">
              <a16:creationId xmlns:a16="http://schemas.microsoft.com/office/drawing/2014/main" id="{114AC67B-2F8C-4D1B-B8AA-BFB4453AF7A2}"/>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38" name="n_2aveValue【図書館】&#10;一人当たり面積">
          <a:extLst>
            <a:ext uri="{FF2B5EF4-FFF2-40B4-BE49-F238E27FC236}">
              <a16:creationId xmlns:a16="http://schemas.microsoft.com/office/drawing/2014/main" id="{E0F98593-4615-49BA-987B-C875E62506BE}"/>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39" name="n_3aveValue【図書館】&#10;一人当たり面積">
          <a:extLst>
            <a:ext uri="{FF2B5EF4-FFF2-40B4-BE49-F238E27FC236}">
              <a16:creationId xmlns:a16="http://schemas.microsoft.com/office/drawing/2014/main" id="{B5C6D4F0-B130-4657-B23B-30771541CAF9}"/>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0" name="n_4aveValue【図書館】&#10;一人当たり面積">
          <a:extLst>
            <a:ext uri="{FF2B5EF4-FFF2-40B4-BE49-F238E27FC236}">
              <a16:creationId xmlns:a16="http://schemas.microsoft.com/office/drawing/2014/main" id="{1B389B00-BA55-430B-B8E0-457AFF606618}"/>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168419</xdr:rowOff>
    </xdr:from>
    <xdr:ext cx="469744" cy="259045"/>
    <xdr:sp macro="" textlink="">
      <xdr:nvSpPr>
        <xdr:cNvPr id="141" name="n_1mainValue【図書館】&#10;一人当たり面積">
          <a:extLst>
            <a:ext uri="{FF2B5EF4-FFF2-40B4-BE49-F238E27FC236}">
              <a16:creationId xmlns:a16="http://schemas.microsoft.com/office/drawing/2014/main" id="{88F65D28-B83C-44A7-8B00-834C2BCB4C6F}"/>
            </a:ext>
          </a:extLst>
        </xdr:cNvPr>
        <xdr:cNvSpPr txBox="1"/>
      </xdr:nvSpPr>
      <xdr:spPr>
        <a:xfrm>
          <a:off x="9391727" y="719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168419</xdr:rowOff>
    </xdr:from>
    <xdr:ext cx="469744" cy="259045"/>
    <xdr:sp macro="" textlink="">
      <xdr:nvSpPr>
        <xdr:cNvPr id="142" name="n_2mainValue【図書館】&#10;一人当たり面積">
          <a:extLst>
            <a:ext uri="{FF2B5EF4-FFF2-40B4-BE49-F238E27FC236}">
              <a16:creationId xmlns:a16="http://schemas.microsoft.com/office/drawing/2014/main" id="{4A3E14EF-16B4-4B81-ACCC-677C69472F11}"/>
            </a:ext>
          </a:extLst>
        </xdr:cNvPr>
        <xdr:cNvSpPr txBox="1"/>
      </xdr:nvSpPr>
      <xdr:spPr>
        <a:xfrm>
          <a:off x="8515427" y="719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168419</xdr:rowOff>
    </xdr:from>
    <xdr:ext cx="469744" cy="259045"/>
    <xdr:sp macro="" textlink="">
      <xdr:nvSpPr>
        <xdr:cNvPr id="143" name="n_3mainValue【図書館】&#10;一人当たり面積">
          <a:extLst>
            <a:ext uri="{FF2B5EF4-FFF2-40B4-BE49-F238E27FC236}">
              <a16:creationId xmlns:a16="http://schemas.microsoft.com/office/drawing/2014/main" id="{FE80F569-E449-4FCF-B688-F102922B42D8}"/>
            </a:ext>
          </a:extLst>
        </xdr:cNvPr>
        <xdr:cNvSpPr txBox="1"/>
      </xdr:nvSpPr>
      <xdr:spPr>
        <a:xfrm>
          <a:off x="7626427" y="719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168419</xdr:rowOff>
    </xdr:from>
    <xdr:ext cx="469744" cy="259045"/>
    <xdr:sp macro="" textlink="">
      <xdr:nvSpPr>
        <xdr:cNvPr id="144" name="n_4mainValue【図書館】&#10;一人当たり面積">
          <a:extLst>
            <a:ext uri="{FF2B5EF4-FFF2-40B4-BE49-F238E27FC236}">
              <a16:creationId xmlns:a16="http://schemas.microsoft.com/office/drawing/2014/main" id="{D2D81553-D978-4739-9384-75FCD1610EC7}"/>
            </a:ext>
          </a:extLst>
        </xdr:cNvPr>
        <xdr:cNvSpPr txBox="1"/>
      </xdr:nvSpPr>
      <xdr:spPr>
        <a:xfrm>
          <a:off x="6737427" y="719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9FC58056-201F-4BF8-A04F-68CDA08E27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EBC79AF8-8946-47CA-8E41-0469E2A5E4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DF47BA2B-9116-41F3-8D5D-FCD9B3F457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5F4C1684-9A14-4C2F-8B3F-640AD38175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0CB7D040-8E1D-45A3-93E7-BD94950B795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CDD0A501-332A-4E9E-88D1-863DB03CBB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3DAD49B0-901F-40A2-9C01-02C501D4F91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2B470BB-63F1-4A68-BE01-2F8D9924C3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87651FF5-0965-48BA-8C0B-FB99ABDA913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82F78AC9-AAD1-4AB5-86FA-1DC0AB61A7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2501217B-73C1-4CCF-B421-2A104A0B02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46BE3820-6282-4E6A-A2E3-3877A50F536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AA6A04EA-8F9B-42DC-AFBB-FA161E82A4E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867C820D-D60B-40A2-B165-02DEA61C52E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5B9C4366-C2A3-4D61-800D-B9A415D575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DC788267-7CD3-4A2A-97F5-24512454805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273ED8F2-8071-4FDF-8A82-6FB533C837C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CB99B209-E3A2-48DD-BEAA-9FFA6A5435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CFA638C7-D78F-41D5-8C8C-5B918D5CCF2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B7B3DE7F-6F06-424A-B4C6-37C437F8B0A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A9125701-0D5C-407A-870D-BB20F08E533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4CE1B68F-9660-4CB9-9C95-A8123007F26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7" name="テキスト ボックス 166">
          <a:extLst>
            <a:ext uri="{FF2B5EF4-FFF2-40B4-BE49-F238E27FC236}">
              <a16:creationId xmlns:a16="http://schemas.microsoft.com/office/drawing/2014/main" id="{9129E90D-B069-4E34-A92A-C3596E593DB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65EDC17-CF96-48E8-90CA-1E2BD25FA1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42A8CA9-DE1A-4709-880F-ED44802735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0" name="直線コネクタ 169">
          <a:extLst>
            <a:ext uri="{FF2B5EF4-FFF2-40B4-BE49-F238E27FC236}">
              <a16:creationId xmlns:a16="http://schemas.microsoft.com/office/drawing/2014/main" id="{064A9198-0808-4703-B278-E35C43F057BA}"/>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8A7C4E6-F6BD-4FD4-AEF2-9B88181BDE2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2" name="直線コネクタ 171">
          <a:extLst>
            <a:ext uri="{FF2B5EF4-FFF2-40B4-BE49-F238E27FC236}">
              <a16:creationId xmlns:a16="http://schemas.microsoft.com/office/drawing/2014/main" id="{C950DEC4-6FFC-4C02-ACCF-25D9A3F688A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BE6C59F3-5697-46D4-B89D-345E9E0F9687}"/>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4" name="直線コネクタ 173">
          <a:extLst>
            <a:ext uri="{FF2B5EF4-FFF2-40B4-BE49-F238E27FC236}">
              <a16:creationId xmlns:a16="http://schemas.microsoft.com/office/drawing/2014/main" id="{FE9BAF5F-CB04-4FDC-99F9-4BB0487EB7B9}"/>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FBAFC9C-3463-4D83-9E31-6A0541E8642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6" name="フローチャート: 判断 175">
          <a:extLst>
            <a:ext uri="{FF2B5EF4-FFF2-40B4-BE49-F238E27FC236}">
              <a16:creationId xmlns:a16="http://schemas.microsoft.com/office/drawing/2014/main" id="{C88713B1-A163-4BD3-9AAC-B203656B665F}"/>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7" name="フローチャート: 判断 176">
          <a:extLst>
            <a:ext uri="{FF2B5EF4-FFF2-40B4-BE49-F238E27FC236}">
              <a16:creationId xmlns:a16="http://schemas.microsoft.com/office/drawing/2014/main" id="{9821A476-BB4A-45DC-B772-735D3DE9013F}"/>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78" name="フローチャート: 判断 177">
          <a:extLst>
            <a:ext uri="{FF2B5EF4-FFF2-40B4-BE49-F238E27FC236}">
              <a16:creationId xmlns:a16="http://schemas.microsoft.com/office/drawing/2014/main" id="{28C37A3D-5385-445A-BC13-EBBC2CA9AF79}"/>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79" name="フローチャート: 判断 178">
          <a:extLst>
            <a:ext uri="{FF2B5EF4-FFF2-40B4-BE49-F238E27FC236}">
              <a16:creationId xmlns:a16="http://schemas.microsoft.com/office/drawing/2014/main" id="{AE2257B8-35D6-4AC7-A9A1-DAE335B1D271}"/>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0" name="フローチャート: 判断 179">
          <a:extLst>
            <a:ext uri="{FF2B5EF4-FFF2-40B4-BE49-F238E27FC236}">
              <a16:creationId xmlns:a16="http://schemas.microsoft.com/office/drawing/2014/main" id="{52836437-D0DF-462C-9A5D-56B2560DC32F}"/>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CCF7E4C-1A1D-44E9-A594-A7189377CC7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97BD69A-98F3-4CA6-9149-2F44C0237D7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5089EC8-F8DC-4151-9BAB-7A6E78019E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91EDAB4-5684-43D7-BF34-4B9ACC793CC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F1D9911-E412-4467-82DB-E5125A64CE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96157</xdr:rowOff>
    </xdr:from>
    <xdr:to>
      <xdr:col>24</xdr:col>
      <xdr:colOff>114300</xdr:colOff>
      <xdr:row>64</xdr:row>
      <xdr:rowOff>26307</xdr:rowOff>
    </xdr:to>
    <xdr:sp macro="" textlink="">
      <xdr:nvSpPr>
        <xdr:cNvPr id="186" name="楕円 185">
          <a:extLst>
            <a:ext uri="{FF2B5EF4-FFF2-40B4-BE49-F238E27FC236}">
              <a16:creationId xmlns:a16="http://schemas.microsoft.com/office/drawing/2014/main" id="{BCBAEEBC-E5F9-48E1-8655-2AFE4EBDF25D}"/>
            </a:ext>
          </a:extLst>
        </xdr:cNvPr>
        <xdr:cNvSpPr/>
      </xdr:nvSpPr>
      <xdr:spPr>
        <a:xfrm>
          <a:off x="4584700" y="1089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74584</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53ED017-D8A9-47CD-93F6-551629357D66}"/>
            </a:ext>
          </a:extLst>
        </xdr:cNvPr>
        <xdr:cNvSpPr txBox="1"/>
      </xdr:nvSpPr>
      <xdr:spPr>
        <a:xfrm>
          <a:off x="4673600" y="108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70031</xdr:rowOff>
    </xdr:from>
    <xdr:to>
      <xdr:col>20</xdr:col>
      <xdr:colOff>38100</xdr:colOff>
      <xdr:row>64</xdr:row>
      <xdr:rowOff>181</xdr:rowOff>
    </xdr:to>
    <xdr:sp macro="" textlink="">
      <xdr:nvSpPr>
        <xdr:cNvPr id="188" name="楕円 187">
          <a:extLst>
            <a:ext uri="{FF2B5EF4-FFF2-40B4-BE49-F238E27FC236}">
              <a16:creationId xmlns:a16="http://schemas.microsoft.com/office/drawing/2014/main" id="{45FEC93F-62F2-4D97-B985-34D15A3AA19F}"/>
            </a:ext>
          </a:extLst>
        </xdr:cNvPr>
        <xdr:cNvSpPr/>
      </xdr:nvSpPr>
      <xdr:spPr>
        <a:xfrm>
          <a:off x="3746500" y="1087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120831</xdr:rowOff>
    </xdr:from>
    <xdr:to>
      <xdr:col>24</xdr:col>
      <xdr:colOff>63500</xdr:colOff>
      <xdr:row>63</xdr:row>
      <xdr:rowOff>146957</xdr:rowOff>
    </xdr:to>
    <xdr:cxnSp macro="">
      <xdr:nvCxnSpPr>
        <xdr:cNvPr id="189" name="直線コネクタ 188">
          <a:extLst>
            <a:ext uri="{FF2B5EF4-FFF2-40B4-BE49-F238E27FC236}">
              <a16:creationId xmlns:a16="http://schemas.microsoft.com/office/drawing/2014/main" id="{FD6AAC66-A14B-4B61-8D85-DA7DC6824E63}"/>
            </a:ext>
          </a:extLst>
        </xdr:cNvPr>
        <xdr:cNvCxnSpPr/>
      </xdr:nvCxnSpPr>
      <xdr:spPr>
        <a:xfrm>
          <a:off x="3797300" y="109221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78196</xdr:rowOff>
    </xdr:from>
    <xdr:to>
      <xdr:col>15</xdr:col>
      <xdr:colOff>101600</xdr:colOff>
      <xdr:row>64</xdr:row>
      <xdr:rowOff>8346</xdr:rowOff>
    </xdr:to>
    <xdr:sp macro="" textlink="">
      <xdr:nvSpPr>
        <xdr:cNvPr id="190" name="楕円 189">
          <a:extLst>
            <a:ext uri="{FF2B5EF4-FFF2-40B4-BE49-F238E27FC236}">
              <a16:creationId xmlns:a16="http://schemas.microsoft.com/office/drawing/2014/main" id="{7576E4C3-4156-4849-B797-AC515BC17357}"/>
            </a:ext>
          </a:extLst>
        </xdr:cNvPr>
        <xdr:cNvSpPr/>
      </xdr:nvSpPr>
      <xdr:spPr>
        <a:xfrm>
          <a:off x="2857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120831</xdr:rowOff>
    </xdr:from>
    <xdr:to>
      <xdr:col>19</xdr:col>
      <xdr:colOff>177800</xdr:colOff>
      <xdr:row>63</xdr:row>
      <xdr:rowOff>128996</xdr:rowOff>
    </xdr:to>
    <xdr:cxnSp macro="">
      <xdr:nvCxnSpPr>
        <xdr:cNvPr id="191" name="直線コネクタ 190">
          <a:extLst>
            <a:ext uri="{FF2B5EF4-FFF2-40B4-BE49-F238E27FC236}">
              <a16:creationId xmlns:a16="http://schemas.microsoft.com/office/drawing/2014/main" id="{F19337C7-CD16-468D-B29A-546AA9C59C31}"/>
            </a:ext>
          </a:extLst>
        </xdr:cNvPr>
        <xdr:cNvCxnSpPr/>
      </xdr:nvCxnSpPr>
      <xdr:spPr>
        <a:xfrm flipV="1">
          <a:off x="2908300" y="1092218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52070</xdr:rowOff>
    </xdr:from>
    <xdr:to>
      <xdr:col>10</xdr:col>
      <xdr:colOff>165100</xdr:colOff>
      <xdr:row>63</xdr:row>
      <xdr:rowOff>153670</xdr:rowOff>
    </xdr:to>
    <xdr:sp macro="" textlink="">
      <xdr:nvSpPr>
        <xdr:cNvPr id="192" name="楕円 191">
          <a:extLst>
            <a:ext uri="{FF2B5EF4-FFF2-40B4-BE49-F238E27FC236}">
              <a16:creationId xmlns:a16="http://schemas.microsoft.com/office/drawing/2014/main" id="{E2676AD7-11F0-44D3-AE21-20915580E6A7}"/>
            </a:ext>
          </a:extLst>
        </xdr:cNvPr>
        <xdr:cNvSpPr/>
      </xdr:nvSpPr>
      <xdr:spPr>
        <a:xfrm>
          <a:off x="1968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102870</xdr:rowOff>
    </xdr:from>
    <xdr:to>
      <xdr:col>15</xdr:col>
      <xdr:colOff>50800</xdr:colOff>
      <xdr:row>63</xdr:row>
      <xdr:rowOff>128996</xdr:rowOff>
    </xdr:to>
    <xdr:cxnSp macro="">
      <xdr:nvCxnSpPr>
        <xdr:cNvPr id="193" name="直線コネクタ 192">
          <a:extLst>
            <a:ext uri="{FF2B5EF4-FFF2-40B4-BE49-F238E27FC236}">
              <a16:creationId xmlns:a16="http://schemas.microsoft.com/office/drawing/2014/main" id="{BC92BE2A-B177-476B-AA8A-FF4F24871559}"/>
            </a:ext>
          </a:extLst>
        </xdr:cNvPr>
        <xdr:cNvCxnSpPr/>
      </xdr:nvCxnSpPr>
      <xdr:spPr>
        <a:xfrm>
          <a:off x="2019300" y="1090422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25944</xdr:rowOff>
    </xdr:from>
    <xdr:to>
      <xdr:col>6</xdr:col>
      <xdr:colOff>38100</xdr:colOff>
      <xdr:row>63</xdr:row>
      <xdr:rowOff>127544</xdr:rowOff>
    </xdr:to>
    <xdr:sp macro="" textlink="">
      <xdr:nvSpPr>
        <xdr:cNvPr id="194" name="楕円 193">
          <a:extLst>
            <a:ext uri="{FF2B5EF4-FFF2-40B4-BE49-F238E27FC236}">
              <a16:creationId xmlns:a16="http://schemas.microsoft.com/office/drawing/2014/main" id="{4AB0C20E-4D82-4DE2-B0E0-31E233CD5AF7}"/>
            </a:ext>
          </a:extLst>
        </xdr:cNvPr>
        <xdr:cNvSpPr/>
      </xdr:nvSpPr>
      <xdr:spPr>
        <a:xfrm>
          <a:off x="1079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76744</xdr:rowOff>
    </xdr:from>
    <xdr:to>
      <xdr:col>10</xdr:col>
      <xdr:colOff>114300</xdr:colOff>
      <xdr:row>63</xdr:row>
      <xdr:rowOff>102870</xdr:rowOff>
    </xdr:to>
    <xdr:cxnSp macro="">
      <xdr:nvCxnSpPr>
        <xdr:cNvPr id="195" name="直線コネクタ 194">
          <a:extLst>
            <a:ext uri="{FF2B5EF4-FFF2-40B4-BE49-F238E27FC236}">
              <a16:creationId xmlns:a16="http://schemas.microsoft.com/office/drawing/2014/main" id="{3DE8140E-BE56-4663-9195-73EC476443F2}"/>
            </a:ext>
          </a:extLst>
        </xdr:cNvPr>
        <xdr:cNvCxnSpPr/>
      </xdr:nvCxnSpPr>
      <xdr:spPr>
        <a:xfrm>
          <a:off x="1130300" y="108780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6" name="n_1aveValue【体育館・プール】&#10;有形固定資産減価償却率">
          <a:extLst>
            <a:ext uri="{FF2B5EF4-FFF2-40B4-BE49-F238E27FC236}">
              <a16:creationId xmlns:a16="http://schemas.microsoft.com/office/drawing/2014/main" id="{293CB1DE-CE8E-40F5-8A9E-AA0BEF40FB9D}"/>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7" name="n_2aveValue【体育館・プール】&#10;有形固定資産減価償却率">
          <a:extLst>
            <a:ext uri="{FF2B5EF4-FFF2-40B4-BE49-F238E27FC236}">
              <a16:creationId xmlns:a16="http://schemas.microsoft.com/office/drawing/2014/main" id="{0A2D8406-DE4C-4537-B1A0-31045326190F}"/>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98" name="n_3aveValue【体育館・プール】&#10;有形固定資産減価償却率">
          <a:extLst>
            <a:ext uri="{FF2B5EF4-FFF2-40B4-BE49-F238E27FC236}">
              <a16:creationId xmlns:a16="http://schemas.microsoft.com/office/drawing/2014/main" id="{0638109E-3220-4E97-A2BA-9DA5B7109071}"/>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99" name="n_4aveValue【体育館・プール】&#10;有形固定資産減価償却率">
          <a:extLst>
            <a:ext uri="{FF2B5EF4-FFF2-40B4-BE49-F238E27FC236}">
              <a16:creationId xmlns:a16="http://schemas.microsoft.com/office/drawing/2014/main" id="{92BAA488-79F3-4A6C-87EA-097217CD007C}"/>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162758</xdr:rowOff>
    </xdr:from>
    <xdr:ext cx="405111" cy="259045"/>
    <xdr:sp macro="" textlink="">
      <xdr:nvSpPr>
        <xdr:cNvPr id="200" name="n_1mainValue【体育館・プール】&#10;有形固定資産減価償却率">
          <a:extLst>
            <a:ext uri="{FF2B5EF4-FFF2-40B4-BE49-F238E27FC236}">
              <a16:creationId xmlns:a16="http://schemas.microsoft.com/office/drawing/2014/main" id="{217B02D4-5A85-4D0D-93B8-731D319B24FB}"/>
            </a:ext>
          </a:extLst>
        </xdr:cNvPr>
        <xdr:cNvSpPr txBox="1"/>
      </xdr:nvSpPr>
      <xdr:spPr>
        <a:xfrm>
          <a:off x="3582044" y="1096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170923</xdr:rowOff>
    </xdr:from>
    <xdr:ext cx="405111" cy="259045"/>
    <xdr:sp macro="" textlink="">
      <xdr:nvSpPr>
        <xdr:cNvPr id="201" name="n_2mainValue【体育館・プール】&#10;有形固定資産減価償却率">
          <a:extLst>
            <a:ext uri="{FF2B5EF4-FFF2-40B4-BE49-F238E27FC236}">
              <a16:creationId xmlns:a16="http://schemas.microsoft.com/office/drawing/2014/main" id="{B8A9420F-9395-47E5-934B-36646EE9944A}"/>
            </a:ext>
          </a:extLst>
        </xdr:cNvPr>
        <xdr:cNvSpPr txBox="1"/>
      </xdr:nvSpPr>
      <xdr:spPr>
        <a:xfrm>
          <a:off x="2705744" y="1097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144797</xdr:rowOff>
    </xdr:from>
    <xdr:ext cx="405111" cy="259045"/>
    <xdr:sp macro="" textlink="">
      <xdr:nvSpPr>
        <xdr:cNvPr id="202" name="n_3mainValue【体育館・プール】&#10;有形固定資産減価償却率">
          <a:extLst>
            <a:ext uri="{FF2B5EF4-FFF2-40B4-BE49-F238E27FC236}">
              <a16:creationId xmlns:a16="http://schemas.microsoft.com/office/drawing/2014/main" id="{ABE84384-E3F7-4F68-AEF5-442FD03F869F}"/>
            </a:ext>
          </a:extLst>
        </xdr:cNvPr>
        <xdr:cNvSpPr txBox="1"/>
      </xdr:nvSpPr>
      <xdr:spPr>
        <a:xfrm>
          <a:off x="1816744"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118671</xdr:rowOff>
    </xdr:from>
    <xdr:ext cx="405111" cy="259045"/>
    <xdr:sp macro="" textlink="">
      <xdr:nvSpPr>
        <xdr:cNvPr id="203" name="n_4mainValue【体育館・プール】&#10;有形固定資産減価償却率">
          <a:extLst>
            <a:ext uri="{FF2B5EF4-FFF2-40B4-BE49-F238E27FC236}">
              <a16:creationId xmlns:a16="http://schemas.microsoft.com/office/drawing/2014/main" id="{DB95EA69-D6C1-4911-868B-FE205353F680}"/>
            </a:ext>
          </a:extLst>
        </xdr:cNvPr>
        <xdr:cNvSpPr txBox="1"/>
      </xdr:nvSpPr>
      <xdr:spPr>
        <a:xfrm>
          <a:off x="927744" y="1092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8B76A5D-8629-4E4F-B167-D1F0152558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2FC56E1-461D-4C3C-B65E-277B71649E8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2752F0C-8C01-486E-B555-3C513572326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848686D-C592-4AF5-BEE9-D3C58FD129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37373AD-4426-4BA7-B467-2D9B3764705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610C24C6-BACD-487E-8A3B-91B949BF4AC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960B796-0351-4B99-8574-6C01087ED2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7044D2F-85F8-4EDD-97FB-5D0DCF321A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5C1A17F-25D9-4C1C-9742-A6B943F792C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A1D9669-D04E-4D74-AF2B-E5D0D385601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7EB2B291-BFDA-4663-A610-95EF1F5E403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31E72B0-1078-4A11-BAB1-3FF6C2D5526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751008D3-00D5-4DE6-A8AD-B188ED80308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8D836BC7-D029-44D2-990F-E6E5E987629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CEB04767-404B-43CB-85C0-84D284461BE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FCD85E4B-31FB-4241-930F-D55FDCB88D8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ECBF64E1-455D-4394-A4E0-73483967933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653C5A9A-1DA2-48B0-B6E4-1FC759F81A3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4E6A3ED-5786-409F-86BE-3A2DE8A0594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4B8BD86-D00E-495C-BADE-3629EA63E1B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101DF806-3F54-4AF4-9B59-CCF4905CB16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5" name="直線コネクタ 224">
          <a:extLst>
            <a:ext uri="{FF2B5EF4-FFF2-40B4-BE49-F238E27FC236}">
              <a16:creationId xmlns:a16="http://schemas.microsoft.com/office/drawing/2014/main" id="{36891F32-9C2C-434D-AB38-1416D73E2B5C}"/>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6" name="【体育館・プール】&#10;一人当たり面積最小値テキスト">
          <a:extLst>
            <a:ext uri="{FF2B5EF4-FFF2-40B4-BE49-F238E27FC236}">
              <a16:creationId xmlns:a16="http://schemas.microsoft.com/office/drawing/2014/main" id="{ED2E63A3-CF1B-405D-8D6A-2CA8B449DB27}"/>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7" name="直線コネクタ 226">
          <a:extLst>
            <a:ext uri="{FF2B5EF4-FFF2-40B4-BE49-F238E27FC236}">
              <a16:creationId xmlns:a16="http://schemas.microsoft.com/office/drawing/2014/main" id="{372E4A37-BC1C-4EFF-8FEF-C12B2FE7E759}"/>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28" name="【体育館・プール】&#10;一人当たり面積最大値テキスト">
          <a:extLst>
            <a:ext uri="{FF2B5EF4-FFF2-40B4-BE49-F238E27FC236}">
              <a16:creationId xmlns:a16="http://schemas.microsoft.com/office/drawing/2014/main" id="{992BE6A9-3D06-42B9-8E99-05865C3D808E}"/>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29" name="直線コネクタ 228">
          <a:extLst>
            <a:ext uri="{FF2B5EF4-FFF2-40B4-BE49-F238E27FC236}">
              <a16:creationId xmlns:a16="http://schemas.microsoft.com/office/drawing/2014/main" id="{76AA75BB-490E-4B00-AD98-DA07931643CD}"/>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0" name="【体育館・プール】&#10;一人当たり面積平均値テキスト">
          <a:extLst>
            <a:ext uri="{FF2B5EF4-FFF2-40B4-BE49-F238E27FC236}">
              <a16:creationId xmlns:a16="http://schemas.microsoft.com/office/drawing/2014/main" id="{0EE8AEBC-D66A-4F4E-9339-924BC931532B}"/>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1" name="フローチャート: 判断 230">
          <a:extLst>
            <a:ext uri="{FF2B5EF4-FFF2-40B4-BE49-F238E27FC236}">
              <a16:creationId xmlns:a16="http://schemas.microsoft.com/office/drawing/2014/main" id="{07CAA0AD-971F-4459-86E8-39B9BDF135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2" name="フローチャート: 判断 231">
          <a:extLst>
            <a:ext uri="{FF2B5EF4-FFF2-40B4-BE49-F238E27FC236}">
              <a16:creationId xmlns:a16="http://schemas.microsoft.com/office/drawing/2014/main" id="{4CF7F280-D051-4158-89D5-F1228A76B9C2}"/>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3" name="フローチャート: 判断 232">
          <a:extLst>
            <a:ext uri="{FF2B5EF4-FFF2-40B4-BE49-F238E27FC236}">
              <a16:creationId xmlns:a16="http://schemas.microsoft.com/office/drawing/2014/main" id="{1437616F-2F29-4229-B88B-DAE8C3CC860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4" name="フローチャート: 判断 233">
          <a:extLst>
            <a:ext uri="{FF2B5EF4-FFF2-40B4-BE49-F238E27FC236}">
              <a16:creationId xmlns:a16="http://schemas.microsoft.com/office/drawing/2014/main" id="{0589B5E4-506D-4763-9FFE-12671895B5B6}"/>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5" name="フローチャート: 判断 234">
          <a:extLst>
            <a:ext uri="{FF2B5EF4-FFF2-40B4-BE49-F238E27FC236}">
              <a16:creationId xmlns:a16="http://schemas.microsoft.com/office/drawing/2014/main" id="{7D6FF011-31FB-4205-AF73-CAFC3033DC0B}"/>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1B189DB-B878-44D9-9D1B-817D818A40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596628F-9E0D-4D71-BD39-3CF54A054A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ED10A85-AF52-4E6C-9B4F-85B09EFC01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6B6D01B-929E-4722-9CED-374E3CF52B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C8B398A-6FD7-4237-A9B7-C6C1226F277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41554</xdr:rowOff>
    </xdr:from>
    <xdr:to>
      <xdr:col>55</xdr:col>
      <xdr:colOff>50800</xdr:colOff>
      <xdr:row>61</xdr:row>
      <xdr:rowOff>143154</xdr:rowOff>
    </xdr:to>
    <xdr:sp macro="" textlink="">
      <xdr:nvSpPr>
        <xdr:cNvPr id="241" name="楕円 240">
          <a:extLst>
            <a:ext uri="{FF2B5EF4-FFF2-40B4-BE49-F238E27FC236}">
              <a16:creationId xmlns:a16="http://schemas.microsoft.com/office/drawing/2014/main" id="{4C89674A-D055-464F-AE86-8B9943C4A031}"/>
            </a:ext>
          </a:extLst>
        </xdr:cNvPr>
        <xdr:cNvSpPr/>
      </xdr:nvSpPr>
      <xdr:spPr>
        <a:xfrm>
          <a:off x="10426700" y="1050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64431</xdr:rowOff>
    </xdr:from>
    <xdr:ext cx="469744" cy="259045"/>
    <xdr:sp macro="" textlink="">
      <xdr:nvSpPr>
        <xdr:cNvPr id="242" name="【体育館・プール】&#10;一人当たり面積該当値テキスト">
          <a:extLst>
            <a:ext uri="{FF2B5EF4-FFF2-40B4-BE49-F238E27FC236}">
              <a16:creationId xmlns:a16="http://schemas.microsoft.com/office/drawing/2014/main" id="{A5A4238E-48D6-40F6-BEB1-90404AC56C02}"/>
            </a:ext>
          </a:extLst>
        </xdr:cNvPr>
        <xdr:cNvSpPr txBox="1"/>
      </xdr:nvSpPr>
      <xdr:spPr>
        <a:xfrm>
          <a:off x="10515600" y="1035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27381</xdr:rowOff>
    </xdr:from>
    <xdr:to>
      <xdr:col>50</xdr:col>
      <xdr:colOff>165100</xdr:colOff>
      <xdr:row>61</xdr:row>
      <xdr:rowOff>128981</xdr:rowOff>
    </xdr:to>
    <xdr:sp macro="" textlink="">
      <xdr:nvSpPr>
        <xdr:cNvPr id="243" name="楕円 242">
          <a:extLst>
            <a:ext uri="{FF2B5EF4-FFF2-40B4-BE49-F238E27FC236}">
              <a16:creationId xmlns:a16="http://schemas.microsoft.com/office/drawing/2014/main" id="{FADA2C6D-FA1F-44C6-AFB9-D068D5AF823A}"/>
            </a:ext>
          </a:extLst>
        </xdr:cNvPr>
        <xdr:cNvSpPr/>
      </xdr:nvSpPr>
      <xdr:spPr>
        <a:xfrm>
          <a:off x="9588500" y="104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78181</xdr:rowOff>
    </xdr:from>
    <xdr:to>
      <xdr:col>55</xdr:col>
      <xdr:colOff>0</xdr:colOff>
      <xdr:row>61</xdr:row>
      <xdr:rowOff>92354</xdr:rowOff>
    </xdr:to>
    <xdr:cxnSp macro="">
      <xdr:nvCxnSpPr>
        <xdr:cNvPr id="244" name="直線コネクタ 243">
          <a:extLst>
            <a:ext uri="{FF2B5EF4-FFF2-40B4-BE49-F238E27FC236}">
              <a16:creationId xmlns:a16="http://schemas.microsoft.com/office/drawing/2014/main" id="{6C6C1B8E-7CDB-48DB-A739-D3F69FB16391}"/>
            </a:ext>
          </a:extLst>
        </xdr:cNvPr>
        <xdr:cNvCxnSpPr/>
      </xdr:nvCxnSpPr>
      <xdr:spPr>
        <a:xfrm>
          <a:off x="9639300" y="10536631"/>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89560</xdr:rowOff>
    </xdr:from>
    <xdr:to>
      <xdr:col>46</xdr:col>
      <xdr:colOff>38100</xdr:colOff>
      <xdr:row>61</xdr:row>
      <xdr:rowOff>19710</xdr:rowOff>
    </xdr:to>
    <xdr:sp macro="" textlink="">
      <xdr:nvSpPr>
        <xdr:cNvPr id="245" name="楕円 244">
          <a:extLst>
            <a:ext uri="{FF2B5EF4-FFF2-40B4-BE49-F238E27FC236}">
              <a16:creationId xmlns:a16="http://schemas.microsoft.com/office/drawing/2014/main" id="{53787936-F642-4AD0-94D4-CE0C4A129380}"/>
            </a:ext>
          </a:extLst>
        </xdr:cNvPr>
        <xdr:cNvSpPr/>
      </xdr:nvSpPr>
      <xdr:spPr>
        <a:xfrm>
          <a:off x="8699500" y="103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140360</xdr:rowOff>
    </xdr:from>
    <xdr:to>
      <xdr:col>50</xdr:col>
      <xdr:colOff>114300</xdr:colOff>
      <xdr:row>61</xdr:row>
      <xdr:rowOff>78181</xdr:rowOff>
    </xdr:to>
    <xdr:cxnSp macro="">
      <xdr:nvCxnSpPr>
        <xdr:cNvPr id="246" name="直線コネクタ 245">
          <a:extLst>
            <a:ext uri="{FF2B5EF4-FFF2-40B4-BE49-F238E27FC236}">
              <a16:creationId xmlns:a16="http://schemas.microsoft.com/office/drawing/2014/main" id="{41F4B522-74A4-46C7-AAC7-93132315D155}"/>
            </a:ext>
          </a:extLst>
        </xdr:cNvPr>
        <xdr:cNvCxnSpPr/>
      </xdr:nvCxnSpPr>
      <xdr:spPr>
        <a:xfrm>
          <a:off x="8750300" y="10427360"/>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96875</xdr:rowOff>
    </xdr:from>
    <xdr:to>
      <xdr:col>41</xdr:col>
      <xdr:colOff>101600</xdr:colOff>
      <xdr:row>61</xdr:row>
      <xdr:rowOff>27025</xdr:rowOff>
    </xdr:to>
    <xdr:sp macro="" textlink="">
      <xdr:nvSpPr>
        <xdr:cNvPr id="247" name="楕円 246">
          <a:extLst>
            <a:ext uri="{FF2B5EF4-FFF2-40B4-BE49-F238E27FC236}">
              <a16:creationId xmlns:a16="http://schemas.microsoft.com/office/drawing/2014/main" id="{8D371E7A-873E-4622-8D70-6645732E2E1A}"/>
            </a:ext>
          </a:extLst>
        </xdr:cNvPr>
        <xdr:cNvSpPr/>
      </xdr:nvSpPr>
      <xdr:spPr>
        <a:xfrm>
          <a:off x="7810500" y="103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140360</xdr:rowOff>
    </xdr:from>
    <xdr:to>
      <xdr:col>45</xdr:col>
      <xdr:colOff>177800</xdr:colOff>
      <xdr:row>60</xdr:row>
      <xdr:rowOff>147675</xdr:rowOff>
    </xdr:to>
    <xdr:cxnSp macro="">
      <xdr:nvCxnSpPr>
        <xdr:cNvPr id="248" name="直線コネクタ 247">
          <a:extLst>
            <a:ext uri="{FF2B5EF4-FFF2-40B4-BE49-F238E27FC236}">
              <a16:creationId xmlns:a16="http://schemas.microsoft.com/office/drawing/2014/main" id="{FE6953F7-01EF-4273-BCC9-1E2EF55C547E}"/>
            </a:ext>
          </a:extLst>
        </xdr:cNvPr>
        <xdr:cNvCxnSpPr/>
      </xdr:nvCxnSpPr>
      <xdr:spPr>
        <a:xfrm flipV="1">
          <a:off x="7861300" y="10427360"/>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101447</xdr:rowOff>
    </xdr:from>
    <xdr:to>
      <xdr:col>36</xdr:col>
      <xdr:colOff>165100</xdr:colOff>
      <xdr:row>61</xdr:row>
      <xdr:rowOff>31597</xdr:rowOff>
    </xdr:to>
    <xdr:sp macro="" textlink="">
      <xdr:nvSpPr>
        <xdr:cNvPr id="249" name="楕円 248">
          <a:extLst>
            <a:ext uri="{FF2B5EF4-FFF2-40B4-BE49-F238E27FC236}">
              <a16:creationId xmlns:a16="http://schemas.microsoft.com/office/drawing/2014/main" id="{CE4054E4-A891-4499-830C-6DEACAD887DE}"/>
            </a:ext>
          </a:extLst>
        </xdr:cNvPr>
        <xdr:cNvSpPr/>
      </xdr:nvSpPr>
      <xdr:spPr>
        <a:xfrm>
          <a:off x="6921500" y="103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147675</xdr:rowOff>
    </xdr:from>
    <xdr:to>
      <xdr:col>41</xdr:col>
      <xdr:colOff>50800</xdr:colOff>
      <xdr:row>60</xdr:row>
      <xdr:rowOff>152247</xdr:rowOff>
    </xdr:to>
    <xdr:cxnSp macro="">
      <xdr:nvCxnSpPr>
        <xdr:cNvPr id="250" name="直線コネクタ 249">
          <a:extLst>
            <a:ext uri="{FF2B5EF4-FFF2-40B4-BE49-F238E27FC236}">
              <a16:creationId xmlns:a16="http://schemas.microsoft.com/office/drawing/2014/main" id="{59E67621-4604-4BF6-A509-CDCF80CFABC5}"/>
            </a:ext>
          </a:extLst>
        </xdr:cNvPr>
        <xdr:cNvCxnSpPr/>
      </xdr:nvCxnSpPr>
      <xdr:spPr>
        <a:xfrm flipV="1">
          <a:off x="6972300" y="1043467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1" name="n_1aveValue【体育館・プール】&#10;一人当たり面積">
          <a:extLst>
            <a:ext uri="{FF2B5EF4-FFF2-40B4-BE49-F238E27FC236}">
              <a16:creationId xmlns:a16="http://schemas.microsoft.com/office/drawing/2014/main" id="{83DDB926-5DF1-40D5-B9F8-2B96D2FAB7EF}"/>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2" name="n_2aveValue【体育館・プール】&#10;一人当たり面積">
          <a:extLst>
            <a:ext uri="{FF2B5EF4-FFF2-40B4-BE49-F238E27FC236}">
              <a16:creationId xmlns:a16="http://schemas.microsoft.com/office/drawing/2014/main" id="{B37FFC4C-C48F-4300-B645-7658BB48D802}"/>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3" name="n_3aveValue【体育館・プール】&#10;一人当たり面積">
          <a:extLst>
            <a:ext uri="{FF2B5EF4-FFF2-40B4-BE49-F238E27FC236}">
              <a16:creationId xmlns:a16="http://schemas.microsoft.com/office/drawing/2014/main" id="{C51304A5-A749-45CB-8120-ED548208FD04}"/>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4" name="n_4aveValue【体育館・プール】&#10;一人当たり面積">
          <a:extLst>
            <a:ext uri="{FF2B5EF4-FFF2-40B4-BE49-F238E27FC236}">
              <a16:creationId xmlns:a16="http://schemas.microsoft.com/office/drawing/2014/main" id="{F25FFAE5-E1DB-4BCF-B3DF-7CAEC52D962E}"/>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145508</xdr:rowOff>
    </xdr:from>
    <xdr:ext cx="469744" cy="259045"/>
    <xdr:sp macro="" textlink="">
      <xdr:nvSpPr>
        <xdr:cNvPr id="255" name="n_1mainValue【体育館・プール】&#10;一人当たり面積">
          <a:extLst>
            <a:ext uri="{FF2B5EF4-FFF2-40B4-BE49-F238E27FC236}">
              <a16:creationId xmlns:a16="http://schemas.microsoft.com/office/drawing/2014/main" id="{F07FB718-32B0-4BF7-A494-D44BFAE6F3B8}"/>
            </a:ext>
          </a:extLst>
        </xdr:cNvPr>
        <xdr:cNvSpPr txBox="1"/>
      </xdr:nvSpPr>
      <xdr:spPr>
        <a:xfrm>
          <a:off x="9391727" y="102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36237</xdr:rowOff>
    </xdr:from>
    <xdr:ext cx="469744" cy="259045"/>
    <xdr:sp macro="" textlink="">
      <xdr:nvSpPr>
        <xdr:cNvPr id="256" name="n_2mainValue【体育館・プール】&#10;一人当たり面積">
          <a:extLst>
            <a:ext uri="{FF2B5EF4-FFF2-40B4-BE49-F238E27FC236}">
              <a16:creationId xmlns:a16="http://schemas.microsoft.com/office/drawing/2014/main" id="{CA45DFD5-8482-4E86-91DC-69F96C250665}"/>
            </a:ext>
          </a:extLst>
        </xdr:cNvPr>
        <xdr:cNvSpPr txBox="1"/>
      </xdr:nvSpPr>
      <xdr:spPr>
        <a:xfrm>
          <a:off x="8515427" y="1015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43552</xdr:rowOff>
    </xdr:from>
    <xdr:ext cx="469744" cy="259045"/>
    <xdr:sp macro="" textlink="">
      <xdr:nvSpPr>
        <xdr:cNvPr id="257" name="n_3mainValue【体育館・プール】&#10;一人当たり面積">
          <a:extLst>
            <a:ext uri="{FF2B5EF4-FFF2-40B4-BE49-F238E27FC236}">
              <a16:creationId xmlns:a16="http://schemas.microsoft.com/office/drawing/2014/main" id="{318603ED-22C5-4CBD-A167-0AD06CC7F672}"/>
            </a:ext>
          </a:extLst>
        </xdr:cNvPr>
        <xdr:cNvSpPr txBox="1"/>
      </xdr:nvSpPr>
      <xdr:spPr>
        <a:xfrm>
          <a:off x="7626427" y="1015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48124</xdr:rowOff>
    </xdr:from>
    <xdr:ext cx="469744" cy="259045"/>
    <xdr:sp macro="" textlink="">
      <xdr:nvSpPr>
        <xdr:cNvPr id="258" name="n_4mainValue【体育館・プール】&#10;一人当たり面積">
          <a:extLst>
            <a:ext uri="{FF2B5EF4-FFF2-40B4-BE49-F238E27FC236}">
              <a16:creationId xmlns:a16="http://schemas.microsoft.com/office/drawing/2014/main" id="{7891D793-16CE-4350-9532-36AF5EB2741A}"/>
            </a:ext>
          </a:extLst>
        </xdr:cNvPr>
        <xdr:cNvSpPr txBox="1"/>
      </xdr:nvSpPr>
      <xdr:spPr>
        <a:xfrm>
          <a:off x="6737427" y="101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2786885-3506-443A-8D59-5C236A80A19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22945C1-DD5E-4327-9453-71A95009B1B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DBDC949-6860-43DB-824B-73E912A20C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5E3F957-0197-45E1-8E34-DC7BED90BD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9EBEE60-5CA6-47D8-8968-B3AE29B281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CEC6DD7-B309-4604-AC6D-C68311804B2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51F074FD-9DA0-4F64-A816-115EFC828E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322C43A-7B5C-4622-8603-DA105CEAE1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590F3F2-65A6-4D37-9C3A-6959C6469AC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66AAA9A-24BC-4E55-A11C-04F1B234BAE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859E432-16EE-481A-A5D6-6D01CC29BAE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D3FBFA8E-FD55-46D6-95E5-5ED1FAB7130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E2D41EE5-197D-4473-B060-4C3B7715DC6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9CF910A7-FBC4-402C-ACF7-EA0D2C65BC6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1809A965-2BF7-49DC-A4C4-FC725C675C7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E42CE342-02B4-4969-93B4-BF967B89E52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A7CF4986-059B-46B0-AB56-A326616CCA9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3DAB0C48-6BBE-4050-9F71-D18AC18D30A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A60AFE39-6FF8-4394-9EA9-57E513E65E7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102828FB-8BEE-4286-999C-E1B41DF1125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D9627355-EA4A-49ED-AA93-8DF75EBFE80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20B8A8FF-9DE9-468D-96F5-66B7A6A6D68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37EF2916-BAB3-4EAC-8E69-61C5F359F8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2C24A5C0-833E-418D-8E3A-B14DC9BEAE5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9740ABBD-B46C-41A9-9144-B9A79B1F6B32}"/>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809A1734-0C19-4E4C-9303-8F70687A341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0435745-8CD1-4813-95ED-69F44F01226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18C7E705-FFC2-4CF0-A8FD-32E092A68DA3}"/>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7" name="直線コネクタ 286">
          <a:extLst>
            <a:ext uri="{FF2B5EF4-FFF2-40B4-BE49-F238E27FC236}">
              <a16:creationId xmlns:a16="http://schemas.microsoft.com/office/drawing/2014/main" id="{6E104064-8E13-470E-AC07-6BC8F01C8688}"/>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ADC52ABE-F16C-487A-BF87-D23D2535C783}"/>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89" name="フローチャート: 判断 288">
          <a:extLst>
            <a:ext uri="{FF2B5EF4-FFF2-40B4-BE49-F238E27FC236}">
              <a16:creationId xmlns:a16="http://schemas.microsoft.com/office/drawing/2014/main" id="{029BEF03-0B2B-4CBB-B135-6CD3BC686A54}"/>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0" name="フローチャート: 判断 289">
          <a:extLst>
            <a:ext uri="{FF2B5EF4-FFF2-40B4-BE49-F238E27FC236}">
              <a16:creationId xmlns:a16="http://schemas.microsoft.com/office/drawing/2014/main" id="{95CC2643-8257-44EA-9815-B3B50E4DDB46}"/>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1" name="フローチャート: 判断 290">
          <a:extLst>
            <a:ext uri="{FF2B5EF4-FFF2-40B4-BE49-F238E27FC236}">
              <a16:creationId xmlns:a16="http://schemas.microsoft.com/office/drawing/2014/main" id="{D1161B5E-FEAB-4B32-8C98-5C19AC14607B}"/>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2" name="フローチャート: 判断 291">
          <a:extLst>
            <a:ext uri="{FF2B5EF4-FFF2-40B4-BE49-F238E27FC236}">
              <a16:creationId xmlns:a16="http://schemas.microsoft.com/office/drawing/2014/main" id="{7086A90B-14C0-40A0-9B1A-414A464941D9}"/>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3" name="フローチャート: 判断 292">
          <a:extLst>
            <a:ext uri="{FF2B5EF4-FFF2-40B4-BE49-F238E27FC236}">
              <a16:creationId xmlns:a16="http://schemas.microsoft.com/office/drawing/2014/main" id="{809737E3-9DC4-414A-A35B-F3A83446111D}"/>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207C883-967D-4F83-A595-20A90C78731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DE1651C-EF65-4356-87D6-F48F5E8831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1258018-D764-434E-9B10-D51FD5BB53B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66CEAE0-F8BB-40AE-BC10-B5176CD611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052A28-D01A-4D78-943C-8F13EF9A75A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92075</xdr:rowOff>
    </xdr:from>
    <xdr:to>
      <xdr:col>24</xdr:col>
      <xdr:colOff>114300</xdr:colOff>
      <xdr:row>83</xdr:row>
      <xdr:rowOff>22225</xdr:rowOff>
    </xdr:to>
    <xdr:sp macro="" textlink="">
      <xdr:nvSpPr>
        <xdr:cNvPr id="299" name="楕円 298">
          <a:extLst>
            <a:ext uri="{FF2B5EF4-FFF2-40B4-BE49-F238E27FC236}">
              <a16:creationId xmlns:a16="http://schemas.microsoft.com/office/drawing/2014/main" id="{35AE7AE6-0EB1-4D17-886B-9C9872BC9AFE}"/>
            </a:ext>
          </a:extLst>
        </xdr:cNvPr>
        <xdr:cNvSpPr/>
      </xdr:nvSpPr>
      <xdr:spPr>
        <a:xfrm>
          <a:off x="4584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70502</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24B59FA5-D595-42B2-AEA6-EB27F71310DE}"/>
            </a:ext>
          </a:extLst>
        </xdr:cNvPr>
        <xdr:cNvSpPr txBox="1"/>
      </xdr:nvSpPr>
      <xdr:spPr>
        <a:xfrm>
          <a:off x="4673600"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1" name="楕円 300">
          <a:extLst>
            <a:ext uri="{FF2B5EF4-FFF2-40B4-BE49-F238E27FC236}">
              <a16:creationId xmlns:a16="http://schemas.microsoft.com/office/drawing/2014/main" id="{8D554456-8F07-487A-B48F-9D338979CA21}"/>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82</xdr:row>
      <xdr:rowOff>142875</xdr:rowOff>
    </xdr:to>
    <xdr:cxnSp macro="">
      <xdr:nvCxnSpPr>
        <xdr:cNvPr id="302" name="直線コネクタ 301">
          <a:extLst>
            <a:ext uri="{FF2B5EF4-FFF2-40B4-BE49-F238E27FC236}">
              <a16:creationId xmlns:a16="http://schemas.microsoft.com/office/drawing/2014/main" id="{F3E10B06-ADA5-4939-8F74-CFD052849C86}"/>
            </a:ext>
          </a:extLst>
        </xdr:cNvPr>
        <xdr:cNvCxnSpPr/>
      </xdr:nvCxnSpPr>
      <xdr:spPr>
        <a:xfrm>
          <a:off x="3797300" y="14186536"/>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36830</xdr:rowOff>
    </xdr:from>
    <xdr:to>
      <xdr:col>15</xdr:col>
      <xdr:colOff>101600</xdr:colOff>
      <xdr:row>82</xdr:row>
      <xdr:rowOff>138430</xdr:rowOff>
    </xdr:to>
    <xdr:sp macro="" textlink="">
      <xdr:nvSpPr>
        <xdr:cNvPr id="303" name="楕円 302">
          <a:extLst>
            <a:ext uri="{FF2B5EF4-FFF2-40B4-BE49-F238E27FC236}">
              <a16:creationId xmlns:a16="http://schemas.microsoft.com/office/drawing/2014/main" id="{0B8D5B9D-8132-47BD-BA37-7F559CDCA4EF}"/>
            </a:ext>
          </a:extLst>
        </xdr:cNvPr>
        <xdr:cNvSpPr/>
      </xdr:nvSpPr>
      <xdr:spPr>
        <a:xfrm>
          <a:off x="2857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87630</xdr:rowOff>
    </xdr:from>
    <xdr:to>
      <xdr:col>19</xdr:col>
      <xdr:colOff>177800</xdr:colOff>
      <xdr:row>82</xdr:row>
      <xdr:rowOff>127636</xdr:rowOff>
    </xdr:to>
    <xdr:cxnSp macro="">
      <xdr:nvCxnSpPr>
        <xdr:cNvPr id="304" name="直線コネクタ 303">
          <a:extLst>
            <a:ext uri="{FF2B5EF4-FFF2-40B4-BE49-F238E27FC236}">
              <a16:creationId xmlns:a16="http://schemas.microsoft.com/office/drawing/2014/main" id="{E8F25706-1640-467B-8BD6-A1240FAA0743}"/>
            </a:ext>
          </a:extLst>
        </xdr:cNvPr>
        <xdr:cNvCxnSpPr/>
      </xdr:nvCxnSpPr>
      <xdr:spPr>
        <a:xfrm>
          <a:off x="2908300" y="141465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636</xdr:rowOff>
    </xdr:from>
    <xdr:to>
      <xdr:col>10</xdr:col>
      <xdr:colOff>165100</xdr:colOff>
      <xdr:row>82</xdr:row>
      <xdr:rowOff>102236</xdr:rowOff>
    </xdr:to>
    <xdr:sp macro="" textlink="">
      <xdr:nvSpPr>
        <xdr:cNvPr id="305" name="楕円 304">
          <a:extLst>
            <a:ext uri="{FF2B5EF4-FFF2-40B4-BE49-F238E27FC236}">
              <a16:creationId xmlns:a16="http://schemas.microsoft.com/office/drawing/2014/main" id="{4F6BB958-0912-4134-AADA-678C8BA6849D}"/>
            </a:ext>
          </a:extLst>
        </xdr:cNvPr>
        <xdr:cNvSpPr/>
      </xdr:nvSpPr>
      <xdr:spPr>
        <a:xfrm>
          <a:off x="1968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51436</xdr:rowOff>
    </xdr:from>
    <xdr:to>
      <xdr:col>15</xdr:col>
      <xdr:colOff>50800</xdr:colOff>
      <xdr:row>82</xdr:row>
      <xdr:rowOff>87630</xdr:rowOff>
    </xdr:to>
    <xdr:cxnSp macro="">
      <xdr:nvCxnSpPr>
        <xdr:cNvPr id="306" name="直線コネクタ 305">
          <a:extLst>
            <a:ext uri="{FF2B5EF4-FFF2-40B4-BE49-F238E27FC236}">
              <a16:creationId xmlns:a16="http://schemas.microsoft.com/office/drawing/2014/main" id="{004B7662-F460-4580-A0C6-A42F42DFA6E2}"/>
            </a:ext>
          </a:extLst>
        </xdr:cNvPr>
        <xdr:cNvCxnSpPr/>
      </xdr:nvCxnSpPr>
      <xdr:spPr>
        <a:xfrm>
          <a:off x="2019300" y="141103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149225</xdr:rowOff>
    </xdr:from>
    <xdr:to>
      <xdr:col>6</xdr:col>
      <xdr:colOff>38100</xdr:colOff>
      <xdr:row>82</xdr:row>
      <xdr:rowOff>79375</xdr:rowOff>
    </xdr:to>
    <xdr:sp macro="" textlink="">
      <xdr:nvSpPr>
        <xdr:cNvPr id="307" name="楕円 306">
          <a:extLst>
            <a:ext uri="{FF2B5EF4-FFF2-40B4-BE49-F238E27FC236}">
              <a16:creationId xmlns:a16="http://schemas.microsoft.com/office/drawing/2014/main" id="{94F7876F-2B0D-4B6D-8119-E70A7A92E3E9}"/>
            </a:ext>
          </a:extLst>
        </xdr:cNvPr>
        <xdr:cNvSpPr/>
      </xdr:nvSpPr>
      <xdr:spPr>
        <a:xfrm>
          <a:off x="1079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28575</xdr:rowOff>
    </xdr:from>
    <xdr:to>
      <xdr:col>10</xdr:col>
      <xdr:colOff>114300</xdr:colOff>
      <xdr:row>82</xdr:row>
      <xdr:rowOff>51436</xdr:rowOff>
    </xdr:to>
    <xdr:cxnSp macro="">
      <xdr:nvCxnSpPr>
        <xdr:cNvPr id="308" name="直線コネクタ 307">
          <a:extLst>
            <a:ext uri="{FF2B5EF4-FFF2-40B4-BE49-F238E27FC236}">
              <a16:creationId xmlns:a16="http://schemas.microsoft.com/office/drawing/2014/main" id="{60F5CD78-B479-4463-B6BF-1E256AC467C6}"/>
            </a:ext>
          </a:extLst>
        </xdr:cNvPr>
        <xdr:cNvCxnSpPr/>
      </xdr:nvCxnSpPr>
      <xdr:spPr>
        <a:xfrm>
          <a:off x="1130300" y="140874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09" name="n_1aveValue【福祉施設】&#10;有形固定資産減価償却率">
          <a:extLst>
            <a:ext uri="{FF2B5EF4-FFF2-40B4-BE49-F238E27FC236}">
              <a16:creationId xmlns:a16="http://schemas.microsoft.com/office/drawing/2014/main" id="{99427980-E580-4C8A-81DD-7F639FD2B7B4}"/>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0" name="n_2aveValue【福祉施設】&#10;有形固定資産減価償却率">
          <a:extLst>
            <a:ext uri="{FF2B5EF4-FFF2-40B4-BE49-F238E27FC236}">
              <a16:creationId xmlns:a16="http://schemas.microsoft.com/office/drawing/2014/main" id="{504289C0-039A-49C6-A931-D86088B5C6DA}"/>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1" name="n_3aveValue【福祉施設】&#10;有形固定資産減価償却率">
          <a:extLst>
            <a:ext uri="{FF2B5EF4-FFF2-40B4-BE49-F238E27FC236}">
              <a16:creationId xmlns:a16="http://schemas.microsoft.com/office/drawing/2014/main" id="{F99791C7-0F0C-441C-91EB-0FDB42D144A2}"/>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2" name="n_4aveValue【福祉施設】&#10;有形固定資産減価償却率">
          <a:extLst>
            <a:ext uri="{FF2B5EF4-FFF2-40B4-BE49-F238E27FC236}">
              <a16:creationId xmlns:a16="http://schemas.microsoft.com/office/drawing/2014/main" id="{DDA594EF-00BA-4E16-B8F3-E8EC941B2B0E}"/>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169563</xdr:rowOff>
    </xdr:from>
    <xdr:ext cx="405111" cy="259045"/>
    <xdr:sp macro="" textlink="">
      <xdr:nvSpPr>
        <xdr:cNvPr id="313" name="n_1mainValue【福祉施設】&#10;有形固定資産減価償却率">
          <a:extLst>
            <a:ext uri="{FF2B5EF4-FFF2-40B4-BE49-F238E27FC236}">
              <a16:creationId xmlns:a16="http://schemas.microsoft.com/office/drawing/2014/main" id="{CA7F3BD0-4C9A-438A-96F4-9A63CAA0FDE7}"/>
            </a:ext>
          </a:extLst>
        </xdr:cNvPr>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129557</xdr:rowOff>
    </xdr:from>
    <xdr:ext cx="405111" cy="259045"/>
    <xdr:sp macro="" textlink="">
      <xdr:nvSpPr>
        <xdr:cNvPr id="314" name="n_2mainValue【福祉施設】&#10;有形固定資産減価償却率">
          <a:extLst>
            <a:ext uri="{FF2B5EF4-FFF2-40B4-BE49-F238E27FC236}">
              <a16:creationId xmlns:a16="http://schemas.microsoft.com/office/drawing/2014/main" id="{F685C2F9-B529-4DB1-AB86-65166B8D7195}"/>
            </a:ext>
          </a:extLst>
        </xdr:cNvPr>
        <xdr:cNvSpPr txBox="1"/>
      </xdr:nvSpPr>
      <xdr:spPr>
        <a:xfrm>
          <a:off x="2705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93363</xdr:rowOff>
    </xdr:from>
    <xdr:ext cx="405111" cy="259045"/>
    <xdr:sp macro="" textlink="">
      <xdr:nvSpPr>
        <xdr:cNvPr id="315" name="n_3mainValue【福祉施設】&#10;有形固定資産減価償却率">
          <a:extLst>
            <a:ext uri="{FF2B5EF4-FFF2-40B4-BE49-F238E27FC236}">
              <a16:creationId xmlns:a16="http://schemas.microsoft.com/office/drawing/2014/main" id="{C64870A8-6238-43B9-8796-6EBA3106A784}"/>
            </a:ext>
          </a:extLst>
        </xdr:cNvPr>
        <xdr:cNvSpPr txBox="1"/>
      </xdr:nvSpPr>
      <xdr:spPr>
        <a:xfrm>
          <a:off x="1816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70502</xdr:rowOff>
    </xdr:from>
    <xdr:ext cx="405111" cy="259045"/>
    <xdr:sp macro="" textlink="">
      <xdr:nvSpPr>
        <xdr:cNvPr id="316" name="n_4mainValue【福祉施設】&#10;有形固定資産減価償却率">
          <a:extLst>
            <a:ext uri="{FF2B5EF4-FFF2-40B4-BE49-F238E27FC236}">
              <a16:creationId xmlns:a16="http://schemas.microsoft.com/office/drawing/2014/main" id="{A1F9D574-3E2C-42EC-9D80-0F3D5D77C785}"/>
            </a:ext>
          </a:extLst>
        </xdr:cNvPr>
        <xdr:cNvSpPr txBox="1"/>
      </xdr:nvSpPr>
      <xdr:spPr>
        <a:xfrm>
          <a:off x="927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EA3CFE44-1F03-46E1-A166-9E183DB2618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7DA090C9-CCEE-4EDB-8BFB-63F08F8959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24885B4-A4E3-4B50-B86C-B0DB9421039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2E82BD8-FF16-4685-BB10-60E04BE8AD0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CBDA9EB-8973-4A9E-9E11-F477E62EED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D6B9C276-8B18-4546-9CEA-6C9945A2913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BC23F9B4-06E7-4A5B-B69B-238585DC01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E32E49D-6FFF-492D-BA2C-06C0006530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C491F00E-2D25-4ED1-ABC0-F373FCFC046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877C1882-A02F-4372-9356-5FFEAE83C85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C8E0F158-17A4-4F99-903C-895D2655608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37316FFE-C02D-4839-9AB2-A5B59BFC952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E56BE556-5A65-478D-980D-2A824F122A3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C74EFD92-E203-4ABC-90B4-7553A161844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1AEFC804-BC0B-479F-AE94-0B1D6CE4B18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54E15E19-11D6-4523-A8A1-5861C341ED9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50DFBF6C-CDD2-4EEA-9DE2-F2822F17A3D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D49803A0-5A9F-49F8-993D-F73AE2DB03B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B35CCCC3-97F5-4D57-907E-E44C1FA1A3D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AF5BB45C-A1F3-48A7-9F8E-A67F22B62EE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39CDEAA-DA27-4A40-B255-93C61BE5AE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D878FB6-4513-4489-903B-58AFA8E5E8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126DB49-D761-42B3-A4D1-33757897B79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0" name="直線コネクタ 339">
          <a:extLst>
            <a:ext uri="{FF2B5EF4-FFF2-40B4-BE49-F238E27FC236}">
              <a16:creationId xmlns:a16="http://schemas.microsoft.com/office/drawing/2014/main" id="{6E3C731B-E1D6-43D6-AF19-9B35D7575A05}"/>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1" name="【福祉施設】&#10;一人当たり面積最小値テキスト">
          <a:extLst>
            <a:ext uri="{FF2B5EF4-FFF2-40B4-BE49-F238E27FC236}">
              <a16:creationId xmlns:a16="http://schemas.microsoft.com/office/drawing/2014/main" id="{CD717804-0C9D-47FE-B367-0BF61AC8555B}"/>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2" name="直線コネクタ 341">
          <a:extLst>
            <a:ext uri="{FF2B5EF4-FFF2-40B4-BE49-F238E27FC236}">
              <a16:creationId xmlns:a16="http://schemas.microsoft.com/office/drawing/2014/main" id="{D16EE8D8-931E-475F-BDC5-AB3E0AAC1CB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3" name="【福祉施設】&#10;一人当たり面積最大値テキスト">
          <a:extLst>
            <a:ext uri="{FF2B5EF4-FFF2-40B4-BE49-F238E27FC236}">
              <a16:creationId xmlns:a16="http://schemas.microsoft.com/office/drawing/2014/main" id="{B0DEEC49-A0A2-4226-9250-4DC794CDD77C}"/>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4" name="直線コネクタ 343">
          <a:extLst>
            <a:ext uri="{FF2B5EF4-FFF2-40B4-BE49-F238E27FC236}">
              <a16:creationId xmlns:a16="http://schemas.microsoft.com/office/drawing/2014/main" id="{D9D2E3A4-E7BE-4F1F-900C-33346135C0A2}"/>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5" name="【福祉施設】&#10;一人当たり面積平均値テキスト">
          <a:extLst>
            <a:ext uri="{FF2B5EF4-FFF2-40B4-BE49-F238E27FC236}">
              <a16:creationId xmlns:a16="http://schemas.microsoft.com/office/drawing/2014/main" id="{E808DC08-EA60-4E00-B21C-104C44E936A5}"/>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6" name="フローチャート: 判断 345">
          <a:extLst>
            <a:ext uri="{FF2B5EF4-FFF2-40B4-BE49-F238E27FC236}">
              <a16:creationId xmlns:a16="http://schemas.microsoft.com/office/drawing/2014/main" id="{71045D7F-627B-411A-87C8-CF662743E039}"/>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7" name="フローチャート: 判断 346">
          <a:extLst>
            <a:ext uri="{FF2B5EF4-FFF2-40B4-BE49-F238E27FC236}">
              <a16:creationId xmlns:a16="http://schemas.microsoft.com/office/drawing/2014/main" id="{E9F2E314-1C82-4DDA-9187-28905C900CC4}"/>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48" name="フローチャート: 判断 347">
          <a:extLst>
            <a:ext uri="{FF2B5EF4-FFF2-40B4-BE49-F238E27FC236}">
              <a16:creationId xmlns:a16="http://schemas.microsoft.com/office/drawing/2014/main" id="{4ED7872E-915B-4E5E-852C-2384B8C6E672}"/>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49" name="フローチャート: 判断 348">
          <a:extLst>
            <a:ext uri="{FF2B5EF4-FFF2-40B4-BE49-F238E27FC236}">
              <a16:creationId xmlns:a16="http://schemas.microsoft.com/office/drawing/2014/main" id="{DB536F1A-6CA2-4280-998B-73420D84A3A8}"/>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0" name="フローチャート: 判断 349">
          <a:extLst>
            <a:ext uri="{FF2B5EF4-FFF2-40B4-BE49-F238E27FC236}">
              <a16:creationId xmlns:a16="http://schemas.microsoft.com/office/drawing/2014/main" id="{142052F0-9458-4FE8-A770-52601A9CFE07}"/>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EEFDE6D-6539-4232-AC79-0382EFFA2C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084F8A1-879E-4F8C-9134-73C18E8471A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60D27F4-CC69-45A6-9226-C6D7BF3450D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E8368D-6CDF-42F3-96CD-4292AC2449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63C11C-70CF-42E8-8262-1CBC1581E36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153415</xdr:rowOff>
    </xdr:from>
    <xdr:to>
      <xdr:col>55</xdr:col>
      <xdr:colOff>50800</xdr:colOff>
      <xdr:row>86</xdr:row>
      <xdr:rowOff>83565</xdr:rowOff>
    </xdr:to>
    <xdr:sp macro="" textlink="">
      <xdr:nvSpPr>
        <xdr:cNvPr id="356" name="楕円 355">
          <a:extLst>
            <a:ext uri="{FF2B5EF4-FFF2-40B4-BE49-F238E27FC236}">
              <a16:creationId xmlns:a16="http://schemas.microsoft.com/office/drawing/2014/main" id="{7E9B7662-41E9-4053-BA47-A62508448C37}"/>
            </a:ext>
          </a:extLst>
        </xdr:cNvPr>
        <xdr:cNvSpPr/>
      </xdr:nvSpPr>
      <xdr:spPr>
        <a:xfrm>
          <a:off x="10426700" y="147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68342</xdr:rowOff>
    </xdr:from>
    <xdr:ext cx="469744" cy="259045"/>
    <xdr:sp macro="" textlink="">
      <xdr:nvSpPr>
        <xdr:cNvPr id="357" name="【福祉施設】&#10;一人当たり面積該当値テキスト">
          <a:extLst>
            <a:ext uri="{FF2B5EF4-FFF2-40B4-BE49-F238E27FC236}">
              <a16:creationId xmlns:a16="http://schemas.microsoft.com/office/drawing/2014/main" id="{819CFA97-BC38-4467-B9AE-448B6D49F94A}"/>
            </a:ext>
          </a:extLst>
        </xdr:cNvPr>
        <xdr:cNvSpPr txBox="1"/>
      </xdr:nvSpPr>
      <xdr:spPr>
        <a:xfrm>
          <a:off x="10515600" y="14641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72262</xdr:rowOff>
    </xdr:from>
    <xdr:to>
      <xdr:col>50</xdr:col>
      <xdr:colOff>165100</xdr:colOff>
      <xdr:row>86</xdr:row>
      <xdr:rowOff>2412</xdr:rowOff>
    </xdr:to>
    <xdr:sp macro="" textlink="">
      <xdr:nvSpPr>
        <xdr:cNvPr id="358" name="楕円 357">
          <a:extLst>
            <a:ext uri="{FF2B5EF4-FFF2-40B4-BE49-F238E27FC236}">
              <a16:creationId xmlns:a16="http://schemas.microsoft.com/office/drawing/2014/main" id="{FDD5BEBB-3985-4386-A8A0-2F5E897E9C39}"/>
            </a:ext>
          </a:extLst>
        </xdr:cNvPr>
        <xdr:cNvSpPr/>
      </xdr:nvSpPr>
      <xdr:spPr>
        <a:xfrm>
          <a:off x="9588500" y="146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123062</xdr:rowOff>
    </xdr:from>
    <xdr:to>
      <xdr:col>55</xdr:col>
      <xdr:colOff>0</xdr:colOff>
      <xdr:row>86</xdr:row>
      <xdr:rowOff>32765</xdr:rowOff>
    </xdr:to>
    <xdr:cxnSp macro="">
      <xdr:nvCxnSpPr>
        <xdr:cNvPr id="359" name="直線コネクタ 358">
          <a:extLst>
            <a:ext uri="{FF2B5EF4-FFF2-40B4-BE49-F238E27FC236}">
              <a16:creationId xmlns:a16="http://schemas.microsoft.com/office/drawing/2014/main" id="{07BC7A35-CD47-4201-9B06-8F31D41C9190}"/>
            </a:ext>
          </a:extLst>
        </xdr:cNvPr>
        <xdr:cNvCxnSpPr/>
      </xdr:nvCxnSpPr>
      <xdr:spPr>
        <a:xfrm>
          <a:off x="9639300" y="14696312"/>
          <a:ext cx="8382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72644</xdr:rowOff>
    </xdr:from>
    <xdr:to>
      <xdr:col>46</xdr:col>
      <xdr:colOff>38100</xdr:colOff>
      <xdr:row>86</xdr:row>
      <xdr:rowOff>2794</xdr:rowOff>
    </xdr:to>
    <xdr:sp macro="" textlink="">
      <xdr:nvSpPr>
        <xdr:cNvPr id="360" name="楕円 359">
          <a:extLst>
            <a:ext uri="{FF2B5EF4-FFF2-40B4-BE49-F238E27FC236}">
              <a16:creationId xmlns:a16="http://schemas.microsoft.com/office/drawing/2014/main" id="{98142652-0347-4AB8-80BE-F68F65BCD1F2}"/>
            </a:ext>
          </a:extLst>
        </xdr:cNvPr>
        <xdr:cNvSpPr/>
      </xdr:nvSpPr>
      <xdr:spPr>
        <a:xfrm>
          <a:off x="8699500" y="1464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123062</xdr:rowOff>
    </xdr:from>
    <xdr:to>
      <xdr:col>50</xdr:col>
      <xdr:colOff>114300</xdr:colOff>
      <xdr:row>85</xdr:row>
      <xdr:rowOff>123444</xdr:rowOff>
    </xdr:to>
    <xdr:cxnSp macro="">
      <xdr:nvCxnSpPr>
        <xdr:cNvPr id="361" name="直線コネクタ 360">
          <a:extLst>
            <a:ext uri="{FF2B5EF4-FFF2-40B4-BE49-F238E27FC236}">
              <a16:creationId xmlns:a16="http://schemas.microsoft.com/office/drawing/2014/main" id="{A16E2F00-BA3B-457E-8CB7-7F7C2AEB7D31}"/>
            </a:ext>
          </a:extLst>
        </xdr:cNvPr>
        <xdr:cNvCxnSpPr/>
      </xdr:nvCxnSpPr>
      <xdr:spPr>
        <a:xfrm flipV="1">
          <a:off x="8750300" y="1469631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362" name="楕円 361">
          <a:extLst>
            <a:ext uri="{FF2B5EF4-FFF2-40B4-BE49-F238E27FC236}">
              <a16:creationId xmlns:a16="http://schemas.microsoft.com/office/drawing/2014/main" id="{5D55AE7B-BE6C-4252-B4DC-F2E72CAC5A06}"/>
            </a:ext>
          </a:extLst>
        </xdr:cNvPr>
        <xdr:cNvSpPr/>
      </xdr:nvSpPr>
      <xdr:spPr>
        <a:xfrm>
          <a:off x="7810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123444</xdr:rowOff>
    </xdr:from>
    <xdr:to>
      <xdr:col>45</xdr:col>
      <xdr:colOff>177800</xdr:colOff>
      <xdr:row>85</xdr:row>
      <xdr:rowOff>125730</xdr:rowOff>
    </xdr:to>
    <xdr:cxnSp macro="">
      <xdr:nvCxnSpPr>
        <xdr:cNvPr id="363" name="直線コネクタ 362">
          <a:extLst>
            <a:ext uri="{FF2B5EF4-FFF2-40B4-BE49-F238E27FC236}">
              <a16:creationId xmlns:a16="http://schemas.microsoft.com/office/drawing/2014/main" id="{6EB9BA78-C979-45A7-BE52-FA59AE65C45D}"/>
            </a:ext>
          </a:extLst>
        </xdr:cNvPr>
        <xdr:cNvCxnSpPr/>
      </xdr:nvCxnSpPr>
      <xdr:spPr>
        <a:xfrm flipV="1">
          <a:off x="7861300" y="146966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76073</xdr:rowOff>
    </xdr:from>
    <xdr:to>
      <xdr:col>36</xdr:col>
      <xdr:colOff>165100</xdr:colOff>
      <xdr:row>86</xdr:row>
      <xdr:rowOff>6223</xdr:rowOff>
    </xdr:to>
    <xdr:sp macro="" textlink="">
      <xdr:nvSpPr>
        <xdr:cNvPr id="364" name="楕円 363">
          <a:extLst>
            <a:ext uri="{FF2B5EF4-FFF2-40B4-BE49-F238E27FC236}">
              <a16:creationId xmlns:a16="http://schemas.microsoft.com/office/drawing/2014/main" id="{A45F037C-EE3B-426A-A796-D404EBB443D5}"/>
            </a:ext>
          </a:extLst>
        </xdr:cNvPr>
        <xdr:cNvSpPr/>
      </xdr:nvSpPr>
      <xdr:spPr>
        <a:xfrm>
          <a:off x="6921500" y="146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126873</xdr:rowOff>
    </xdr:to>
    <xdr:cxnSp macro="">
      <xdr:nvCxnSpPr>
        <xdr:cNvPr id="365" name="直線コネクタ 364">
          <a:extLst>
            <a:ext uri="{FF2B5EF4-FFF2-40B4-BE49-F238E27FC236}">
              <a16:creationId xmlns:a16="http://schemas.microsoft.com/office/drawing/2014/main" id="{AE370514-2220-4700-9EA0-2CF56AEED697}"/>
            </a:ext>
          </a:extLst>
        </xdr:cNvPr>
        <xdr:cNvCxnSpPr/>
      </xdr:nvCxnSpPr>
      <xdr:spPr>
        <a:xfrm flipV="1">
          <a:off x="6972300" y="1469898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6" name="n_1aveValue【福祉施設】&#10;一人当たり面積">
          <a:extLst>
            <a:ext uri="{FF2B5EF4-FFF2-40B4-BE49-F238E27FC236}">
              <a16:creationId xmlns:a16="http://schemas.microsoft.com/office/drawing/2014/main" id="{3BE36BFE-11B5-49A1-AE8A-A5097509C5EA}"/>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7" name="n_2aveValue【福祉施設】&#10;一人当たり面積">
          <a:extLst>
            <a:ext uri="{FF2B5EF4-FFF2-40B4-BE49-F238E27FC236}">
              <a16:creationId xmlns:a16="http://schemas.microsoft.com/office/drawing/2014/main" id="{6CB47349-F5B7-4541-82F7-C20F057BB23F}"/>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68" name="n_3aveValue【福祉施設】&#10;一人当たり面積">
          <a:extLst>
            <a:ext uri="{FF2B5EF4-FFF2-40B4-BE49-F238E27FC236}">
              <a16:creationId xmlns:a16="http://schemas.microsoft.com/office/drawing/2014/main" id="{B7D8244F-4FA3-460A-94A0-E720B70A8324}"/>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69" name="n_4aveValue【福祉施設】&#10;一人当たり面積">
          <a:extLst>
            <a:ext uri="{FF2B5EF4-FFF2-40B4-BE49-F238E27FC236}">
              <a16:creationId xmlns:a16="http://schemas.microsoft.com/office/drawing/2014/main" id="{27F972EF-2D04-4AAF-8A5F-4AC902C31042}"/>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164989</xdr:rowOff>
    </xdr:from>
    <xdr:ext cx="469744" cy="259045"/>
    <xdr:sp macro="" textlink="">
      <xdr:nvSpPr>
        <xdr:cNvPr id="370" name="n_1mainValue【福祉施設】&#10;一人当たり面積">
          <a:extLst>
            <a:ext uri="{FF2B5EF4-FFF2-40B4-BE49-F238E27FC236}">
              <a16:creationId xmlns:a16="http://schemas.microsoft.com/office/drawing/2014/main" id="{947CD849-2A02-4253-8DEF-AF80C9CF643A}"/>
            </a:ext>
          </a:extLst>
        </xdr:cNvPr>
        <xdr:cNvSpPr txBox="1"/>
      </xdr:nvSpPr>
      <xdr:spPr>
        <a:xfrm>
          <a:off x="9391727" y="1473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165371</xdr:rowOff>
    </xdr:from>
    <xdr:ext cx="469744" cy="259045"/>
    <xdr:sp macro="" textlink="">
      <xdr:nvSpPr>
        <xdr:cNvPr id="371" name="n_2mainValue【福祉施設】&#10;一人当たり面積">
          <a:extLst>
            <a:ext uri="{FF2B5EF4-FFF2-40B4-BE49-F238E27FC236}">
              <a16:creationId xmlns:a16="http://schemas.microsoft.com/office/drawing/2014/main" id="{8253E5E1-189D-4FD7-A326-354E37D4AD9F}"/>
            </a:ext>
          </a:extLst>
        </xdr:cNvPr>
        <xdr:cNvSpPr txBox="1"/>
      </xdr:nvSpPr>
      <xdr:spPr>
        <a:xfrm>
          <a:off x="8515427" y="1473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21607</xdr:rowOff>
    </xdr:from>
    <xdr:ext cx="469744" cy="259045"/>
    <xdr:sp macro="" textlink="">
      <xdr:nvSpPr>
        <xdr:cNvPr id="372" name="n_3mainValue【福祉施設】&#10;一人当たり面積">
          <a:extLst>
            <a:ext uri="{FF2B5EF4-FFF2-40B4-BE49-F238E27FC236}">
              <a16:creationId xmlns:a16="http://schemas.microsoft.com/office/drawing/2014/main" id="{0E81715A-0BD5-4D9B-A2EA-2748AADDB15B}"/>
            </a:ext>
          </a:extLst>
        </xdr:cNvPr>
        <xdr:cNvSpPr txBox="1"/>
      </xdr:nvSpPr>
      <xdr:spPr>
        <a:xfrm>
          <a:off x="7626427" y="1442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22750</xdr:rowOff>
    </xdr:from>
    <xdr:ext cx="469744" cy="259045"/>
    <xdr:sp macro="" textlink="">
      <xdr:nvSpPr>
        <xdr:cNvPr id="373" name="n_4mainValue【福祉施設】&#10;一人当たり面積">
          <a:extLst>
            <a:ext uri="{FF2B5EF4-FFF2-40B4-BE49-F238E27FC236}">
              <a16:creationId xmlns:a16="http://schemas.microsoft.com/office/drawing/2014/main" id="{D227DA93-985C-4EEF-8050-CBA70D106CC9}"/>
            </a:ext>
          </a:extLst>
        </xdr:cNvPr>
        <xdr:cNvSpPr txBox="1"/>
      </xdr:nvSpPr>
      <xdr:spPr>
        <a:xfrm>
          <a:off x="6737427" y="1442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A74FDB98-4DD7-41BA-9138-A4E9E2954F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2474B6E-E5E1-4302-AA77-8A9A046C0F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30424E77-EB02-4142-A056-14804ABE81B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FC9C3BC-39A9-419F-B2DB-F8E7CDD94B3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70F5323-167B-4016-BE56-B30E4B18F3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721EE425-FD73-4547-A9E1-6B1775FC7E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BDD14789-2AE6-4B6F-895E-4034D67288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F617824-A90F-4A96-B3DA-5A91514E708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B738DA9-976B-4C02-8305-5E78FCF9144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BB50D4A-F762-4611-B869-E2D26C0343F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2597C231-72BE-485B-9CDF-39CB7388827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5" name="直線コネクタ 384">
          <a:extLst>
            <a:ext uri="{FF2B5EF4-FFF2-40B4-BE49-F238E27FC236}">
              <a16:creationId xmlns:a16="http://schemas.microsoft.com/office/drawing/2014/main" id="{AAC4ACBC-DB40-4A43-9E60-38EA710497F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6" name="テキスト ボックス 385">
          <a:extLst>
            <a:ext uri="{FF2B5EF4-FFF2-40B4-BE49-F238E27FC236}">
              <a16:creationId xmlns:a16="http://schemas.microsoft.com/office/drawing/2014/main" id="{19445735-C235-4951-A8DE-4584F3D7B4D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7" name="直線コネクタ 386">
          <a:extLst>
            <a:ext uri="{FF2B5EF4-FFF2-40B4-BE49-F238E27FC236}">
              <a16:creationId xmlns:a16="http://schemas.microsoft.com/office/drawing/2014/main" id="{1F5B1063-4FD2-4F6F-BF86-55F96A9D6D3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8" name="テキスト ボックス 387">
          <a:extLst>
            <a:ext uri="{FF2B5EF4-FFF2-40B4-BE49-F238E27FC236}">
              <a16:creationId xmlns:a16="http://schemas.microsoft.com/office/drawing/2014/main" id="{07B9CA9C-6E8D-45C6-A4E8-EE5115D4F76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9" name="直線コネクタ 388">
          <a:extLst>
            <a:ext uri="{FF2B5EF4-FFF2-40B4-BE49-F238E27FC236}">
              <a16:creationId xmlns:a16="http://schemas.microsoft.com/office/drawing/2014/main" id="{FAB80E01-3F91-4A8E-AD82-F93C2225A46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0" name="テキスト ボックス 389">
          <a:extLst>
            <a:ext uri="{FF2B5EF4-FFF2-40B4-BE49-F238E27FC236}">
              <a16:creationId xmlns:a16="http://schemas.microsoft.com/office/drawing/2014/main" id="{A5DE1BB1-A9B2-4273-9977-09D0B826AAA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1" name="直線コネクタ 390">
          <a:extLst>
            <a:ext uri="{FF2B5EF4-FFF2-40B4-BE49-F238E27FC236}">
              <a16:creationId xmlns:a16="http://schemas.microsoft.com/office/drawing/2014/main" id="{22C36DEC-EF19-4493-A8F1-54336121537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2" name="テキスト ボックス 391">
          <a:extLst>
            <a:ext uri="{FF2B5EF4-FFF2-40B4-BE49-F238E27FC236}">
              <a16:creationId xmlns:a16="http://schemas.microsoft.com/office/drawing/2014/main" id="{8953C760-A393-45CE-B814-E7BA2A34F5E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3" name="直線コネクタ 392">
          <a:extLst>
            <a:ext uri="{FF2B5EF4-FFF2-40B4-BE49-F238E27FC236}">
              <a16:creationId xmlns:a16="http://schemas.microsoft.com/office/drawing/2014/main" id="{57E8D264-6EF0-4C7C-88CD-8CC513A6503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4" name="テキスト ボックス 393">
          <a:extLst>
            <a:ext uri="{FF2B5EF4-FFF2-40B4-BE49-F238E27FC236}">
              <a16:creationId xmlns:a16="http://schemas.microsoft.com/office/drawing/2014/main" id="{3B8AE78E-A862-40C0-8BEA-554726E5721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5" name="直線コネクタ 394">
          <a:extLst>
            <a:ext uri="{FF2B5EF4-FFF2-40B4-BE49-F238E27FC236}">
              <a16:creationId xmlns:a16="http://schemas.microsoft.com/office/drawing/2014/main" id="{660CA8DA-C507-49E4-8BB1-1041E2CAFF3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6" name="テキスト ボックス 395">
          <a:extLst>
            <a:ext uri="{FF2B5EF4-FFF2-40B4-BE49-F238E27FC236}">
              <a16:creationId xmlns:a16="http://schemas.microsoft.com/office/drawing/2014/main" id="{BCA77BE0-13D7-4C8A-8712-C7BE69AE1BF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D4A561F6-1159-4659-B67F-C8FF46A2F0F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C7853B91-9681-4F06-B30F-DFF6B986E71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99" name="直線コネクタ 398">
          <a:extLst>
            <a:ext uri="{FF2B5EF4-FFF2-40B4-BE49-F238E27FC236}">
              <a16:creationId xmlns:a16="http://schemas.microsoft.com/office/drawing/2014/main" id="{59B8B9E5-53E2-4D90-AF8D-4BBEE53F7615}"/>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B8C6549A-ACBD-4677-89CC-C1C9D9AE37A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1" name="直線コネクタ 400">
          <a:extLst>
            <a:ext uri="{FF2B5EF4-FFF2-40B4-BE49-F238E27FC236}">
              <a16:creationId xmlns:a16="http://schemas.microsoft.com/office/drawing/2014/main" id="{E0C68C6C-A75B-4123-859F-09720751808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2" name="【市民会館】&#10;有形固定資産減価償却率最大値テキスト">
          <a:extLst>
            <a:ext uri="{FF2B5EF4-FFF2-40B4-BE49-F238E27FC236}">
              <a16:creationId xmlns:a16="http://schemas.microsoft.com/office/drawing/2014/main" id="{B3B580BD-E9B6-42ED-AA4F-12878135BBC1}"/>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3" name="直線コネクタ 402">
          <a:extLst>
            <a:ext uri="{FF2B5EF4-FFF2-40B4-BE49-F238E27FC236}">
              <a16:creationId xmlns:a16="http://schemas.microsoft.com/office/drawing/2014/main" id="{3231FAFB-23F5-4367-B206-13064BE1E58D}"/>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BEEBBC8-BE22-469E-B00A-C393092B219D}"/>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5" name="フローチャート: 判断 404">
          <a:extLst>
            <a:ext uri="{FF2B5EF4-FFF2-40B4-BE49-F238E27FC236}">
              <a16:creationId xmlns:a16="http://schemas.microsoft.com/office/drawing/2014/main" id="{DDC70C04-41C1-42DF-95DA-28BE3BB1DF48}"/>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6" name="フローチャート: 判断 405">
          <a:extLst>
            <a:ext uri="{FF2B5EF4-FFF2-40B4-BE49-F238E27FC236}">
              <a16:creationId xmlns:a16="http://schemas.microsoft.com/office/drawing/2014/main" id="{8662062E-1E36-42B8-A377-98290436A3E7}"/>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7" name="フローチャート: 判断 406">
          <a:extLst>
            <a:ext uri="{FF2B5EF4-FFF2-40B4-BE49-F238E27FC236}">
              <a16:creationId xmlns:a16="http://schemas.microsoft.com/office/drawing/2014/main" id="{9D335A4A-2C7E-45A3-B66D-857B2C8AB3F2}"/>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08" name="フローチャート: 判断 407">
          <a:extLst>
            <a:ext uri="{FF2B5EF4-FFF2-40B4-BE49-F238E27FC236}">
              <a16:creationId xmlns:a16="http://schemas.microsoft.com/office/drawing/2014/main" id="{4803F5E5-5BC7-4691-BE7F-1AC665438F9F}"/>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09" name="フローチャート: 判断 408">
          <a:extLst>
            <a:ext uri="{FF2B5EF4-FFF2-40B4-BE49-F238E27FC236}">
              <a16:creationId xmlns:a16="http://schemas.microsoft.com/office/drawing/2014/main" id="{FF77E444-B491-418D-9DE3-F67C4A93E73E}"/>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F127D94-5A3F-4A5C-8EBF-3EA404F360D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BC8A4A9-FE29-4160-8063-741282AB16C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6C5674F-AF64-4534-B479-BF228DDCA43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DB017C7-4D86-432E-B9CB-2432F4B233C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2B4CF99-4E6C-4332-B389-1B4D3B25692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120106</xdr:rowOff>
    </xdr:from>
    <xdr:to>
      <xdr:col>24</xdr:col>
      <xdr:colOff>114300</xdr:colOff>
      <xdr:row>109</xdr:row>
      <xdr:rowOff>50256</xdr:rowOff>
    </xdr:to>
    <xdr:sp macro="" textlink="">
      <xdr:nvSpPr>
        <xdr:cNvPr id="415" name="楕円 414">
          <a:extLst>
            <a:ext uri="{FF2B5EF4-FFF2-40B4-BE49-F238E27FC236}">
              <a16:creationId xmlns:a16="http://schemas.microsoft.com/office/drawing/2014/main" id="{3F0A0F1E-1C90-46A7-A30F-F7399327385D}"/>
            </a:ext>
          </a:extLst>
        </xdr:cNvPr>
        <xdr:cNvSpPr/>
      </xdr:nvSpPr>
      <xdr:spPr>
        <a:xfrm>
          <a:off x="45847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35033</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24624360-7F33-4CDE-8815-B43914E4D3B1}"/>
            </a:ext>
          </a:extLst>
        </xdr:cNvPr>
        <xdr:cNvSpPr txBox="1"/>
      </xdr:nvSpPr>
      <xdr:spPr>
        <a:xfrm>
          <a:off x="4673600" y="18551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111942</xdr:rowOff>
    </xdr:from>
    <xdr:to>
      <xdr:col>20</xdr:col>
      <xdr:colOff>38100</xdr:colOff>
      <xdr:row>109</xdr:row>
      <xdr:rowOff>42092</xdr:rowOff>
    </xdr:to>
    <xdr:sp macro="" textlink="">
      <xdr:nvSpPr>
        <xdr:cNvPr id="417" name="楕円 416">
          <a:extLst>
            <a:ext uri="{FF2B5EF4-FFF2-40B4-BE49-F238E27FC236}">
              <a16:creationId xmlns:a16="http://schemas.microsoft.com/office/drawing/2014/main" id="{F5183E36-8C9C-4CAA-948F-4B13B770260F}"/>
            </a:ext>
          </a:extLst>
        </xdr:cNvPr>
        <xdr:cNvSpPr/>
      </xdr:nvSpPr>
      <xdr:spPr>
        <a:xfrm>
          <a:off x="3746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162742</xdr:rowOff>
    </xdr:from>
    <xdr:to>
      <xdr:col>24</xdr:col>
      <xdr:colOff>63500</xdr:colOff>
      <xdr:row>108</xdr:row>
      <xdr:rowOff>170906</xdr:rowOff>
    </xdr:to>
    <xdr:cxnSp macro="">
      <xdr:nvCxnSpPr>
        <xdr:cNvPr id="418" name="直線コネクタ 417">
          <a:extLst>
            <a:ext uri="{FF2B5EF4-FFF2-40B4-BE49-F238E27FC236}">
              <a16:creationId xmlns:a16="http://schemas.microsoft.com/office/drawing/2014/main" id="{0206F99D-6C6D-4EFE-810B-BF504315773D}"/>
            </a:ext>
          </a:extLst>
        </xdr:cNvPr>
        <xdr:cNvCxnSpPr/>
      </xdr:nvCxnSpPr>
      <xdr:spPr>
        <a:xfrm>
          <a:off x="3797300" y="1867934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93980</xdr:rowOff>
    </xdr:from>
    <xdr:to>
      <xdr:col>15</xdr:col>
      <xdr:colOff>101600</xdr:colOff>
      <xdr:row>109</xdr:row>
      <xdr:rowOff>24130</xdr:rowOff>
    </xdr:to>
    <xdr:sp macro="" textlink="">
      <xdr:nvSpPr>
        <xdr:cNvPr id="419" name="楕円 418">
          <a:extLst>
            <a:ext uri="{FF2B5EF4-FFF2-40B4-BE49-F238E27FC236}">
              <a16:creationId xmlns:a16="http://schemas.microsoft.com/office/drawing/2014/main" id="{088587C9-B9E7-4FF5-9BF3-DD66010B6B92}"/>
            </a:ext>
          </a:extLst>
        </xdr:cNvPr>
        <xdr:cNvSpPr/>
      </xdr:nvSpPr>
      <xdr:spPr>
        <a:xfrm>
          <a:off x="2857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144780</xdr:rowOff>
    </xdr:from>
    <xdr:to>
      <xdr:col>19</xdr:col>
      <xdr:colOff>177800</xdr:colOff>
      <xdr:row>108</xdr:row>
      <xdr:rowOff>162742</xdr:rowOff>
    </xdr:to>
    <xdr:cxnSp macro="">
      <xdr:nvCxnSpPr>
        <xdr:cNvPr id="420" name="直線コネクタ 419">
          <a:extLst>
            <a:ext uri="{FF2B5EF4-FFF2-40B4-BE49-F238E27FC236}">
              <a16:creationId xmlns:a16="http://schemas.microsoft.com/office/drawing/2014/main" id="{EDB4C404-4E53-4729-A7F9-01FBF42D48F2}"/>
            </a:ext>
          </a:extLst>
        </xdr:cNvPr>
        <xdr:cNvCxnSpPr/>
      </xdr:nvCxnSpPr>
      <xdr:spPr>
        <a:xfrm>
          <a:off x="2908300" y="1866138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76019</xdr:rowOff>
    </xdr:from>
    <xdr:to>
      <xdr:col>10</xdr:col>
      <xdr:colOff>165100</xdr:colOff>
      <xdr:row>109</xdr:row>
      <xdr:rowOff>6169</xdr:rowOff>
    </xdr:to>
    <xdr:sp macro="" textlink="">
      <xdr:nvSpPr>
        <xdr:cNvPr id="421" name="楕円 420">
          <a:extLst>
            <a:ext uri="{FF2B5EF4-FFF2-40B4-BE49-F238E27FC236}">
              <a16:creationId xmlns:a16="http://schemas.microsoft.com/office/drawing/2014/main" id="{0B0D36F7-9194-4A4B-B190-386A3A31A81B}"/>
            </a:ext>
          </a:extLst>
        </xdr:cNvPr>
        <xdr:cNvSpPr/>
      </xdr:nvSpPr>
      <xdr:spPr>
        <a:xfrm>
          <a:off x="19685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126819</xdr:rowOff>
    </xdr:from>
    <xdr:to>
      <xdr:col>15</xdr:col>
      <xdr:colOff>50800</xdr:colOff>
      <xdr:row>108</xdr:row>
      <xdr:rowOff>144780</xdr:rowOff>
    </xdr:to>
    <xdr:cxnSp macro="">
      <xdr:nvCxnSpPr>
        <xdr:cNvPr id="422" name="直線コネクタ 421">
          <a:extLst>
            <a:ext uri="{FF2B5EF4-FFF2-40B4-BE49-F238E27FC236}">
              <a16:creationId xmlns:a16="http://schemas.microsoft.com/office/drawing/2014/main" id="{AD765902-885E-42F7-86FF-08623218049F}"/>
            </a:ext>
          </a:extLst>
        </xdr:cNvPr>
        <xdr:cNvCxnSpPr/>
      </xdr:nvCxnSpPr>
      <xdr:spPr>
        <a:xfrm>
          <a:off x="2019300" y="1864341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58057</xdr:rowOff>
    </xdr:from>
    <xdr:to>
      <xdr:col>6</xdr:col>
      <xdr:colOff>38100</xdr:colOff>
      <xdr:row>108</xdr:row>
      <xdr:rowOff>159657</xdr:rowOff>
    </xdr:to>
    <xdr:sp macro="" textlink="">
      <xdr:nvSpPr>
        <xdr:cNvPr id="423" name="楕円 422">
          <a:extLst>
            <a:ext uri="{FF2B5EF4-FFF2-40B4-BE49-F238E27FC236}">
              <a16:creationId xmlns:a16="http://schemas.microsoft.com/office/drawing/2014/main" id="{5A56B068-F38A-4844-ADBB-DF7D947B53A7}"/>
            </a:ext>
          </a:extLst>
        </xdr:cNvPr>
        <xdr:cNvSpPr/>
      </xdr:nvSpPr>
      <xdr:spPr>
        <a:xfrm>
          <a:off x="1079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108857</xdr:rowOff>
    </xdr:from>
    <xdr:to>
      <xdr:col>10</xdr:col>
      <xdr:colOff>114300</xdr:colOff>
      <xdr:row>108</xdr:row>
      <xdr:rowOff>126819</xdr:rowOff>
    </xdr:to>
    <xdr:cxnSp macro="">
      <xdr:nvCxnSpPr>
        <xdr:cNvPr id="424" name="直線コネクタ 423">
          <a:extLst>
            <a:ext uri="{FF2B5EF4-FFF2-40B4-BE49-F238E27FC236}">
              <a16:creationId xmlns:a16="http://schemas.microsoft.com/office/drawing/2014/main" id="{6B7FF6FF-034D-4B6F-A648-A269260F8950}"/>
            </a:ext>
          </a:extLst>
        </xdr:cNvPr>
        <xdr:cNvCxnSpPr/>
      </xdr:nvCxnSpPr>
      <xdr:spPr>
        <a:xfrm>
          <a:off x="1130300" y="1862545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5" name="n_1aveValue【市民会館】&#10;有形固定資産減価償却率">
          <a:extLst>
            <a:ext uri="{FF2B5EF4-FFF2-40B4-BE49-F238E27FC236}">
              <a16:creationId xmlns:a16="http://schemas.microsoft.com/office/drawing/2014/main" id="{08400EB4-1952-4F74-B330-FBE5744797F9}"/>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6" name="n_2aveValue【市民会館】&#10;有形固定資産減価償却率">
          <a:extLst>
            <a:ext uri="{FF2B5EF4-FFF2-40B4-BE49-F238E27FC236}">
              <a16:creationId xmlns:a16="http://schemas.microsoft.com/office/drawing/2014/main" id="{2AE11922-75AB-4B2E-919F-0580C7123998}"/>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7" name="n_3aveValue【市民会館】&#10;有形固定資産減価償却率">
          <a:extLst>
            <a:ext uri="{FF2B5EF4-FFF2-40B4-BE49-F238E27FC236}">
              <a16:creationId xmlns:a16="http://schemas.microsoft.com/office/drawing/2014/main" id="{01297973-8F8D-40BD-B3E4-DFB0F89490ED}"/>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28" name="n_4aveValue【市民会館】&#10;有形固定資産減価償却率">
          <a:extLst>
            <a:ext uri="{FF2B5EF4-FFF2-40B4-BE49-F238E27FC236}">
              <a16:creationId xmlns:a16="http://schemas.microsoft.com/office/drawing/2014/main" id="{08409AEC-DB3F-4369-89B9-58E1ACB9186A}"/>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33219</xdr:rowOff>
    </xdr:from>
    <xdr:ext cx="405111" cy="259045"/>
    <xdr:sp macro="" textlink="">
      <xdr:nvSpPr>
        <xdr:cNvPr id="429" name="n_1mainValue【市民会館】&#10;有形固定資産減価償却率">
          <a:extLst>
            <a:ext uri="{FF2B5EF4-FFF2-40B4-BE49-F238E27FC236}">
              <a16:creationId xmlns:a16="http://schemas.microsoft.com/office/drawing/2014/main" id="{9E93351E-1CD5-4EF9-A4C8-17CCA630718D}"/>
            </a:ext>
          </a:extLst>
        </xdr:cNvPr>
        <xdr:cNvSpPr txBox="1"/>
      </xdr:nvSpPr>
      <xdr:spPr>
        <a:xfrm>
          <a:off x="3582044" y="1872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15257</xdr:rowOff>
    </xdr:from>
    <xdr:ext cx="405111" cy="259045"/>
    <xdr:sp macro="" textlink="">
      <xdr:nvSpPr>
        <xdr:cNvPr id="430" name="n_2mainValue【市民会館】&#10;有形固定資産減価償却率">
          <a:extLst>
            <a:ext uri="{FF2B5EF4-FFF2-40B4-BE49-F238E27FC236}">
              <a16:creationId xmlns:a16="http://schemas.microsoft.com/office/drawing/2014/main" id="{BC704A75-6185-4AC2-888C-65EF5C69E31E}"/>
            </a:ext>
          </a:extLst>
        </xdr:cNvPr>
        <xdr:cNvSpPr txBox="1"/>
      </xdr:nvSpPr>
      <xdr:spPr>
        <a:xfrm>
          <a:off x="2705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168746</xdr:rowOff>
    </xdr:from>
    <xdr:ext cx="405111" cy="259045"/>
    <xdr:sp macro="" textlink="">
      <xdr:nvSpPr>
        <xdr:cNvPr id="431" name="n_3mainValue【市民会館】&#10;有形固定資産減価償却率">
          <a:extLst>
            <a:ext uri="{FF2B5EF4-FFF2-40B4-BE49-F238E27FC236}">
              <a16:creationId xmlns:a16="http://schemas.microsoft.com/office/drawing/2014/main" id="{21D30102-A9FA-441C-A6BE-48800EE4E795}"/>
            </a:ext>
          </a:extLst>
        </xdr:cNvPr>
        <xdr:cNvSpPr txBox="1"/>
      </xdr:nvSpPr>
      <xdr:spPr>
        <a:xfrm>
          <a:off x="1816744" y="1868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150784</xdr:rowOff>
    </xdr:from>
    <xdr:ext cx="405111" cy="259045"/>
    <xdr:sp macro="" textlink="">
      <xdr:nvSpPr>
        <xdr:cNvPr id="432" name="n_4mainValue【市民会館】&#10;有形固定資産減価償却率">
          <a:extLst>
            <a:ext uri="{FF2B5EF4-FFF2-40B4-BE49-F238E27FC236}">
              <a16:creationId xmlns:a16="http://schemas.microsoft.com/office/drawing/2014/main" id="{263EF9C1-B1F5-4BF6-84B0-BBD8A74B07D8}"/>
            </a:ext>
          </a:extLst>
        </xdr:cNvPr>
        <xdr:cNvSpPr txBox="1"/>
      </xdr:nvSpPr>
      <xdr:spPr>
        <a:xfrm>
          <a:off x="927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A52CC607-C23E-457D-8BAF-CA2616EA8C3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C1ECE613-6E0D-4F42-9587-E0A36CBBA8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89486EF-D9BF-40FF-84A5-E84A0B2D9AD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57414E43-111C-47EE-9C6A-C9A2FCB54F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CA883906-AD0F-4F22-80ED-55BC19969B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76E1E2A7-1B90-4478-A0C6-568C40F226C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C619DC86-EB38-48CC-B809-9912B528ADD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8E2D6CDA-04E9-4788-80B0-674FEFAFF72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24A71851-6C2F-488E-BEF2-8B93D4EA0C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3E399419-7603-4EB9-890D-FFC4899683F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3" name="直線コネクタ 442">
          <a:extLst>
            <a:ext uri="{FF2B5EF4-FFF2-40B4-BE49-F238E27FC236}">
              <a16:creationId xmlns:a16="http://schemas.microsoft.com/office/drawing/2014/main" id="{186F79D2-0547-4A2B-BD8C-F7BD38C6BBA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4" name="テキスト ボックス 443">
          <a:extLst>
            <a:ext uri="{FF2B5EF4-FFF2-40B4-BE49-F238E27FC236}">
              <a16:creationId xmlns:a16="http://schemas.microsoft.com/office/drawing/2014/main" id="{D1868C02-93AF-47AE-8ED5-03DD1828105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5" name="直線コネクタ 444">
          <a:extLst>
            <a:ext uri="{FF2B5EF4-FFF2-40B4-BE49-F238E27FC236}">
              <a16:creationId xmlns:a16="http://schemas.microsoft.com/office/drawing/2014/main" id="{38BE46CC-1758-4856-A30E-C15C1969F9B2}"/>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6" name="テキスト ボックス 445">
          <a:extLst>
            <a:ext uri="{FF2B5EF4-FFF2-40B4-BE49-F238E27FC236}">
              <a16:creationId xmlns:a16="http://schemas.microsoft.com/office/drawing/2014/main" id="{C0035CB4-FC2C-4448-ADD0-F7C408975056}"/>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7" name="直線コネクタ 446">
          <a:extLst>
            <a:ext uri="{FF2B5EF4-FFF2-40B4-BE49-F238E27FC236}">
              <a16:creationId xmlns:a16="http://schemas.microsoft.com/office/drawing/2014/main" id="{0571C4FE-4538-47CC-B65C-D6ACEDF556C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8" name="テキスト ボックス 447">
          <a:extLst>
            <a:ext uri="{FF2B5EF4-FFF2-40B4-BE49-F238E27FC236}">
              <a16:creationId xmlns:a16="http://schemas.microsoft.com/office/drawing/2014/main" id="{649475D3-F9BC-4B26-8128-E338027EF56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9" name="直線コネクタ 448">
          <a:extLst>
            <a:ext uri="{FF2B5EF4-FFF2-40B4-BE49-F238E27FC236}">
              <a16:creationId xmlns:a16="http://schemas.microsoft.com/office/drawing/2014/main" id="{62F28FD5-73EB-4A56-B200-457B0943047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0" name="テキスト ボックス 449">
          <a:extLst>
            <a:ext uri="{FF2B5EF4-FFF2-40B4-BE49-F238E27FC236}">
              <a16:creationId xmlns:a16="http://schemas.microsoft.com/office/drawing/2014/main" id="{3D25FD50-60AF-4920-8459-F85D1A2CA926}"/>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1" name="直線コネクタ 450">
          <a:extLst>
            <a:ext uri="{FF2B5EF4-FFF2-40B4-BE49-F238E27FC236}">
              <a16:creationId xmlns:a16="http://schemas.microsoft.com/office/drawing/2014/main" id="{8B7E0401-598B-4DF6-B16A-DE8E0C46E57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2" name="テキスト ボックス 451">
          <a:extLst>
            <a:ext uri="{FF2B5EF4-FFF2-40B4-BE49-F238E27FC236}">
              <a16:creationId xmlns:a16="http://schemas.microsoft.com/office/drawing/2014/main" id="{C7F0EAC8-8C9D-4CC5-A017-A426A51D55A3}"/>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3" name="直線コネクタ 452">
          <a:extLst>
            <a:ext uri="{FF2B5EF4-FFF2-40B4-BE49-F238E27FC236}">
              <a16:creationId xmlns:a16="http://schemas.microsoft.com/office/drawing/2014/main" id="{09B33EBB-3F1E-4331-B27D-BAAA3960B40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4" name="テキスト ボックス 453">
          <a:extLst>
            <a:ext uri="{FF2B5EF4-FFF2-40B4-BE49-F238E27FC236}">
              <a16:creationId xmlns:a16="http://schemas.microsoft.com/office/drawing/2014/main" id="{FDC5CA60-CAF6-4862-9FB0-1FBE4DCFC65C}"/>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3D292B8E-C268-446B-B748-2E2BDF908C2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CEC5EC18-CBC0-4340-9F3C-8873EC89D87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EA36E456-BD59-442E-AA70-E20926C3E1B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58" name="直線コネクタ 457">
          <a:extLst>
            <a:ext uri="{FF2B5EF4-FFF2-40B4-BE49-F238E27FC236}">
              <a16:creationId xmlns:a16="http://schemas.microsoft.com/office/drawing/2014/main" id="{51C728A8-2E63-46E5-BCD8-4859D442F158}"/>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59" name="【市民会館】&#10;一人当たり面積最小値テキスト">
          <a:extLst>
            <a:ext uri="{FF2B5EF4-FFF2-40B4-BE49-F238E27FC236}">
              <a16:creationId xmlns:a16="http://schemas.microsoft.com/office/drawing/2014/main" id="{1ACAB565-18C8-4A3E-9EF8-7CAE18E613D3}"/>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0" name="直線コネクタ 459">
          <a:extLst>
            <a:ext uri="{FF2B5EF4-FFF2-40B4-BE49-F238E27FC236}">
              <a16:creationId xmlns:a16="http://schemas.microsoft.com/office/drawing/2014/main" id="{85E2AC87-A154-440E-A5D9-CB992306E0D8}"/>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1" name="【市民会館】&#10;一人当たり面積最大値テキスト">
          <a:extLst>
            <a:ext uri="{FF2B5EF4-FFF2-40B4-BE49-F238E27FC236}">
              <a16:creationId xmlns:a16="http://schemas.microsoft.com/office/drawing/2014/main" id="{89455862-E6BE-41A5-8C77-F6CC3D5AAD3C}"/>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2" name="直線コネクタ 461">
          <a:extLst>
            <a:ext uri="{FF2B5EF4-FFF2-40B4-BE49-F238E27FC236}">
              <a16:creationId xmlns:a16="http://schemas.microsoft.com/office/drawing/2014/main" id="{D8F9CCB6-A136-4327-860A-133CBB3A4B41}"/>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3" name="【市民会館】&#10;一人当たり面積平均値テキスト">
          <a:extLst>
            <a:ext uri="{FF2B5EF4-FFF2-40B4-BE49-F238E27FC236}">
              <a16:creationId xmlns:a16="http://schemas.microsoft.com/office/drawing/2014/main" id="{129842AF-7BEA-46BE-91B7-CD509D9D6612}"/>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4" name="フローチャート: 判断 463">
          <a:extLst>
            <a:ext uri="{FF2B5EF4-FFF2-40B4-BE49-F238E27FC236}">
              <a16:creationId xmlns:a16="http://schemas.microsoft.com/office/drawing/2014/main" id="{73D15163-9B54-4640-BEE3-D97E8AB6E4C9}"/>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5" name="フローチャート: 判断 464">
          <a:extLst>
            <a:ext uri="{FF2B5EF4-FFF2-40B4-BE49-F238E27FC236}">
              <a16:creationId xmlns:a16="http://schemas.microsoft.com/office/drawing/2014/main" id="{3A554790-969C-4AB5-A1C1-3D6C69AB38EC}"/>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6" name="フローチャート: 判断 465">
          <a:extLst>
            <a:ext uri="{FF2B5EF4-FFF2-40B4-BE49-F238E27FC236}">
              <a16:creationId xmlns:a16="http://schemas.microsoft.com/office/drawing/2014/main" id="{06C75B0F-A18E-461E-BD03-9791EFF17E5C}"/>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7" name="フローチャート: 判断 466">
          <a:extLst>
            <a:ext uri="{FF2B5EF4-FFF2-40B4-BE49-F238E27FC236}">
              <a16:creationId xmlns:a16="http://schemas.microsoft.com/office/drawing/2014/main" id="{92532058-19A5-4506-ABA8-4AB383618E0C}"/>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68" name="フローチャート: 判断 467">
          <a:extLst>
            <a:ext uri="{FF2B5EF4-FFF2-40B4-BE49-F238E27FC236}">
              <a16:creationId xmlns:a16="http://schemas.microsoft.com/office/drawing/2014/main" id="{FA04E03E-4931-4509-82EE-78315594F98B}"/>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5CD7A16-B86E-4BEF-B69C-8E7EB96A9A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A767BFE-5146-4117-A88D-001946AAE45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2ADEF1B-E2B5-4FEB-B8B6-C23D7D7DE38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770778-3B7A-4AA5-94AE-AE3A0EF2503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0BB10C2-407F-42F6-B333-F418B26632C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56969</xdr:rowOff>
    </xdr:from>
    <xdr:to>
      <xdr:col>55</xdr:col>
      <xdr:colOff>50800</xdr:colOff>
      <xdr:row>108</xdr:row>
      <xdr:rowOff>158569</xdr:rowOff>
    </xdr:to>
    <xdr:sp macro="" textlink="">
      <xdr:nvSpPr>
        <xdr:cNvPr id="474" name="楕円 473">
          <a:extLst>
            <a:ext uri="{FF2B5EF4-FFF2-40B4-BE49-F238E27FC236}">
              <a16:creationId xmlns:a16="http://schemas.microsoft.com/office/drawing/2014/main" id="{3971B1D6-0AE8-4FA2-8115-BCC02D73E52B}"/>
            </a:ext>
          </a:extLst>
        </xdr:cNvPr>
        <xdr:cNvSpPr/>
      </xdr:nvSpPr>
      <xdr:spPr>
        <a:xfrm>
          <a:off x="10426700" y="1857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143346</xdr:rowOff>
    </xdr:from>
    <xdr:ext cx="469744" cy="259045"/>
    <xdr:sp macro="" textlink="">
      <xdr:nvSpPr>
        <xdr:cNvPr id="475" name="【市民会館】&#10;一人当たり面積該当値テキスト">
          <a:extLst>
            <a:ext uri="{FF2B5EF4-FFF2-40B4-BE49-F238E27FC236}">
              <a16:creationId xmlns:a16="http://schemas.microsoft.com/office/drawing/2014/main" id="{43FB12D1-322B-4205-87B9-56ABD16BFAEA}"/>
            </a:ext>
          </a:extLst>
        </xdr:cNvPr>
        <xdr:cNvSpPr txBox="1"/>
      </xdr:nvSpPr>
      <xdr:spPr>
        <a:xfrm>
          <a:off x="10515600" y="1848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58057</xdr:rowOff>
    </xdr:from>
    <xdr:to>
      <xdr:col>50</xdr:col>
      <xdr:colOff>165100</xdr:colOff>
      <xdr:row>108</xdr:row>
      <xdr:rowOff>159657</xdr:rowOff>
    </xdr:to>
    <xdr:sp macro="" textlink="">
      <xdr:nvSpPr>
        <xdr:cNvPr id="476" name="楕円 475">
          <a:extLst>
            <a:ext uri="{FF2B5EF4-FFF2-40B4-BE49-F238E27FC236}">
              <a16:creationId xmlns:a16="http://schemas.microsoft.com/office/drawing/2014/main" id="{0308B715-11BF-4601-9234-0EB081CFA3FC}"/>
            </a:ext>
          </a:extLst>
        </xdr:cNvPr>
        <xdr:cNvSpPr/>
      </xdr:nvSpPr>
      <xdr:spPr>
        <a:xfrm>
          <a:off x="9588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107769</xdr:rowOff>
    </xdr:from>
    <xdr:to>
      <xdr:col>55</xdr:col>
      <xdr:colOff>0</xdr:colOff>
      <xdr:row>108</xdr:row>
      <xdr:rowOff>108857</xdr:rowOff>
    </xdr:to>
    <xdr:cxnSp macro="">
      <xdr:nvCxnSpPr>
        <xdr:cNvPr id="477" name="直線コネクタ 476">
          <a:extLst>
            <a:ext uri="{FF2B5EF4-FFF2-40B4-BE49-F238E27FC236}">
              <a16:creationId xmlns:a16="http://schemas.microsoft.com/office/drawing/2014/main" id="{894120CE-A71D-49B5-BC5C-00A372C85DA6}"/>
            </a:ext>
          </a:extLst>
        </xdr:cNvPr>
        <xdr:cNvCxnSpPr/>
      </xdr:nvCxnSpPr>
      <xdr:spPr>
        <a:xfrm flipV="1">
          <a:off x="9639300" y="1862436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58057</xdr:rowOff>
    </xdr:from>
    <xdr:to>
      <xdr:col>46</xdr:col>
      <xdr:colOff>38100</xdr:colOff>
      <xdr:row>108</xdr:row>
      <xdr:rowOff>159657</xdr:rowOff>
    </xdr:to>
    <xdr:sp macro="" textlink="">
      <xdr:nvSpPr>
        <xdr:cNvPr id="478" name="楕円 477">
          <a:extLst>
            <a:ext uri="{FF2B5EF4-FFF2-40B4-BE49-F238E27FC236}">
              <a16:creationId xmlns:a16="http://schemas.microsoft.com/office/drawing/2014/main" id="{CBF17121-526B-4B98-8E44-736F16C756D0}"/>
            </a:ext>
          </a:extLst>
        </xdr:cNvPr>
        <xdr:cNvSpPr/>
      </xdr:nvSpPr>
      <xdr:spPr>
        <a:xfrm>
          <a:off x="8699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108857</xdr:rowOff>
    </xdr:from>
    <xdr:to>
      <xdr:col>50</xdr:col>
      <xdr:colOff>114300</xdr:colOff>
      <xdr:row>108</xdr:row>
      <xdr:rowOff>108857</xdr:rowOff>
    </xdr:to>
    <xdr:cxnSp macro="">
      <xdr:nvCxnSpPr>
        <xdr:cNvPr id="479" name="直線コネクタ 478">
          <a:extLst>
            <a:ext uri="{FF2B5EF4-FFF2-40B4-BE49-F238E27FC236}">
              <a16:creationId xmlns:a16="http://schemas.microsoft.com/office/drawing/2014/main" id="{0E119717-32A5-4C20-A19C-765BD539D3F6}"/>
            </a:ext>
          </a:extLst>
        </xdr:cNvPr>
        <xdr:cNvCxnSpPr/>
      </xdr:nvCxnSpPr>
      <xdr:spPr>
        <a:xfrm>
          <a:off x="8750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60234</xdr:rowOff>
    </xdr:from>
    <xdr:to>
      <xdr:col>41</xdr:col>
      <xdr:colOff>101600</xdr:colOff>
      <xdr:row>108</xdr:row>
      <xdr:rowOff>161834</xdr:rowOff>
    </xdr:to>
    <xdr:sp macro="" textlink="">
      <xdr:nvSpPr>
        <xdr:cNvPr id="480" name="楕円 479">
          <a:extLst>
            <a:ext uri="{FF2B5EF4-FFF2-40B4-BE49-F238E27FC236}">
              <a16:creationId xmlns:a16="http://schemas.microsoft.com/office/drawing/2014/main" id="{52E0DEB8-90B8-47EE-B78A-A376653C97D9}"/>
            </a:ext>
          </a:extLst>
        </xdr:cNvPr>
        <xdr:cNvSpPr/>
      </xdr:nvSpPr>
      <xdr:spPr>
        <a:xfrm>
          <a:off x="7810500" y="185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108857</xdr:rowOff>
    </xdr:from>
    <xdr:to>
      <xdr:col>45</xdr:col>
      <xdr:colOff>177800</xdr:colOff>
      <xdr:row>108</xdr:row>
      <xdr:rowOff>111034</xdr:rowOff>
    </xdr:to>
    <xdr:cxnSp macro="">
      <xdr:nvCxnSpPr>
        <xdr:cNvPr id="481" name="直線コネクタ 480">
          <a:extLst>
            <a:ext uri="{FF2B5EF4-FFF2-40B4-BE49-F238E27FC236}">
              <a16:creationId xmlns:a16="http://schemas.microsoft.com/office/drawing/2014/main" id="{5A9EBC29-615E-406C-BA9F-7EA2E10EAF50}"/>
            </a:ext>
          </a:extLst>
        </xdr:cNvPr>
        <xdr:cNvCxnSpPr/>
      </xdr:nvCxnSpPr>
      <xdr:spPr>
        <a:xfrm flipV="1">
          <a:off x="7861300" y="1862545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60234</xdr:rowOff>
    </xdr:from>
    <xdr:to>
      <xdr:col>36</xdr:col>
      <xdr:colOff>165100</xdr:colOff>
      <xdr:row>108</xdr:row>
      <xdr:rowOff>161834</xdr:rowOff>
    </xdr:to>
    <xdr:sp macro="" textlink="">
      <xdr:nvSpPr>
        <xdr:cNvPr id="482" name="楕円 481">
          <a:extLst>
            <a:ext uri="{FF2B5EF4-FFF2-40B4-BE49-F238E27FC236}">
              <a16:creationId xmlns:a16="http://schemas.microsoft.com/office/drawing/2014/main" id="{AC5A2A5A-0B95-4E80-8ED5-629776F06EB8}"/>
            </a:ext>
          </a:extLst>
        </xdr:cNvPr>
        <xdr:cNvSpPr/>
      </xdr:nvSpPr>
      <xdr:spPr>
        <a:xfrm>
          <a:off x="6921500" y="185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111034</xdr:rowOff>
    </xdr:from>
    <xdr:to>
      <xdr:col>41</xdr:col>
      <xdr:colOff>50800</xdr:colOff>
      <xdr:row>108</xdr:row>
      <xdr:rowOff>111034</xdr:rowOff>
    </xdr:to>
    <xdr:cxnSp macro="">
      <xdr:nvCxnSpPr>
        <xdr:cNvPr id="483" name="直線コネクタ 482">
          <a:extLst>
            <a:ext uri="{FF2B5EF4-FFF2-40B4-BE49-F238E27FC236}">
              <a16:creationId xmlns:a16="http://schemas.microsoft.com/office/drawing/2014/main" id="{9688A85B-5F84-4834-8EE4-A321A71CF45F}"/>
            </a:ext>
          </a:extLst>
        </xdr:cNvPr>
        <xdr:cNvCxnSpPr/>
      </xdr:nvCxnSpPr>
      <xdr:spPr>
        <a:xfrm>
          <a:off x="6972300" y="186276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4" name="n_1aveValue【市民会館】&#10;一人当たり面積">
          <a:extLst>
            <a:ext uri="{FF2B5EF4-FFF2-40B4-BE49-F238E27FC236}">
              <a16:creationId xmlns:a16="http://schemas.microsoft.com/office/drawing/2014/main" id="{106371CA-3E20-4CC5-A60B-2C5307D16B2E}"/>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5" name="n_2aveValue【市民会館】&#10;一人当たり面積">
          <a:extLst>
            <a:ext uri="{FF2B5EF4-FFF2-40B4-BE49-F238E27FC236}">
              <a16:creationId xmlns:a16="http://schemas.microsoft.com/office/drawing/2014/main" id="{1ACDFC20-EEB9-4332-85EB-55A70CCA4690}"/>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6" name="n_3aveValue【市民会館】&#10;一人当たり面積">
          <a:extLst>
            <a:ext uri="{FF2B5EF4-FFF2-40B4-BE49-F238E27FC236}">
              <a16:creationId xmlns:a16="http://schemas.microsoft.com/office/drawing/2014/main" id="{28B6D158-2141-4E53-99E0-0523B8CF82FD}"/>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7" name="n_4aveValue【市民会館】&#10;一人当たり面積">
          <a:extLst>
            <a:ext uri="{FF2B5EF4-FFF2-40B4-BE49-F238E27FC236}">
              <a16:creationId xmlns:a16="http://schemas.microsoft.com/office/drawing/2014/main" id="{EE24C7C6-B514-45A5-9E98-6454C09F9BAD}"/>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150784</xdr:rowOff>
    </xdr:from>
    <xdr:ext cx="469744" cy="259045"/>
    <xdr:sp macro="" textlink="">
      <xdr:nvSpPr>
        <xdr:cNvPr id="488" name="n_1mainValue【市民会館】&#10;一人当たり面積">
          <a:extLst>
            <a:ext uri="{FF2B5EF4-FFF2-40B4-BE49-F238E27FC236}">
              <a16:creationId xmlns:a16="http://schemas.microsoft.com/office/drawing/2014/main" id="{3FD90C0E-ADD2-4C83-8400-94FA3FD623CA}"/>
            </a:ext>
          </a:extLst>
        </xdr:cNvPr>
        <xdr:cNvSpPr txBox="1"/>
      </xdr:nvSpPr>
      <xdr:spPr>
        <a:xfrm>
          <a:off x="9391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150784</xdr:rowOff>
    </xdr:from>
    <xdr:ext cx="469744" cy="259045"/>
    <xdr:sp macro="" textlink="">
      <xdr:nvSpPr>
        <xdr:cNvPr id="489" name="n_2mainValue【市民会館】&#10;一人当たり面積">
          <a:extLst>
            <a:ext uri="{FF2B5EF4-FFF2-40B4-BE49-F238E27FC236}">
              <a16:creationId xmlns:a16="http://schemas.microsoft.com/office/drawing/2014/main" id="{33F48A6C-2602-4C87-A2FE-1335289E5BD2}"/>
            </a:ext>
          </a:extLst>
        </xdr:cNvPr>
        <xdr:cNvSpPr txBox="1"/>
      </xdr:nvSpPr>
      <xdr:spPr>
        <a:xfrm>
          <a:off x="8515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152961</xdr:rowOff>
    </xdr:from>
    <xdr:ext cx="469744" cy="259045"/>
    <xdr:sp macro="" textlink="">
      <xdr:nvSpPr>
        <xdr:cNvPr id="490" name="n_3mainValue【市民会館】&#10;一人当たり面積">
          <a:extLst>
            <a:ext uri="{FF2B5EF4-FFF2-40B4-BE49-F238E27FC236}">
              <a16:creationId xmlns:a16="http://schemas.microsoft.com/office/drawing/2014/main" id="{261A0904-075B-4ACF-BB81-634F68EAFD64}"/>
            </a:ext>
          </a:extLst>
        </xdr:cNvPr>
        <xdr:cNvSpPr txBox="1"/>
      </xdr:nvSpPr>
      <xdr:spPr>
        <a:xfrm>
          <a:off x="7626427" y="1866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152961</xdr:rowOff>
    </xdr:from>
    <xdr:ext cx="469744" cy="259045"/>
    <xdr:sp macro="" textlink="">
      <xdr:nvSpPr>
        <xdr:cNvPr id="491" name="n_4mainValue【市民会館】&#10;一人当たり面積">
          <a:extLst>
            <a:ext uri="{FF2B5EF4-FFF2-40B4-BE49-F238E27FC236}">
              <a16:creationId xmlns:a16="http://schemas.microsoft.com/office/drawing/2014/main" id="{6AE5C8BB-50E3-4252-A924-4ECC2D5CDAB4}"/>
            </a:ext>
          </a:extLst>
        </xdr:cNvPr>
        <xdr:cNvSpPr txBox="1"/>
      </xdr:nvSpPr>
      <xdr:spPr>
        <a:xfrm>
          <a:off x="6737427" y="1866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FB23FB8-9861-4E12-9060-AA3B42FEB7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6E328360-BC33-4F94-91D8-862BD7E66AA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DF6871E-2333-4A02-96B4-8EC7BB9AB27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BB45F23-E287-4460-A88B-F76DB23FD0E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82DFF89-87F0-44D6-A132-E472A0B8AFA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8BCDC80-66E9-4839-9874-58890EF26F8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AE42974-D9DF-4214-A4A1-6930E956247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EA2BDEC-000F-4D8F-9619-12209D1DBA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5E43352D-F669-4297-85A5-5168A40DFA1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0FF381D-A1AD-4AA7-99AE-3CF8E8F4B69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B409D680-EC6B-4551-9C91-9D58CB3B4F1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CAC24A70-5525-4F92-8F47-96C23859837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FD65D3B-CD91-47F1-9DC3-CEA12BBDBFA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69A0B7F-96BA-4B5E-B5E0-D5402D54492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B34D75B-FB72-4F32-BFFA-E6415A7AA17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A7B96D05-7BD4-4669-85B8-0E0FA1198CC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1EDEB4F3-A1DB-442D-9E77-B8DDA59284C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7114E0E-2F36-4F82-B15B-DD0B7D77742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D5BC987-DE05-4A13-934C-4CFCB86A8BD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804F6DD-69A3-470E-B55C-7D1B9DA6BDB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541711F-A912-46A4-A0CE-7D970E206FD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795DE87-BD15-44C7-8B05-42E442F921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E81B60F-517C-4756-AFC1-893888B379B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E2DFF1A-4BC8-40F9-8B8E-2CB91340280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6" name="直線コネクタ 515">
          <a:extLst>
            <a:ext uri="{FF2B5EF4-FFF2-40B4-BE49-F238E27FC236}">
              <a16:creationId xmlns:a16="http://schemas.microsoft.com/office/drawing/2014/main" id="{2B5EB46D-9329-4D68-A23A-C5B0DD15B36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5069B42-FC15-4C8F-AA8C-2ED2D0FC3397}"/>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18" name="直線コネクタ 517">
          <a:extLst>
            <a:ext uri="{FF2B5EF4-FFF2-40B4-BE49-F238E27FC236}">
              <a16:creationId xmlns:a16="http://schemas.microsoft.com/office/drawing/2014/main" id="{C43D72FE-F083-4D01-85D8-4BD4CD66E6CC}"/>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4D6353C5-1BA8-4100-ADBD-513A8BAE7248}"/>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0" name="直線コネクタ 519">
          <a:extLst>
            <a:ext uri="{FF2B5EF4-FFF2-40B4-BE49-F238E27FC236}">
              <a16:creationId xmlns:a16="http://schemas.microsoft.com/office/drawing/2014/main" id="{24B5AE72-EF19-405F-B5B2-C505C64B8B82}"/>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9F2E67D7-3CEA-4612-91CF-3D8EC1B9F893}"/>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2" name="フローチャート: 判断 521">
          <a:extLst>
            <a:ext uri="{FF2B5EF4-FFF2-40B4-BE49-F238E27FC236}">
              <a16:creationId xmlns:a16="http://schemas.microsoft.com/office/drawing/2014/main" id="{00380810-20EB-49A9-B341-9F8B074622CC}"/>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3" name="フローチャート: 判断 522">
          <a:extLst>
            <a:ext uri="{FF2B5EF4-FFF2-40B4-BE49-F238E27FC236}">
              <a16:creationId xmlns:a16="http://schemas.microsoft.com/office/drawing/2014/main" id="{3F56FA4F-2D8F-434C-909D-B3EE49A7F67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4" name="フローチャート: 判断 523">
          <a:extLst>
            <a:ext uri="{FF2B5EF4-FFF2-40B4-BE49-F238E27FC236}">
              <a16:creationId xmlns:a16="http://schemas.microsoft.com/office/drawing/2014/main" id="{0CA5FDCC-4B4C-4359-8813-939DFACD58BE}"/>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5" name="フローチャート: 判断 524">
          <a:extLst>
            <a:ext uri="{FF2B5EF4-FFF2-40B4-BE49-F238E27FC236}">
              <a16:creationId xmlns:a16="http://schemas.microsoft.com/office/drawing/2014/main" id="{A49C1E12-E7C4-45DE-8A61-DA6E62395BB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6" name="フローチャート: 判断 525">
          <a:extLst>
            <a:ext uri="{FF2B5EF4-FFF2-40B4-BE49-F238E27FC236}">
              <a16:creationId xmlns:a16="http://schemas.microsoft.com/office/drawing/2014/main" id="{0567DC90-71B1-40AC-BF4C-F24D1BD81AF5}"/>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B15DCED-36E0-4351-AFC7-B423FD312A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DB20513-EF3C-4490-AE26-DCA78EB26B0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845D622-9884-46F9-8407-EE905E3D3DC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CCBF50F-3972-4273-A5B7-9FFDA2F744B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EAAB0E2-F0E4-4C04-8841-C122A2A4A1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xdr:rowOff>
    </xdr:from>
    <xdr:to>
      <xdr:col>85</xdr:col>
      <xdr:colOff>177800</xdr:colOff>
      <xdr:row>36</xdr:row>
      <xdr:rowOff>115570</xdr:rowOff>
    </xdr:to>
    <xdr:sp macro="" textlink="">
      <xdr:nvSpPr>
        <xdr:cNvPr id="532" name="楕円 531">
          <a:extLst>
            <a:ext uri="{FF2B5EF4-FFF2-40B4-BE49-F238E27FC236}">
              <a16:creationId xmlns:a16="http://schemas.microsoft.com/office/drawing/2014/main" id="{FC0D7A9A-6F1F-4961-9D21-AE8D3DA0A02E}"/>
            </a:ext>
          </a:extLst>
        </xdr:cNvPr>
        <xdr:cNvSpPr/>
      </xdr:nvSpPr>
      <xdr:spPr>
        <a:xfrm>
          <a:off x="16268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36847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472E337-D87C-49A6-9E95-C35B01D01761}"/>
            </a:ext>
          </a:extLst>
        </xdr:cNvPr>
        <xdr:cNvSpPr txBox="1"/>
      </xdr:nvSpPr>
      <xdr:spPr>
        <a:xfrm>
          <a:off x="163576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132080</xdr:rowOff>
    </xdr:from>
    <xdr:to>
      <xdr:col>81</xdr:col>
      <xdr:colOff>101600</xdr:colOff>
      <xdr:row>36</xdr:row>
      <xdr:rowOff>62230</xdr:rowOff>
    </xdr:to>
    <xdr:sp macro="" textlink="">
      <xdr:nvSpPr>
        <xdr:cNvPr id="534" name="楕円 533">
          <a:extLst>
            <a:ext uri="{FF2B5EF4-FFF2-40B4-BE49-F238E27FC236}">
              <a16:creationId xmlns:a16="http://schemas.microsoft.com/office/drawing/2014/main" id="{250D64E6-8443-4C11-B124-2E60B8E0D6BE}"/>
            </a:ext>
          </a:extLst>
        </xdr:cNvPr>
        <xdr:cNvSpPr/>
      </xdr:nvSpPr>
      <xdr:spPr>
        <a:xfrm>
          <a:off x="15430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11430</xdr:rowOff>
    </xdr:from>
    <xdr:to>
      <xdr:col>85</xdr:col>
      <xdr:colOff>127000</xdr:colOff>
      <xdr:row>36</xdr:row>
      <xdr:rowOff>64770</xdr:rowOff>
    </xdr:to>
    <xdr:cxnSp macro="">
      <xdr:nvCxnSpPr>
        <xdr:cNvPr id="535" name="直線コネクタ 534">
          <a:extLst>
            <a:ext uri="{FF2B5EF4-FFF2-40B4-BE49-F238E27FC236}">
              <a16:creationId xmlns:a16="http://schemas.microsoft.com/office/drawing/2014/main" id="{4B59C108-7ADC-4DBB-AFC3-5B0DBB058841}"/>
            </a:ext>
          </a:extLst>
        </xdr:cNvPr>
        <xdr:cNvCxnSpPr/>
      </xdr:nvCxnSpPr>
      <xdr:spPr>
        <a:xfrm>
          <a:off x="15481300" y="61836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109220</xdr:rowOff>
    </xdr:from>
    <xdr:to>
      <xdr:col>76</xdr:col>
      <xdr:colOff>165100</xdr:colOff>
      <xdr:row>36</xdr:row>
      <xdr:rowOff>39370</xdr:rowOff>
    </xdr:to>
    <xdr:sp macro="" textlink="">
      <xdr:nvSpPr>
        <xdr:cNvPr id="536" name="楕円 535">
          <a:extLst>
            <a:ext uri="{FF2B5EF4-FFF2-40B4-BE49-F238E27FC236}">
              <a16:creationId xmlns:a16="http://schemas.microsoft.com/office/drawing/2014/main" id="{5F2B9015-13D0-4DFB-9D00-1615005240C3}"/>
            </a:ext>
          </a:extLst>
        </xdr:cNvPr>
        <xdr:cNvSpPr/>
      </xdr:nvSpPr>
      <xdr:spPr>
        <a:xfrm>
          <a:off x="14541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160020</xdr:rowOff>
    </xdr:from>
    <xdr:to>
      <xdr:col>81</xdr:col>
      <xdr:colOff>50800</xdr:colOff>
      <xdr:row>36</xdr:row>
      <xdr:rowOff>11430</xdr:rowOff>
    </xdr:to>
    <xdr:cxnSp macro="">
      <xdr:nvCxnSpPr>
        <xdr:cNvPr id="537" name="直線コネクタ 536">
          <a:extLst>
            <a:ext uri="{FF2B5EF4-FFF2-40B4-BE49-F238E27FC236}">
              <a16:creationId xmlns:a16="http://schemas.microsoft.com/office/drawing/2014/main" id="{29AE4DC6-852A-4321-9E7D-F9F57953D8C3}"/>
            </a:ext>
          </a:extLst>
        </xdr:cNvPr>
        <xdr:cNvCxnSpPr/>
      </xdr:nvCxnSpPr>
      <xdr:spPr>
        <a:xfrm>
          <a:off x="14592300" y="61607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63500</xdr:rowOff>
    </xdr:from>
    <xdr:to>
      <xdr:col>72</xdr:col>
      <xdr:colOff>38100</xdr:colOff>
      <xdr:row>35</xdr:row>
      <xdr:rowOff>165100</xdr:rowOff>
    </xdr:to>
    <xdr:sp macro="" textlink="">
      <xdr:nvSpPr>
        <xdr:cNvPr id="538" name="楕円 537">
          <a:extLst>
            <a:ext uri="{FF2B5EF4-FFF2-40B4-BE49-F238E27FC236}">
              <a16:creationId xmlns:a16="http://schemas.microsoft.com/office/drawing/2014/main" id="{FDA42F3E-3D32-499C-BC28-63AACAB878CC}"/>
            </a:ext>
          </a:extLst>
        </xdr:cNvPr>
        <xdr:cNvSpPr/>
      </xdr:nvSpPr>
      <xdr:spPr>
        <a:xfrm>
          <a:off x="13652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114300</xdr:rowOff>
    </xdr:from>
    <xdr:to>
      <xdr:col>76</xdr:col>
      <xdr:colOff>114300</xdr:colOff>
      <xdr:row>35</xdr:row>
      <xdr:rowOff>160020</xdr:rowOff>
    </xdr:to>
    <xdr:cxnSp macro="">
      <xdr:nvCxnSpPr>
        <xdr:cNvPr id="539" name="直線コネクタ 538">
          <a:extLst>
            <a:ext uri="{FF2B5EF4-FFF2-40B4-BE49-F238E27FC236}">
              <a16:creationId xmlns:a16="http://schemas.microsoft.com/office/drawing/2014/main" id="{8D2E5393-99E8-4960-804E-DFE1C601F28C}"/>
            </a:ext>
          </a:extLst>
        </xdr:cNvPr>
        <xdr:cNvCxnSpPr/>
      </xdr:nvCxnSpPr>
      <xdr:spPr>
        <a:xfrm>
          <a:off x="13703300" y="61150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67310</xdr:rowOff>
    </xdr:from>
    <xdr:to>
      <xdr:col>67</xdr:col>
      <xdr:colOff>101600</xdr:colOff>
      <xdr:row>35</xdr:row>
      <xdr:rowOff>168910</xdr:rowOff>
    </xdr:to>
    <xdr:sp macro="" textlink="">
      <xdr:nvSpPr>
        <xdr:cNvPr id="540" name="楕円 539">
          <a:extLst>
            <a:ext uri="{FF2B5EF4-FFF2-40B4-BE49-F238E27FC236}">
              <a16:creationId xmlns:a16="http://schemas.microsoft.com/office/drawing/2014/main" id="{14E4751D-0CEB-4A94-A8FC-4FBC4E3DC1DD}"/>
            </a:ext>
          </a:extLst>
        </xdr:cNvPr>
        <xdr:cNvSpPr/>
      </xdr:nvSpPr>
      <xdr:spPr>
        <a:xfrm>
          <a:off x="12763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114300</xdr:rowOff>
    </xdr:from>
    <xdr:to>
      <xdr:col>71</xdr:col>
      <xdr:colOff>177800</xdr:colOff>
      <xdr:row>35</xdr:row>
      <xdr:rowOff>118110</xdr:rowOff>
    </xdr:to>
    <xdr:cxnSp macro="">
      <xdr:nvCxnSpPr>
        <xdr:cNvPr id="541" name="直線コネクタ 540">
          <a:extLst>
            <a:ext uri="{FF2B5EF4-FFF2-40B4-BE49-F238E27FC236}">
              <a16:creationId xmlns:a16="http://schemas.microsoft.com/office/drawing/2014/main" id="{1DEA7325-A1EC-416C-A481-211864345CE2}"/>
            </a:ext>
          </a:extLst>
        </xdr:cNvPr>
        <xdr:cNvCxnSpPr/>
      </xdr:nvCxnSpPr>
      <xdr:spPr>
        <a:xfrm flipV="1">
          <a:off x="12814300" y="6115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6EE31A7-4F09-4BB8-9F12-A9276A7828CA}"/>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F7BF5EF-DFB8-485F-893B-888728B38704}"/>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F1BE670-337E-4C29-B52E-D0B2891C2136}"/>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61ADF06B-7B58-4721-ABCC-4A6E837E3D9E}"/>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78757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4100B97E-A00C-4462-8304-57413B5BE3F2}"/>
            </a:ext>
          </a:extLst>
        </xdr:cNvPr>
        <xdr:cNvSpPr txBox="1"/>
      </xdr:nvSpPr>
      <xdr:spPr>
        <a:xfrm>
          <a:off x="1526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55897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58CDA2EC-669C-4D34-A979-6C9E06662A7E}"/>
            </a:ext>
          </a:extLst>
        </xdr:cNvPr>
        <xdr:cNvSpPr txBox="1"/>
      </xdr:nvSpPr>
      <xdr:spPr>
        <a:xfrm>
          <a:off x="14389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10177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675166C1-194E-4AD5-B764-ED0D9D620B84}"/>
            </a:ext>
          </a:extLst>
        </xdr:cNvPr>
        <xdr:cNvSpPr txBox="1"/>
      </xdr:nvSpPr>
      <xdr:spPr>
        <a:xfrm>
          <a:off x="135007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B387E57-64FF-4068-A152-80B3CF8658B8}"/>
            </a:ext>
          </a:extLst>
        </xdr:cNvPr>
        <xdr:cNvSpPr txBox="1"/>
      </xdr:nvSpPr>
      <xdr:spPr>
        <a:xfrm>
          <a:off x="12611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857DB4D4-7223-4A91-9E7D-1ACF72A2BCC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9379529-337D-4F10-B178-85E5105F95D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2259D84-2A93-40E3-B006-F97B6A402A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55A9966-E6BD-4882-A81E-7EC7CF2FDE6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8000199-4A2A-4D0F-BBB6-F3CD5042A6F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DFB907EB-868C-4C14-8C18-005098E894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9C4EC39-FC1D-42DB-B597-D02BC5205D6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CABD0913-CC86-441D-8E4F-AE7B23348EA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E21794EC-8619-4B0C-BACA-562A019F27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AD104DC-7694-4F1A-AC34-73EA550CD2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47CE3E5F-38CF-4A17-B47D-8238E21CCCB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2BA3E614-CB26-4A95-956F-277B20E818A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9302E2A-5FD6-4805-B4D2-8D611D44DC1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157A0E59-0A40-4A7A-8783-A8CAF1630B9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E0A1491C-34A4-4FD4-A0F9-9A9EDE12B38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79FAA772-9C15-4145-8E79-845EEF1A967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CE60C42-F1F8-4AE8-92A2-C5072CA9123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1D19BCAF-1C00-4A4D-B62D-4A1C22F9DAF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B1D7902-BF42-41CF-9A1F-54F0288E4C8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879387A0-3CD8-404A-B366-87578C9AD0E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9C16386-367F-4E94-9E22-E9044DF58AA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1" name="テキスト ボックス 570">
          <a:extLst>
            <a:ext uri="{FF2B5EF4-FFF2-40B4-BE49-F238E27FC236}">
              <a16:creationId xmlns:a16="http://schemas.microsoft.com/office/drawing/2014/main" id="{698D963C-ADC5-4952-9D53-C1973B77336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EE8D116-7E10-49CC-8189-876ED93BF2D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3" name="直線コネクタ 572">
          <a:extLst>
            <a:ext uri="{FF2B5EF4-FFF2-40B4-BE49-F238E27FC236}">
              <a16:creationId xmlns:a16="http://schemas.microsoft.com/office/drawing/2014/main" id="{1DD69325-A44C-4964-B2F2-C9CF356BCFFA}"/>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96547748-954D-4F5C-9F52-524892048891}"/>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5" name="直線コネクタ 574">
          <a:extLst>
            <a:ext uri="{FF2B5EF4-FFF2-40B4-BE49-F238E27FC236}">
              <a16:creationId xmlns:a16="http://schemas.microsoft.com/office/drawing/2014/main" id="{6ABF2A0B-C7FF-46E1-B8DC-6E32E2790EF3}"/>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7644C6E4-01C0-4A65-A9AB-5AFA21947DA4}"/>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7" name="直線コネクタ 576">
          <a:extLst>
            <a:ext uri="{FF2B5EF4-FFF2-40B4-BE49-F238E27FC236}">
              <a16:creationId xmlns:a16="http://schemas.microsoft.com/office/drawing/2014/main" id="{1EB5D240-1088-4D81-9F00-5DAB1035FAC6}"/>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1103AB7-C7BA-4A6E-95AA-E16BC40C40A9}"/>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79" name="フローチャート: 判断 578">
          <a:extLst>
            <a:ext uri="{FF2B5EF4-FFF2-40B4-BE49-F238E27FC236}">
              <a16:creationId xmlns:a16="http://schemas.microsoft.com/office/drawing/2014/main" id="{80199AB6-5C0C-4539-B47A-B21A7D26273E}"/>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0" name="フローチャート: 判断 579">
          <a:extLst>
            <a:ext uri="{FF2B5EF4-FFF2-40B4-BE49-F238E27FC236}">
              <a16:creationId xmlns:a16="http://schemas.microsoft.com/office/drawing/2014/main" id="{21309ABB-5009-4255-B830-56B9056003C9}"/>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1" name="フローチャート: 判断 580">
          <a:extLst>
            <a:ext uri="{FF2B5EF4-FFF2-40B4-BE49-F238E27FC236}">
              <a16:creationId xmlns:a16="http://schemas.microsoft.com/office/drawing/2014/main" id="{E52514B3-AF13-4F7A-A6A2-43021FB3EC93}"/>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2" name="フローチャート: 判断 581">
          <a:extLst>
            <a:ext uri="{FF2B5EF4-FFF2-40B4-BE49-F238E27FC236}">
              <a16:creationId xmlns:a16="http://schemas.microsoft.com/office/drawing/2014/main" id="{7451D59D-D025-4CD8-B63D-593F6C6516BD}"/>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3" name="フローチャート: 判断 582">
          <a:extLst>
            <a:ext uri="{FF2B5EF4-FFF2-40B4-BE49-F238E27FC236}">
              <a16:creationId xmlns:a16="http://schemas.microsoft.com/office/drawing/2014/main" id="{FB93CC0D-9845-4D49-9ECB-2CD7FA640895}"/>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6985FBC-7D42-4D23-870D-2017EC5282D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2F96640-E5D4-4AB4-915C-90D51E8F97D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6D45955-E860-44BF-8FD8-9D10E9542C6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B95B648-14C2-42E5-873E-FD72037CA5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EEA18BC-E693-4904-AEEB-6872D33A161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126602</xdr:rowOff>
    </xdr:from>
    <xdr:to>
      <xdr:col>116</xdr:col>
      <xdr:colOff>114300</xdr:colOff>
      <xdr:row>40</xdr:row>
      <xdr:rowOff>56752</xdr:rowOff>
    </xdr:to>
    <xdr:sp macro="" textlink="">
      <xdr:nvSpPr>
        <xdr:cNvPr id="589" name="楕円 588">
          <a:extLst>
            <a:ext uri="{FF2B5EF4-FFF2-40B4-BE49-F238E27FC236}">
              <a16:creationId xmlns:a16="http://schemas.microsoft.com/office/drawing/2014/main" id="{0E2C0181-047A-4FBD-8A70-534AF7F55696}"/>
            </a:ext>
          </a:extLst>
        </xdr:cNvPr>
        <xdr:cNvSpPr/>
      </xdr:nvSpPr>
      <xdr:spPr>
        <a:xfrm>
          <a:off x="22110700" y="681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105029</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B5E1356B-6DD4-4690-BC59-E5E4ED7CBB6F}"/>
            </a:ext>
          </a:extLst>
        </xdr:cNvPr>
        <xdr:cNvSpPr txBox="1"/>
      </xdr:nvSpPr>
      <xdr:spPr>
        <a:xfrm>
          <a:off x="22199600" y="6791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129291</xdr:rowOff>
    </xdr:from>
    <xdr:to>
      <xdr:col>112</xdr:col>
      <xdr:colOff>38100</xdr:colOff>
      <xdr:row>40</xdr:row>
      <xdr:rowOff>59441</xdr:rowOff>
    </xdr:to>
    <xdr:sp macro="" textlink="">
      <xdr:nvSpPr>
        <xdr:cNvPr id="591" name="楕円 590">
          <a:extLst>
            <a:ext uri="{FF2B5EF4-FFF2-40B4-BE49-F238E27FC236}">
              <a16:creationId xmlns:a16="http://schemas.microsoft.com/office/drawing/2014/main" id="{81092A2D-0D93-4CB6-A9F1-E28C9A573481}"/>
            </a:ext>
          </a:extLst>
        </xdr:cNvPr>
        <xdr:cNvSpPr/>
      </xdr:nvSpPr>
      <xdr:spPr>
        <a:xfrm>
          <a:off x="21272500" y="681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5952</xdr:rowOff>
    </xdr:from>
    <xdr:to>
      <xdr:col>116</xdr:col>
      <xdr:colOff>63500</xdr:colOff>
      <xdr:row>40</xdr:row>
      <xdr:rowOff>8641</xdr:rowOff>
    </xdr:to>
    <xdr:cxnSp macro="">
      <xdr:nvCxnSpPr>
        <xdr:cNvPr id="592" name="直線コネクタ 591">
          <a:extLst>
            <a:ext uri="{FF2B5EF4-FFF2-40B4-BE49-F238E27FC236}">
              <a16:creationId xmlns:a16="http://schemas.microsoft.com/office/drawing/2014/main" id="{6D96B84A-2D1E-4D55-9D2F-FBDFD20433B0}"/>
            </a:ext>
          </a:extLst>
        </xdr:cNvPr>
        <xdr:cNvCxnSpPr/>
      </xdr:nvCxnSpPr>
      <xdr:spPr>
        <a:xfrm flipV="1">
          <a:off x="21323300" y="6863952"/>
          <a:ext cx="838200" cy="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151734</xdr:rowOff>
    </xdr:from>
    <xdr:to>
      <xdr:col>107</xdr:col>
      <xdr:colOff>101600</xdr:colOff>
      <xdr:row>40</xdr:row>
      <xdr:rowOff>81884</xdr:rowOff>
    </xdr:to>
    <xdr:sp macro="" textlink="">
      <xdr:nvSpPr>
        <xdr:cNvPr id="593" name="楕円 592">
          <a:extLst>
            <a:ext uri="{FF2B5EF4-FFF2-40B4-BE49-F238E27FC236}">
              <a16:creationId xmlns:a16="http://schemas.microsoft.com/office/drawing/2014/main" id="{11DF243C-18D7-4C3D-A06B-B688D6D39915}"/>
            </a:ext>
          </a:extLst>
        </xdr:cNvPr>
        <xdr:cNvSpPr/>
      </xdr:nvSpPr>
      <xdr:spPr>
        <a:xfrm>
          <a:off x="20383500" y="68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8641</xdr:rowOff>
    </xdr:from>
    <xdr:to>
      <xdr:col>111</xdr:col>
      <xdr:colOff>177800</xdr:colOff>
      <xdr:row>40</xdr:row>
      <xdr:rowOff>31084</xdr:rowOff>
    </xdr:to>
    <xdr:cxnSp macro="">
      <xdr:nvCxnSpPr>
        <xdr:cNvPr id="594" name="直線コネクタ 593">
          <a:extLst>
            <a:ext uri="{FF2B5EF4-FFF2-40B4-BE49-F238E27FC236}">
              <a16:creationId xmlns:a16="http://schemas.microsoft.com/office/drawing/2014/main" id="{08D5542F-6CE1-4999-89A0-07BCB93EA825}"/>
            </a:ext>
          </a:extLst>
        </xdr:cNvPr>
        <xdr:cNvCxnSpPr/>
      </xdr:nvCxnSpPr>
      <xdr:spPr>
        <a:xfrm flipV="1">
          <a:off x="20434300" y="6866641"/>
          <a:ext cx="889000" cy="2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157485</xdr:rowOff>
    </xdr:from>
    <xdr:to>
      <xdr:col>102</xdr:col>
      <xdr:colOff>165100</xdr:colOff>
      <xdr:row>40</xdr:row>
      <xdr:rowOff>87635</xdr:rowOff>
    </xdr:to>
    <xdr:sp macro="" textlink="">
      <xdr:nvSpPr>
        <xdr:cNvPr id="595" name="楕円 594">
          <a:extLst>
            <a:ext uri="{FF2B5EF4-FFF2-40B4-BE49-F238E27FC236}">
              <a16:creationId xmlns:a16="http://schemas.microsoft.com/office/drawing/2014/main" id="{3B2B5581-2AFD-45A5-99A1-5BDC8E32C53D}"/>
            </a:ext>
          </a:extLst>
        </xdr:cNvPr>
        <xdr:cNvSpPr/>
      </xdr:nvSpPr>
      <xdr:spPr>
        <a:xfrm>
          <a:off x="19494500" y="684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31084</xdr:rowOff>
    </xdr:from>
    <xdr:to>
      <xdr:col>107</xdr:col>
      <xdr:colOff>50800</xdr:colOff>
      <xdr:row>40</xdr:row>
      <xdr:rowOff>36835</xdr:rowOff>
    </xdr:to>
    <xdr:cxnSp macro="">
      <xdr:nvCxnSpPr>
        <xdr:cNvPr id="596" name="直線コネクタ 595">
          <a:extLst>
            <a:ext uri="{FF2B5EF4-FFF2-40B4-BE49-F238E27FC236}">
              <a16:creationId xmlns:a16="http://schemas.microsoft.com/office/drawing/2014/main" id="{BB84E1A0-92D8-45F4-969F-1BBD73897E62}"/>
            </a:ext>
          </a:extLst>
        </xdr:cNvPr>
        <xdr:cNvCxnSpPr/>
      </xdr:nvCxnSpPr>
      <xdr:spPr>
        <a:xfrm flipV="1">
          <a:off x="19545300" y="6889084"/>
          <a:ext cx="889000" cy="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16849</xdr:rowOff>
    </xdr:from>
    <xdr:to>
      <xdr:col>98</xdr:col>
      <xdr:colOff>38100</xdr:colOff>
      <xdr:row>40</xdr:row>
      <xdr:rowOff>118449</xdr:rowOff>
    </xdr:to>
    <xdr:sp macro="" textlink="">
      <xdr:nvSpPr>
        <xdr:cNvPr id="597" name="楕円 596">
          <a:extLst>
            <a:ext uri="{FF2B5EF4-FFF2-40B4-BE49-F238E27FC236}">
              <a16:creationId xmlns:a16="http://schemas.microsoft.com/office/drawing/2014/main" id="{A932D57E-738E-497C-AD7B-0E45F4F3D05A}"/>
            </a:ext>
          </a:extLst>
        </xdr:cNvPr>
        <xdr:cNvSpPr/>
      </xdr:nvSpPr>
      <xdr:spPr>
        <a:xfrm>
          <a:off x="18605500" y="687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36835</xdr:rowOff>
    </xdr:from>
    <xdr:to>
      <xdr:col>102</xdr:col>
      <xdr:colOff>114300</xdr:colOff>
      <xdr:row>40</xdr:row>
      <xdr:rowOff>67649</xdr:rowOff>
    </xdr:to>
    <xdr:cxnSp macro="">
      <xdr:nvCxnSpPr>
        <xdr:cNvPr id="598" name="直線コネクタ 597">
          <a:extLst>
            <a:ext uri="{FF2B5EF4-FFF2-40B4-BE49-F238E27FC236}">
              <a16:creationId xmlns:a16="http://schemas.microsoft.com/office/drawing/2014/main" id="{593106DB-54F7-437D-A235-A14E1D96DE5C}"/>
            </a:ext>
          </a:extLst>
        </xdr:cNvPr>
        <xdr:cNvCxnSpPr/>
      </xdr:nvCxnSpPr>
      <xdr:spPr>
        <a:xfrm flipV="1">
          <a:off x="18656300" y="6894835"/>
          <a:ext cx="889000" cy="3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DFC2D37B-A39A-4AC0-A9C3-DDEA17FA8052}"/>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C9D0712-BEC1-4403-8309-42DD682BC16F}"/>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6D963F9-8FBF-4861-B265-0BFEC427503D}"/>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A47365D-4B51-4624-8BBF-F456FE0BE728}"/>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50568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982866A9-E975-4D96-BD49-1CC26AD69777}"/>
            </a:ext>
          </a:extLst>
        </xdr:cNvPr>
        <xdr:cNvSpPr txBox="1"/>
      </xdr:nvSpPr>
      <xdr:spPr>
        <a:xfrm>
          <a:off x="21011095" y="690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73011</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5629898-660B-43F0-A795-37D4D27B8863}"/>
            </a:ext>
          </a:extLst>
        </xdr:cNvPr>
        <xdr:cNvSpPr txBox="1"/>
      </xdr:nvSpPr>
      <xdr:spPr>
        <a:xfrm>
          <a:off x="20134795" y="6931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78762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9D0892B2-30AB-4980-9CB0-04605B9F20AD}"/>
            </a:ext>
          </a:extLst>
        </xdr:cNvPr>
        <xdr:cNvSpPr txBox="1"/>
      </xdr:nvSpPr>
      <xdr:spPr>
        <a:xfrm>
          <a:off x="19245795" y="6936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109576</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58CF4B4B-079E-491B-886C-AC6DE192926A}"/>
            </a:ext>
          </a:extLst>
        </xdr:cNvPr>
        <xdr:cNvSpPr txBox="1"/>
      </xdr:nvSpPr>
      <xdr:spPr>
        <a:xfrm>
          <a:off x="18356795" y="6967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1079410-4FA5-423B-BD16-C85264C496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2569B6B-5047-468B-9845-2B004587ED6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F7AD8BD-090B-4B20-9C6B-81514E2A52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1B27845-6668-4F52-94B5-FA0A0914A4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DC3B770-45BF-4ABA-A8F2-F2688C9599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768B1F6-BA0C-4B13-ACAB-4ED4CB16B8F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83BCC9A-3AFB-4374-B7BA-07440B2AADC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C46F40B-19C5-4B13-AB2B-8A9B2C9A92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C6C5E50-091A-488A-BB43-DFB8F8F9C43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0B2600F-720C-44F2-A633-29E051193CA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9C067DE-5E38-47E5-A566-2EE2E2B2864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7D908D6-1F2D-4B0E-986A-E926055BCB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FD57F481-D886-4EAA-A668-B4F0EDE3789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BBB4C6EA-2872-4795-8F84-8B30891703D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42A59774-390F-4F38-B034-33168D756FF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595C76D-C15C-47D7-ADA4-0A90C3EBB96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FF71303D-53FA-4385-B666-2B4F0B834D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23E313A-83CA-468F-8EAB-E34C92F3A67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D70D4E43-48DC-4784-AFB5-ED5649BCACB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CFAEA81-BB7F-4398-A6B0-9EF7B568420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24DFE17-A28C-4E84-87A4-4BF2E4B6925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3D53BD3-6B7E-4FE5-8B18-2889414EA4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8F82560-94EC-4751-B184-17F9AAFE24D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A211855-983D-443F-83EB-D832C518CF7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693CE83B-F46F-47A0-87D4-75CE6F7AFEC6}"/>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AB6BB68A-1531-4AE0-A59E-1792A981A999}"/>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BD12E916-2E9D-42BB-9E11-9B0170100C2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37CCBA4E-2643-41F4-9C30-472AACBAFD03}"/>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5" name="直線コネクタ 634">
          <a:extLst>
            <a:ext uri="{FF2B5EF4-FFF2-40B4-BE49-F238E27FC236}">
              <a16:creationId xmlns:a16="http://schemas.microsoft.com/office/drawing/2014/main" id="{B92BD5B9-88CB-448F-A0C1-7E0DF02BEF00}"/>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58F75EC-6B16-4C3B-9BD6-36C0FC2238B5}"/>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7" name="フローチャート: 判断 636">
          <a:extLst>
            <a:ext uri="{FF2B5EF4-FFF2-40B4-BE49-F238E27FC236}">
              <a16:creationId xmlns:a16="http://schemas.microsoft.com/office/drawing/2014/main" id="{EAB0F529-8BC2-4DF4-82B8-9E278A3D8136}"/>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38" name="フローチャート: 判断 637">
          <a:extLst>
            <a:ext uri="{FF2B5EF4-FFF2-40B4-BE49-F238E27FC236}">
              <a16:creationId xmlns:a16="http://schemas.microsoft.com/office/drawing/2014/main" id="{C7637A7B-522D-4A60-91F8-1D69498EDEB4}"/>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39" name="フローチャート: 判断 638">
          <a:extLst>
            <a:ext uri="{FF2B5EF4-FFF2-40B4-BE49-F238E27FC236}">
              <a16:creationId xmlns:a16="http://schemas.microsoft.com/office/drawing/2014/main" id="{CB0E0F47-B1F9-4E86-A888-08A671CADAA8}"/>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0" name="フローチャート: 判断 639">
          <a:extLst>
            <a:ext uri="{FF2B5EF4-FFF2-40B4-BE49-F238E27FC236}">
              <a16:creationId xmlns:a16="http://schemas.microsoft.com/office/drawing/2014/main" id="{3A8A93CA-1C6F-4588-A906-D68ED57124F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1" name="フローチャート: 判断 640">
          <a:extLst>
            <a:ext uri="{FF2B5EF4-FFF2-40B4-BE49-F238E27FC236}">
              <a16:creationId xmlns:a16="http://schemas.microsoft.com/office/drawing/2014/main" id="{B4DCFA23-D6E1-4C5D-A98B-2CC367F77591}"/>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85C068A-9206-49E0-B319-4516D1BE79A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453CFE-AD8E-49A9-B7BF-7158D0275FE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D906FA1-5223-48EC-A458-FD2A7D82901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B1A3232-199F-48B0-8E71-3AA80F1B3B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B494CF9-A1E3-4E0C-AFB5-4FB3288234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126365</xdr:rowOff>
    </xdr:from>
    <xdr:to>
      <xdr:col>85</xdr:col>
      <xdr:colOff>177800</xdr:colOff>
      <xdr:row>60</xdr:row>
      <xdr:rowOff>56515</xdr:rowOff>
    </xdr:to>
    <xdr:sp macro="" textlink="">
      <xdr:nvSpPr>
        <xdr:cNvPr id="647" name="楕円 646">
          <a:extLst>
            <a:ext uri="{FF2B5EF4-FFF2-40B4-BE49-F238E27FC236}">
              <a16:creationId xmlns:a16="http://schemas.microsoft.com/office/drawing/2014/main" id="{8E67AEF9-00E1-471B-A2DB-658F026F48DA}"/>
            </a:ext>
          </a:extLst>
        </xdr:cNvPr>
        <xdr:cNvSpPr/>
      </xdr:nvSpPr>
      <xdr:spPr>
        <a:xfrm>
          <a:off x="162687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104792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CFF96C9-7AEF-47DE-93D8-E4D07314D539}"/>
            </a:ext>
          </a:extLst>
        </xdr:cNvPr>
        <xdr:cNvSpPr txBox="1"/>
      </xdr:nvSpPr>
      <xdr:spPr>
        <a:xfrm>
          <a:off x="16357600"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82550</xdr:rowOff>
    </xdr:from>
    <xdr:to>
      <xdr:col>81</xdr:col>
      <xdr:colOff>101600</xdr:colOff>
      <xdr:row>60</xdr:row>
      <xdr:rowOff>12700</xdr:rowOff>
    </xdr:to>
    <xdr:sp macro="" textlink="">
      <xdr:nvSpPr>
        <xdr:cNvPr id="649" name="楕円 648">
          <a:extLst>
            <a:ext uri="{FF2B5EF4-FFF2-40B4-BE49-F238E27FC236}">
              <a16:creationId xmlns:a16="http://schemas.microsoft.com/office/drawing/2014/main" id="{AF2790E0-A67E-4097-9971-380751A5D9E1}"/>
            </a:ext>
          </a:extLst>
        </xdr:cNvPr>
        <xdr:cNvSpPr/>
      </xdr:nvSpPr>
      <xdr:spPr>
        <a:xfrm>
          <a:off x="15430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133350</xdr:rowOff>
    </xdr:from>
    <xdr:to>
      <xdr:col>85</xdr:col>
      <xdr:colOff>127000</xdr:colOff>
      <xdr:row>60</xdr:row>
      <xdr:rowOff>5715</xdr:rowOff>
    </xdr:to>
    <xdr:cxnSp macro="">
      <xdr:nvCxnSpPr>
        <xdr:cNvPr id="650" name="直線コネクタ 649">
          <a:extLst>
            <a:ext uri="{FF2B5EF4-FFF2-40B4-BE49-F238E27FC236}">
              <a16:creationId xmlns:a16="http://schemas.microsoft.com/office/drawing/2014/main" id="{C3B0AE86-58AB-4812-BBC8-E0AC06DFF465}"/>
            </a:ext>
          </a:extLst>
        </xdr:cNvPr>
        <xdr:cNvCxnSpPr/>
      </xdr:nvCxnSpPr>
      <xdr:spPr>
        <a:xfrm>
          <a:off x="15481300" y="1024890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51" name="楕円 650">
          <a:extLst>
            <a:ext uri="{FF2B5EF4-FFF2-40B4-BE49-F238E27FC236}">
              <a16:creationId xmlns:a16="http://schemas.microsoft.com/office/drawing/2014/main" id="{E9B2DD5F-BAE6-4122-993B-41F295937F8E}"/>
            </a:ext>
          </a:extLst>
        </xdr:cNvPr>
        <xdr:cNvSpPr/>
      </xdr:nvSpPr>
      <xdr:spPr>
        <a:xfrm>
          <a:off x="14541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87630</xdr:rowOff>
    </xdr:from>
    <xdr:to>
      <xdr:col>81</xdr:col>
      <xdr:colOff>50800</xdr:colOff>
      <xdr:row>59</xdr:row>
      <xdr:rowOff>133350</xdr:rowOff>
    </xdr:to>
    <xdr:cxnSp macro="">
      <xdr:nvCxnSpPr>
        <xdr:cNvPr id="652" name="直線コネクタ 651">
          <a:extLst>
            <a:ext uri="{FF2B5EF4-FFF2-40B4-BE49-F238E27FC236}">
              <a16:creationId xmlns:a16="http://schemas.microsoft.com/office/drawing/2014/main" id="{77C8E197-B785-4F07-A010-479F24CC58C3}"/>
            </a:ext>
          </a:extLst>
        </xdr:cNvPr>
        <xdr:cNvCxnSpPr/>
      </xdr:nvCxnSpPr>
      <xdr:spPr>
        <a:xfrm>
          <a:off x="14592300" y="10203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162560</xdr:rowOff>
    </xdr:from>
    <xdr:to>
      <xdr:col>72</xdr:col>
      <xdr:colOff>38100</xdr:colOff>
      <xdr:row>59</xdr:row>
      <xdr:rowOff>92710</xdr:rowOff>
    </xdr:to>
    <xdr:sp macro="" textlink="">
      <xdr:nvSpPr>
        <xdr:cNvPr id="653" name="楕円 652">
          <a:extLst>
            <a:ext uri="{FF2B5EF4-FFF2-40B4-BE49-F238E27FC236}">
              <a16:creationId xmlns:a16="http://schemas.microsoft.com/office/drawing/2014/main" id="{60C93F14-38D4-45A3-A0BC-3244BFDAD0CA}"/>
            </a:ext>
          </a:extLst>
        </xdr:cNvPr>
        <xdr:cNvSpPr/>
      </xdr:nvSpPr>
      <xdr:spPr>
        <a:xfrm>
          <a:off x="13652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41910</xdr:rowOff>
    </xdr:from>
    <xdr:to>
      <xdr:col>76</xdr:col>
      <xdr:colOff>114300</xdr:colOff>
      <xdr:row>59</xdr:row>
      <xdr:rowOff>87630</xdr:rowOff>
    </xdr:to>
    <xdr:cxnSp macro="">
      <xdr:nvCxnSpPr>
        <xdr:cNvPr id="654" name="直線コネクタ 653">
          <a:extLst>
            <a:ext uri="{FF2B5EF4-FFF2-40B4-BE49-F238E27FC236}">
              <a16:creationId xmlns:a16="http://schemas.microsoft.com/office/drawing/2014/main" id="{91F2F341-1AD8-4C11-A655-0FB3E9B80FA3}"/>
            </a:ext>
          </a:extLst>
        </xdr:cNvPr>
        <xdr:cNvCxnSpPr/>
      </xdr:nvCxnSpPr>
      <xdr:spPr>
        <a:xfrm>
          <a:off x="13703300" y="10157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116840</xdr:rowOff>
    </xdr:from>
    <xdr:to>
      <xdr:col>67</xdr:col>
      <xdr:colOff>101600</xdr:colOff>
      <xdr:row>59</xdr:row>
      <xdr:rowOff>46990</xdr:rowOff>
    </xdr:to>
    <xdr:sp macro="" textlink="">
      <xdr:nvSpPr>
        <xdr:cNvPr id="655" name="楕円 654">
          <a:extLst>
            <a:ext uri="{FF2B5EF4-FFF2-40B4-BE49-F238E27FC236}">
              <a16:creationId xmlns:a16="http://schemas.microsoft.com/office/drawing/2014/main" id="{8008244F-42CA-4595-AA07-713000C4E2C2}"/>
            </a:ext>
          </a:extLst>
        </xdr:cNvPr>
        <xdr:cNvSpPr/>
      </xdr:nvSpPr>
      <xdr:spPr>
        <a:xfrm>
          <a:off x="12763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167640</xdr:rowOff>
    </xdr:from>
    <xdr:to>
      <xdr:col>71</xdr:col>
      <xdr:colOff>177800</xdr:colOff>
      <xdr:row>59</xdr:row>
      <xdr:rowOff>41910</xdr:rowOff>
    </xdr:to>
    <xdr:cxnSp macro="">
      <xdr:nvCxnSpPr>
        <xdr:cNvPr id="656" name="直線コネクタ 655">
          <a:extLst>
            <a:ext uri="{FF2B5EF4-FFF2-40B4-BE49-F238E27FC236}">
              <a16:creationId xmlns:a16="http://schemas.microsoft.com/office/drawing/2014/main" id="{30A1C5D1-5114-4005-9CC8-936F9BBE94DC}"/>
            </a:ext>
          </a:extLst>
        </xdr:cNvPr>
        <xdr:cNvCxnSpPr/>
      </xdr:nvCxnSpPr>
      <xdr:spPr>
        <a:xfrm>
          <a:off x="12814300" y="10111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B17B9385-5880-4ECE-8CB6-3E81F7E6997A}"/>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45ED70E-66C8-4B72-A783-E8E906372CAA}"/>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7E663EC9-2CCC-4969-9F39-9DCEA6807722}"/>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3777BB18-7481-4563-A528-D035A66B01B9}"/>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3827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5CE6E6DA-9F1E-4978-9A1D-33336C714F5E}"/>
            </a:ext>
          </a:extLst>
        </xdr:cNvPr>
        <xdr:cNvSpPr txBox="1"/>
      </xdr:nvSpPr>
      <xdr:spPr>
        <a:xfrm>
          <a:off x="152660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129557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5F25583-08AA-4093-9574-95F9A61B67DD}"/>
            </a:ext>
          </a:extLst>
        </xdr:cNvPr>
        <xdr:cNvSpPr txBox="1"/>
      </xdr:nvSpPr>
      <xdr:spPr>
        <a:xfrm>
          <a:off x="14389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83837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C8A0B451-460F-4E8C-BAAA-CBFACA075670}"/>
            </a:ext>
          </a:extLst>
        </xdr:cNvPr>
        <xdr:cNvSpPr txBox="1"/>
      </xdr:nvSpPr>
      <xdr:spPr>
        <a:xfrm>
          <a:off x="13500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63517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3774BD9F-8F1F-4C6E-B28F-0F76B237ABDE}"/>
            </a:ext>
          </a:extLst>
        </xdr:cNvPr>
        <xdr:cNvSpPr txBox="1"/>
      </xdr:nvSpPr>
      <xdr:spPr>
        <a:xfrm>
          <a:off x="12611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3599DD5-E3AB-48B6-98D4-E96A215FE91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BFF3E1B-AEFC-49B5-8514-E6E758D87EA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DABAF0F-7BEA-4786-8766-FF8DDA6A00C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83EE434-C7F5-4DD9-AA9E-DA546B19008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098C543-48D9-495A-8665-DA370D2177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BC5DF36-189E-4441-9C10-C617B6B1886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FCB0A75-A6B9-4386-8B75-E293D88E9D1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4E0FAA5-BE04-45DF-AA34-5BBBCF1040C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BB926B3-C613-4142-8CEC-73A5B278F86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6D6C510F-0364-4354-AC84-7796ECB1DAC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5" name="直線コネクタ 674">
          <a:extLst>
            <a:ext uri="{FF2B5EF4-FFF2-40B4-BE49-F238E27FC236}">
              <a16:creationId xmlns:a16="http://schemas.microsoft.com/office/drawing/2014/main" id="{33079A89-123A-4678-96E1-C34676E6173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6" name="テキスト ボックス 675">
          <a:extLst>
            <a:ext uri="{FF2B5EF4-FFF2-40B4-BE49-F238E27FC236}">
              <a16:creationId xmlns:a16="http://schemas.microsoft.com/office/drawing/2014/main" id="{9A71428C-676E-4513-A80C-788DA4AE695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7" name="直線コネクタ 676">
          <a:extLst>
            <a:ext uri="{FF2B5EF4-FFF2-40B4-BE49-F238E27FC236}">
              <a16:creationId xmlns:a16="http://schemas.microsoft.com/office/drawing/2014/main" id="{43DF8F5C-51B5-476D-9845-BA8B7344DFB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8" name="テキスト ボックス 677">
          <a:extLst>
            <a:ext uri="{FF2B5EF4-FFF2-40B4-BE49-F238E27FC236}">
              <a16:creationId xmlns:a16="http://schemas.microsoft.com/office/drawing/2014/main" id="{353FCBB4-82E9-4DD8-A5BC-3254E08D174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9" name="直線コネクタ 678">
          <a:extLst>
            <a:ext uri="{FF2B5EF4-FFF2-40B4-BE49-F238E27FC236}">
              <a16:creationId xmlns:a16="http://schemas.microsoft.com/office/drawing/2014/main" id="{00D59FA6-D6DE-4A2D-BA79-7CA19045AB9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0" name="テキスト ボックス 679">
          <a:extLst>
            <a:ext uri="{FF2B5EF4-FFF2-40B4-BE49-F238E27FC236}">
              <a16:creationId xmlns:a16="http://schemas.microsoft.com/office/drawing/2014/main" id="{E61C9656-DC1A-4C44-9420-F5036412448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1" name="直線コネクタ 680">
          <a:extLst>
            <a:ext uri="{FF2B5EF4-FFF2-40B4-BE49-F238E27FC236}">
              <a16:creationId xmlns:a16="http://schemas.microsoft.com/office/drawing/2014/main" id="{B984738B-726E-42CE-A586-252786D76D6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2" name="テキスト ボックス 681">
          <a:extLst>
            <a:ext uri="{FF2B5EF4-FFF2-40B4-BE49-F238E27FC236}">
              <a16:creationId xmlns:a16="http://schemas.microsoft.com/office/drawing/2014/main" id="{BA490D4C-2324-43CA-8BFE-842CBFB3D90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D1C56EC9-044B-48A8-B0F4-BE280076A6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0600F85D-AB23-4C59-9250-D464F43522B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6BF16127-1AD8-4E0D-BA54-B92F81FA8C5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6" name="直線コネクタ 685">
          <a:extLst>
            <a:ext uri="{FF2B5EF4-FFF2-40B4-BE49-F238E27FC236}">
              <a16:creationId xmlns:a16="http://schemas.microsoft.com/office/drawing/2014/main" id="{ACF22656-2343-4A8D-A6BE-D78A43B56735}"/>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35F97BAA-B4AC-4F68-A5DD-FFFA1AFD608A}"/>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88" name="直線コネクタ 687">
          <a:extLst>
            <a:ext uri="{FF2B5EF4-FFF2-40B4-BE49-F238E27FC236}">
              <a16:creationId xmlns:a16="http://schemas.microsoft.com/office/drawing/2014/main" id="{E337194E-13DA-4F31-8B5C-47B7E93CC381}"/>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DB0455B8-B7FA-4120-8228-B2A83C98B21D}"/>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0" name="直線コネクタ 689">
          <a:extLst>
            <a:ext uri="{FF2B5EF4-FFF2-40B4-BE49-F238E27FC236}">
              <a16:creationId xmlns:a16="http://schemas.microsoft.com/office/drawing/2014/main" id="{46F705D9-134A-47B8-ABC4-3FFABBE6C4E1}"/>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C3F8E552-DDF4-4336-9801-62142E497ADB}"/>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2" name="フローチャート: 判断 691">
          <a:extLst>
            <a:ext uri="{FF2B5EF4-FFF2-40B4-BE49-F238E27FC236}">
              <a16:creationId xmlns:a16="http://schemas.microsoft.com/office/drawing/2014/main" id="{31FC0D3E-B480-40D0-9C3E-757DDD0ED920}"/>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3" name="フローチャート: 判断 692">
          <a:extLst>
            <a:ext uri="{FF2B5EF4-FFF2-40B4-BE49-F238E27FC236}">
              <a16:creationId xmlns:a16="http://schemas.microsoft.com/office/drawing/2014/main" id="{567830C7-E931-4546-A505-3F99C1CA5045}"/>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4" name="フローチャート: 判断 693">
          <a:extLst>
            <a:ext uri="{FF2B5EF4-FFF2-40B4-BE49-F238E27FC236}">
              <a16:creationId xmlns:a16="http://schemas.microsoft.com/office/drawing/2014/main" id="{A1843844-D070-4973-B6B4-723CC50D8D29}"/>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5" name="フローチャート: 判断 694">
          <a:extLst>
            <a:ext uri="{FF2B5EF4-FFF2-40B4-BE49-F238E27FC236}">
              <a16:creationId xmlns:a16="http://schemas.microsoft.com/office/drawing/2014/main" id="{0F56E9D3-2F0C-402A-A696-6DBDA5BD623B}"/>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6" name="フローチャート: 判断 695">
          <a:extLst>
            <a:ext uri="{FF2B5EF4-FFF2-40B4-BE49-F238E27FC236}">
              <a16:creationId xmlns:a16="http://schemas.microsoft.com/office/drawing/2014/main" id="{13BEDC67-4DF9-4F02-BEBE-0A58A1E61311}"/>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FEED637-C1BE-4EFB-91EE-34F30D6DE3B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74886B7-D9F8-464D-B6C7-94EEB12819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949021C-2747-4AC4-B557-93F626B3829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B472706-605D-42BB-B15F-24F51CB043F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64FB5B1-2A2C-4BCD-AB4B-D4936740E0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702" name="楕円 701">
          <a:extLst>
            <a:ext uri="{FF2B5EF4-FFF2-40B4-BE49-F238E27FC236}">
              <a16:creationId xmlns:a16="http://schemas.microsoft.com/office/drawing/2014/main" id="{DFD34824-5943-41C2-97C1-BE56F4F7B0B4}"/>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144797</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33F85AAF-BEC6-4279-A90E-07AAC941A0CA}"/>
            </a:ext>
          </a:extLst>
        </xdr:cNvPr>
        <xdr:cNvSpPr txBox="1"/>
      </xdr:nvSpPr>
      <xdr:spPr>
        <a:xfrm>
          <a:off x="22199600"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168656</xdr:rowOff>
    </xdr:from>
    <xdr:to>
      <xdr:col>112</xdr:col>
      <xdr:colOff>38100</xdr:colOff>
      <xdr:row>62</xdr:row>
      <xdr:rowOff>98806</xdr:rowOff>
    </xdr:to>
    <xdr:sp macro="" textlink="">
      <xdr:nvSpPr>
        <xdr:cNvPr id="704" name="楕円 703">
          <a:extLst>
            <a:ext uri="{FF2B5EF4-FFF2-40B4-BE49-F238E27FC236}">
              <a16:creationId xmlns:a16="http://schemas.microsoft.com/office/drawing/2014/main" id="{C149763B-49C4-40D5-9BA9-51F603946438}"/>
            </a:ext>
          </a:extLst>
        </xdr:cNvPr>
        <xdr:cNvSpPr/>
      </xdr:nvSpPr>
      <xdr:spPr>
        <a:xfrm>
          <a:off x="21272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48006</xdr:rowOff>
    </xdr:to>
    <xdr:cxnSp macro="">
      <xdr:nvCxnSpPr>
        <xdr:cNvPr id="705" name="直線コネクタ 704">
          <a:extLst>
            <a:ext uri="{FF2B5EF4-FFF2-40B4-BE49-F238E27FC236}">
              <a16:creationId xmlns:a16="http://schemas.microsoft.com/office/drawing/2014/main" id="{3CDF8AF0-4E14-4352-94F0-DF09190B1090}"/>
            </a:ext>
          </a:extLst>
        </xdr:cNvPr>
        <xdr:cNvCxnSpPr/>
      </xdr:nvCxnSpPr>
      <xdr:spPr>
        <a:xfrm flipV="1">
          <a:off x="21323300" y="106756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170942</xdr:rowOff>
    </xdr:from>
    <xdr:to>
      <xdr:col>107</xdr:col>
      <xdr:colOff>101600</xdr:colOff>
      <xdr:row>62</xdr:row>
      <xdr:rowOff>101092</xdr:rowOff>
    </xdr:to>
    <xdr:sp macro="" textlink="">
      <xdr:nvSpPr>
        <xdr:cNvPr id="706" name="楕円 705">
          <a:extLst>
            <a:ext uri="{FF2B5EF4-FFF2-40B4-BE49-F238E27FC236}">
              <a16:creationId xmlns:a16="http://schemas.microsoft.com/office/drawing/2014/main" id="{4826EE25-F940-4AAB-A9A1-5F264D5511F5}"/>
            </a:ext>
          </a:extLst>
        </xdr:cNvPr>
        <xdr:cNvSpPr/>
      </xdr:nvSpPr>
      <xdr:spPr>
        <a:xfrm>
          <a:off x="20383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48006</xdr:rowOff>
    </xdr:from>
    <xdr:to>
      <xdr:col>111</xdr:col>
      <xdr:colOff>177800</xdr:colOff>
      <xdr:row>62</xdr:row>
      <xdr:rowOff>50292</xdr:rowOff>
    </xdr:to>
    <xdr:cxnSp macro="">
      <xdr:nvCxnSpPr>
        <xdr:cNvPr id="707" name="直線コネクタ 706">
          <a:extLst>
            <a:ext uri="{FF2B5EF4-FFF2-40B4-BE49-F238E27FC236}">
              <a16:creationId xmlns:a16="http://schemas.microsoft.com/office/drawing/2014/main" id="{F1222D17-384E-4571-B410-70947B55CA09}"/>
            </a:ext>
          </a:extLst>
        </xdr:cNvPr>
        <xdr:cNvCxnSpPr/>
      </xdr:nvCxnSpPr>
      <xdr:spPr>
        <a:xfrm flipV="1">
          <a:off x="20434300" y="106779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xdr:rowOff>
    </xdr:from>
    <xdr:to>
      <xdr:col>102</xdr:col>
      <xdr:colOff>165100</xdr:colOff>
      <xdr:row>62</xdr:row>
      <xdr:rowOff>105664</xdr:rowOff>
    </xdr:to>
    <xdr:sp macro="" textlink="">
      <xdr:nvSpPr>
        <xdr:cNvPr id="708" name="楕円 707">
          <a:extLst>
            <a:ext uri="{FF2B5EF4-FFF2-40B4-BE49-F238E27FC236}">
              <a16:creationId xmlns:a16="http://schemas.microsoft.com/office/drawing/2014/main" id="{33E3C603-3166-44DE-94D7-09965B4A9B4B}"/>
            </a:ext>
          </a:extLst>
        </xdr:cNvPr>
        <xdr:cNvSpPr/>
      </xdr:nvSpPr>
      <xdr:spPr>
        <a:xfrm>
          <a:off x="19494500" y="106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50292</xdr:rowOff>
    </xdr:from>
    <xdr:to>
      <xdr:col>107</xdr:col>
      <xdr:colOff>50800</xdr:colOff>
      <xdr:row>62</xdr:row>
      <xdr:rowOff>54864</xdr:rowOff>
    </xdr:to>
    <xdr:cxnSp macro="">
      <xdr:nvCxnSpPr>
        <xdr:cNvPr id="709" name="直線コネクタ 708">
          <a:extLst>
            <a:ext uri="{FF2B5EF4-FFF2-40B4-BE49-F238E27FC236}">
              <a16:creationId xmlns:a16="http://schemas.microsoft.com/office/drawing/2014/main" id="{B148B88E-EB5E-43A5-8504-931F70F0AC85}"/>
            </a:ext>
          </a:extLst>
        </xdr:cNvPr>
        <xdr:cNvCxnSpPr/>
      </xdr:nvCxnSpPr>
      <xdr:spPr>
        <a:xfrm flipV="1">
          <a:off x="19545300" y="1068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xdr:rowOff>
    </xdr:from>
    <xdr:to>
      <xdr:col>98</xdr:col>
      <xdr:colOff>38100</xdr:colOff>
      <xdr:row>62</xdr:row>
      <xdr:rowOff>107950</xdr:rowOff>
    </xdr:to>
    <xdr:sp macro="" textlink="">
      <xdr:nvSpPr>
        <xdr:cNvPr id="710" name="楕円 709">
          <a:extLst>
            <a:ext uri="{FF2B5EF4-FFF2-40B4-BE49-F238E27FC236}">
              <a16:creationId xmlns:a16="http://schemas.microsoft.com/office/drawing/2014/main" id="{0ACFB9D0-9E6F-4BE8-96FA-8B44450ED220}"/>
            </a:ext>
          </a:extLst>
        </xdr:cNvPr>
        <xdr:cNvSpPr/>
      </xdr:nvSpPr>
      <xdr:spPr>
        <a:xfrm>
          <a:off x="18605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54864</xdr:rowOff>
    </xdr:from>
    <xdr:to>
      <xdr:col>102</xdr:col>
      <xdr:colOff>114300</xdr:colOff>
      <xdr:row>62</xdr:row>
      <xdr:rowOff>57150</xdr:rowOff>
    </xdr:to>
    <xdr:cxnSp macro="">
      <xdr:nvCxnSpPr>
        <xdr:cNvPr id="711" name="直線コネクタ 710">
          <a:extLst>
            <a:ext uri="{FF2B5EF4-FFF2-40B4-BE49-F238E27FC236}">
              <a16:creationId xmlns:a16="http://schemas.microsoft.com/office/drawing/2014/main" id="{B2126D49-0BE8-482E-973A-27BD4C0E5879}"/>
            </a:ext>
          </a:extLst>
        </xdr:cNvPr>
        <xdr:cNvCxnSpPr/>
      </xdr:nvCxnSpPr>
      <xdr:spPr>
        <a:xfrm flipV="1">
          <a:off x="18656300" y="1068476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12" name="n_1aveValue【保健センター・保健所】&#10;一人当たり面積">
          <a:extLst>
            <a:ext uri="{FF2B5EF4-FFF2-40B4-BE49-F238E27FC236}">
              <a16:creationId xmlns:a16="http://schemas.microsoft.com/office/drawing/2014/main" id="{447FDBE6-CF88-48D0-AC0D-9926B9756189}"/>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13" name="n_2aveValue【保健センター・保健所】&#10;一人当たり面積">
          <a:extLst>
            <a:ext uri="{FF2B5EF4-FFF2-40B4-BE49-F238E27FC236}">
              <a16:creationId xmlns:a16="http://schemas.microsoft.com/office/drawing/2014/main" id="{08606EDD-112C-4B66-BDA0-9ED2E9FD9ABE}"/>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14" name="n_3aveValue【保健センター・保健所】&#10;一人当たり面積">
          <a:extLst>
            <a:ext uri="{FF2B5EF4-FFF2-40B4-BE49-F238E27FC236}">
              <a16:creationId xmlns:a16="http://schemas.microsoft.com/office/drawing/2014/main" id="{0AAA50CE-2DBE-4499-B5EA-CEC3FE37C80F}"/>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5" name="n_4aveValue【保健センター・保健所】&#10;一人当たり面積">
          <a:extLst>
            <a:ext uri="{FF2B5EF4-FFF2-40B4-BE49-F238E27FC236}">
              <a16:creationId xmlns:a16="http://schemas.microsoft.com/office/drawing/2014/main" id="{E93EA3F5-4495-4F6D-B8EF-F51919BF1AD5}"/>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89933</xdr:rowOff>
    </xdr:from>
    <xdr:ext cx="469744" cy="259045"/>
    <xdr:sp macro="" textlink="">
      <xdr:nvSpPr>
        <xdr:cNvPr id="716" name="n_1mainValue【保健センター・保健所】&#10;一人当たり面積">
          <a:extLst>
            <a:ext uri="{FF2B5EF4-FFF2-40B4-BE49-F238E27FC236}">
              <a16:creationId xmlns:a16="http://schemas.microsoft.com/office/drawing/2014/main" id="{B56BA103-4D56-4182-896C-F93EE4D0785A}"/>
            </a:ext>
          </a:extLst>
        </xdr:cNvPr>
        <xdr:cNvSpPr txBox="1"/>
      </xdr:nvSpPr>
      <xdr:spPr>
        <a:xfrm>
          <a:off x="21075727" y="107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92219</xdr:rowOff>
    </xdr:from>
    <xdr:ext cx="469744" cy="259045"/>
    <xdr:sp macro="" textlink="">
      <xdr:nvSpPr>
        <xdr:cNvPr id="717" name="n_2mainValue【保健センター・保健所】&#10;一人当たり面積">
          <a:extLst>
            <a:ext uri="{FF2B5EF4-FFF2-40B4-BE49-F238E27FC236}">
              <a16:creationId xmlns:a16="http://schemas.microsoft.com/office/drawing/2014/main" id="{2306CD9A-E97A-4885-B5B1-041CBE4AE89F}"/>
            </a:ext>
          </a:extLst>
        </xdr:cNvPr>
        <xdr:cNvSpPr txBox="1"/>
      </xdr:nvSpPr>
      <xdr:spPr>
        <a:xfrm>
          <a:off x="20199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96791</xdr:rowOff>
    </xdr:from>
    <xdr:ext cx="469744" cy="259045"/>
    <xdr:sp macro="" textlink="">
      <xdr:nvSpPr>
        <xdr:cNvPr id="718" name="n_3mainValue【保健センター・保健所】&#10;一人当たり面積">
          <a:extLst>
            <a:ext uri="{FF2B5EF4-FFF2-40B4-BE49-F238E27FC236}">
              <a16:creationId xmlns:a16="http://schemas.microsoft.com/office/drawing/2014/main" id="{8FAF1830-1691-4677-AB19-2E80BCAFDEF4}"/>
            </a:ext>
          </a:extLst>
        </xdr:cNvPr>
        <xdr:cNvSpPr txBox="1"/>
      </xdr:nvSpPr>
      <xdr:spPr>
        <a:xfrm>
          <a:off x="19310427" y="1072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99077</xdr:rowOff>
    </xdr:from>
    <xdr:ext cx="469744" cy="259045"/>
    <xdr:sp macro="" textlink="">
      <xdr:nvSpPr>
        <xdr:cNvPr id="719" name="n_4mainValue【保健センター・保健所】&#10;一人当たり面積">
          <a:extLst>
            <a:ext uri="{FF2B5EF4-FFF2-40B4-BE49-F238E27FC236}">
              <a16:creationId xmlns:a16="http://schemas.microsoft.com/office/drawing/2014/main" id="{0F9B0133-06D2-4194-8A7A-D24C52825981}"/>
            </a:ext>
          </a:extLst>
        </xdr:cNvPr>
        <xdr:cNvSpPr txBox="1"/>
      </xdr:nvSpPr>
      <xdr:spPr>
        <a:xfrm>
          <a:off x="18421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BA17B351-9AD2-4E7E-9CB0-7CC3C5AEA3E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37D2C298-BC98-47E8-B288-1F4FD2A6587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6A485A8A-D0E2-4983-9B4F-C034B2076AD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EF3F62D3-303E-4FEF-B2F1-F92B9B9140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54B19D0A-E690-470E-9743-88AF5A17818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D3FC43B9-634D-479F-8207-F16BC89E60A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3A0447BC-62FB-454E-9BB6-3496E8826DB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89456364-102C-415E-9748-266DA1C41E8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84D8D261-EEA7-406B-98CB-E7DB56C6B1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B76D1A58-A89E-4578-A11F-C7D2589EEF1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09816095-7ECC-43D9-A4A4-3ACA5F8C546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1" name="直線コネクタ 730">
          <a:extLst>
            <a:ext uri="{FF2B5EF4-FFF2-40B4-BE49-F238E27FC236}">
              <a16:creationId xmlns:a16="http://schemas.microsoft.com/office/drawing/2014/main" id="{17E94522-6D98-4491-957E-3F0765BF3C9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2" name="テキスト ボックス 731">
          <a:extLst>
            <a:ext uri="{FF2B5EF4-FFF2-40B4-BE49-F238E27FC236}">
              <a16:creationId xmlns:a16="http://schemas.microsoft.com/office/drawing/2014/main" id="{8614FDD5-3F0B-49B4-9580-00B766A4669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3" name="直線コネクタ 732">
          <a:extLst>
            <a:ext uri="{FF2B5EF4-FFF2-40B4-BE49-F238E27FC236}">
              <a16:creationId xmlns:a16="http://schemas.microsoft.com/office/drawing/2014/main" id="{D14190EE-329C-4FA9-B52D-55EA00C39A6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4" name="テキスト ボックス 733">
          <a:extLst>
            <a:ext uri="{FF2B5EF4-FFF2-40B4-BE49-F238E27FC236}">
              <a16:creationId xmlns:a16="http://schemas.microsoft.com/office/drawing/2014/main" id="{1C2266FD-3EBD-41D1-BF98-F90FE71982B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5" name="直線コネクタ 734">
          <a:extLst>
            <a:ext uri="{FF2B5EF4-FFF2-40B4-BE49-F238E27FC236}">
              <a16:creationId xmlns:a16="http://schemas.microsoft.com/office/drawing/2014/main" id="{F44E45BF-6509-41F6-8B54-485DDC9C163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6" name="テキスト ボックス 735">
          <a:extLst>
            <a:ext uri="{FF2B5EF4-FFF2-40B4-BE49-F238E27FC236}">
              <a16:creationId xmlns:a16="http://schemas.microsoft.com/office/drawing/2014/main" id="{BB0A41D0-6CF0-430C-A229-00EB1F2BBFA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7" name="直線コネクタ 736">
          <a:extLst>
            <a:ext uri="{FF2B5EF4-FFF2-40B4-BE49-F238E27FC236}">
              <a16:creationId xmlns:a16="http://schemas.microsoft.com/office/drawing/2014/main" id="{BFFD64FE-4638-46A1-915F-8DAB7A8C4B8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8" name="テキスト ボックス 737">
          <a:extLst>
            <a:ext uri="{FF2B5EF4-FFF2-40B4-BE49-F238E27FC236}">
              <a16:creationId xmlns:a16="http://schemas.microsoft.com/office/drawing/2014/main" id="{B4C0EA34-30CA-484E-97CB-0CF4BD892E5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9" name="直線コネクタ 738">
          <a:extLst>
            <a:ext uri="{FF2B5EF4-FFF2-40B4-BE49-F238E27FC236}">
              <a16:creationId xmlns:a16="http://schemas.microsoft.com/office/drawing/2014/main" id="{4AF175BF-7CC6-494E-8F4F-5C51F314540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0" name="テキスト ボックス 739">
          <a:extLst>
            <a:ext uri="{FF2B5EF4-FFF2-40B4-BE49-F238E27FC236}">
              <a16:creationId xmlns:a16="http://schemas.microsoft.com/office/drawing/2014/main" id="{33E18F61-1CC8-498F-BBC6-5A4DC599BA6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1" name="直線コネクタ 740">
          <a:extLst>
            <a:ext uri="{FF2B5EF4-FFF2-40B4-BE49-F238E27FC236}">
              <a16:creationId xmlns:a16="http://schemas.microsoft.com/office/drawing/2014/main" id="{6C267846-A668-4A63-8BE1-E484B4CF32F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2" name="テキスト ボックス 741">
          <a:extLst>
            <a:ext uri="{FF2B5EF4-FFF2-40B4-BE49-F238E27FC236}">
              <a16:creationId xmlns:a16="http://schemas.microsoft.com/office/drawing/2014/main" id="{46D08D4D-C0A4-4629-8CA4-B02C7F37BE1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07EEBF2D-1ADA-4DEC-9687-B2C4ED1BBAF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E7A04DD9-5B27-4D4A-9ABC-A7E491AF3C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5" name="直線コネクタ 744">
          <a:extLst>
            <a:ext uri="{FF2B5EF4-FFF2-40B4-BE49-F238E27FC236}">
              <a16:creationId xmlns:a16="http://schemas.microsoft.com/office/drawing/2014/main" id="{16293382-3712-4B73-94D8-26F17E1E885A}"/>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6" name="【消防施設】&#10;有形固定資産減価償却率最小値テキスト">
          <a:extLst>
            <a:ext uri="{FF2B5EF4-FFF2-40B4-BE49-F238E27FC236}">
              <a16:creationId xmlns:a16="http://schemas.microsoft.com/office/drawing/2014/main" id="{D1D7DA66-6ECE-4725-85DA-A3EB55882D5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7" name="直線コネクタ 746">
          <a:extLst>
            <a:ext uri="{FF2B5EF4-FFF2-40B4-BE49-F238E27FC236}">
              <a16:creationId xmlns:a16="http://schemas.microsoft.com/office/drawing/2014/main" id="{ED148444-BBC4-40DC-B1EA-433C7D2802F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48" name="【消防施設】&#10;有形固定資産減価償却率最大値テキスト">
          <a:extLst>
            <a:ext uri="{FF2B5EF4-FFF2-40B4-BE49-F238E27FC236}">
              <a16:creationId xmlns:a16="http://schemas.microsoft.com/office/drawing/2014/main" id="{A660509A-68A3-4B70-A767-A74754393BC9}"/>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49" name="直線コネクタ 748">
          <a:extLst>
            <a:ext uri="{FF2B5EF4-FFF2-40B4-BE49-F238E27FC236}">
              <a16:creationId xmlns:a16="http://schemas.microsoft.com/office/drawing/2014/main" id="{E0939294-6719-49F2-822B-F186653F50E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649FDB15-D20A-47CA-8F4E-C78AA2B66D9F}"/>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1" name="フローチャート: 判断 750">
          <a:extLst>
            <a:ext uri="{FF2B5EF4-FFF2-40B4-BE49-F238E27FC236}">
              <a16:creationId xmlns:a16="http://schemas.microsoft.com/office/drawing/2014/main" id="{5CCB7BD7-A664-4DA3-BE62-5DDF997000E6}"/>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2" name="フローチャート: 判断 751">
          <a:extLst>
            <a:ext uri="{FF2B5EF4-FFF2-40B4-BE49-F238E27FC236}">
              <a16:creationId xmlns:a16="http://schemas.microsoft.com/office/drawing/2014/main" id="{F70F97B5-0015-4A0B-8AE4-688CF7D32FFD}"/>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3" name="フローチャート: 判断 752">
          <a:extLst>
            <a:ext uri="{FF2B5EF4-FFF2-40B4-BE49-F238E27FC236}">
              <a16:creationId xmlns:a16="http://schemas.microsoft.com/office/drawing/2014/main" id="{D0951A82-FEEC-42A7-BCAD-842C3E09F29D}"/>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4" name="フローチャート: 判断 753">
          <a:extLst>
            <a:ext uri="{FF2B5EF4-FFF2-40B4-BE49-F238E27FC236}">
              <a16:creationId xmlns:a16="http://schemas.microsoft.com/office/drawing/2014/main" id="{513ADDB1-C693-4B5E-B0AF-D39C3E779E2D}"/>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5" name="フローチャート: 判断 754">
          <a:extLst>
            <a:ext uri="{FF2B5EF4-FFF2-40B4-BE49-F238E27FC236}">
              <a16:creationId xmlns:a16="http://schemas.microsoft.com/office/drawing/2014/main" id="{2B377C61-5D61-4A46-8F9F-EEB3AE05493B}"/>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F6D5396-3B9C-423A-8AE4-F07A02B11E7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8C4347C-B84A-47F2-A6C5-74771A79C53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B647D5AC-44BB-4AAB-B1F7-38D89B64045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2483B16-19F7-465A-B4CA-EBE7E9EBBFC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4AE20EA-2613-4B1C-924C-D11CACFCBE1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137523</xdr:rowOff>
    </xdr:from>
    <xdr:to>
      <xdr:col>85</xdr:col>
      <xdr:colOff>177800</xdr:colOff>
      <xdr:row>81</xdr:row>
      <xdr:rowOff>67673</xdr:rowOff>
    </xdr:to>
    <xdr:sp macro="" textlink="">
      <xdr:nvSpPr>
        <xdr:cNvPr id="761" name="楕円 760">
          <a:extLst>
            <a:ext uri="{FF2B5EF4-FFF2-40B4-BE49-F238E27FC236}">
              <a16:creationId xmlns:a16="http://schemas.microsoft.com/office/drawing/2014/main" id="{1385B45F-C552-4AAC-87A3-2A42C1AD783B}"/>
            </a:ext>
          </a:extLst>
        </xdr:cNvPr>
        <xdr:cNvSpPr/>
      </xdr:nvSpPr>
      <xdr:spPr>
        <a:xfrm>
          <a:off x="16268700" y="1385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160400</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03BA41DB-2159-414E-8FD1-919A9F8CFFE9}"/>
            </a:ext>
          </a:extLst>
        </xdr:cNvPr>
        <xdr:cNvSpPr txBox="1"/>
      </xdr:nvSpPr>
      <xdr:spPr>
        <a:xfrm>
          <a:off x="16357600" y="1370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103232</xdr:rowOff>
    </xdr:from>
    <xdr:to>
      <xdr:col>81</xdr:col>
      <xdr:colOff>101600</xdr:colOff>
      <xdr:row>81</xdr:row>
      <xdr:rowOff>33382</xdr:rowOff>
    </xdr:to>
    <xdr:sp macro="" textlink="">
      <xdr:nvSpPr>
        <xdr:cNvPr id="763" name="楕円 762">
          <a:extLst>
            <a:ext uri="{FF2B5EF4-FFF2-40B4-BE49-F238E27FC236}">
              <a16:creationId xmlns:a16="http://schemas.microsoft.com/office/drawing/2014/main" id="{1DA58845-6225-4B7D-9C31-A683F447CD53}"/>
            </a:ext>
          </a:extLst>
        </xdr:cNvPr>
        <xdr:cNvSpPr/>
      </xdr:nvSpPr>
      <xdr:spPr>
        <a:xfrm>
          <a:off x="15430500" y="1381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154032</xdr:rowOff>
    </xdr:from>
    <xdr:to>
      <xdr:col>85</xdr:col>
      <xdr:colOff>127000</xdr:colOff>
      <xdr:row>81</xdr:row>
      <xdr:rowOff>16873</xdr:rowOff>
    </xdr:to>
    <xdr:cxnSp macro="">
      <xdr:nvCxnSpPr>
        <xdr:cNvPr id="764" name="直線コネクタ 763">
          <a:extLst>
            <a:ext uri="{FF2B5EF4-FFF2-40B4-BE49-F238E27FC236}">
              <a16:creationId xmlns:a16="http://schemas.microsoft.com/office/drawing/2014/main" id="{D384EA48-7563-4CE5-B19A-53CCCE51695E}"/>
            </a:ext>
          </a:extLst>
        </xdr:cNvPr>
        <xdr:cNvCxnSpPr/>
      </xdr:nvCxnSpPr>
      <xdr:spPr>
        <a:xfrm>
          <a:off x="15481300" y="1387003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78739</xdr:rowOff>
    </xdr:from>
    <xdr:to>
      <xdr:col>76</xdr:col>
      <xdr:colOff>165100</xdr:colOff>
      <xdr:row>81</xdr:row>
      <xdr:rowOff>8889</xdr:rowOff>
    </xdr:to>
    <xdr:sp macro="" textlink="">
      <xdr:nvSpPr>
        <xdr:cNvPr id="765" name="楕円 764">
          <a:extLst>
            <a:ext uri="{FF2B5EF4-FFF2-40B4-BE49-F238E27FC236}">
              <a16:creationId xmlns:a16="http://schemas.microsoft.com/office/drawing/2014/main" id="{0B66E79B-69C9-4F3C-991C-2479C5F0D4E5}"/>
            </a:ext>
          </a:extLst>
        </xdr:cNvPr>
        <xdr:cNvSpPr/>
      </xdr:nvSpPr>
      <xdr:spPr>
        <a:xfrm>
          <a:off x="14541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129539</xdr:rowOff>
    </xdr:from>
    <xdr:to>
      <xdr:col>81</xdr:col>
      <xdr:colOff>50800</xdr:colOff>
      <xdr:row>80</xdr:row>
      <xdr:rowOff>154032</xdr:rowOff>
    </xdr:to>
    <xdr:cxnSp macro="">
      <xdr:nvCxnSpPr>
        <xdr:cNvPr id="766" name="直線コネクタ 765">
          <a:extLst>
            <a:ext uri="{FF2B5EF4-FFF2-40B4-BE49-F238E27FC236}">
              <a16:creationId xmlns:a16="http://schemas.microsoft.com/office/drawing/2014/main" id="{B3DCFF3B-3FC7-4FE5-B81A-816A0E3E3305}"/>
            </a:ext>
          </a:extLst>
        </xdr:cNvPr>
        <xdr:cNvCxnSpPr/>
      </xdr:nvCxnSpPr>
      <xdr:spPr>
        <a:xfrm>
          <a:off x="14592300" y="138455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39551</xdr:rowOff>
    </xdr:from>
    <xdr:to>
      <xdr:col>72</xdr:col>
      <xdr:colOff>38100</xdr:colOff>
      <xdr:row>80</xdr:row>
      <xdr:rowOff>141151</xdr:rowOff>
    </xdr:to>
    <xdr:sp macro="" textlink="">
      <xdr:nvSpPr>
        <xdr:cNvPr id="767" name="楕円 766">
          <a:extLst>
            <a:ext uri="{FF2B5EF4-FFF2-40B4-BE49-F238E27FC236}">
              <a16:creationId xmlns:a16="http://schemas.microsoft.com/office/drawing/2014/main" id="{9D070032-5965-4B5E-BDE4-4503F99250E8}"/>
            </a:ext>
          </a:extLst>
        </xdr:cNvPr>
        <xdr:cNvSpPr/>
      </xdr:nvSpPr>
      <xdr:spPr>
        <a:xfrm>
          <a:off x="13652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90351</xdr:rowOff>
    </xdr:from>
    <xdr:to>
      <xdr:col>76</xdr:col>
      <xdr:colOff>114300</xdr:colOff>
      <xdr:row>80</xdr:row>
      <xdr:rowOff>129539</xdr:rowOff>
    </xdr:to>
    <xdr:cxnSp macro="">
      <xdr:nvCxnSpPr>
        <xdr:cNvPr id="768" name="直線コネクタ 767">
          <a:extLst>
            <a:ext uri="{FF2B5EF4-FFF2-40B4-BE49-F238E27FC236}">
              <a16:creationId xmlns:a16="http://schemas.microsoft.com/office/drawing/2014/main" id="{16F1FB8B-788D-47FA-AFE3-507399636E2D}"/>
            </a:ext>
          </a:extLst>
        </xdr:cNvPr>
        <xdr:cNvCxnSpPr/>
      </xdr:nvCxnSpPr>
      <xdr:spPr>
        <a:xfrm>
          <a:off x="13703300" y="1380635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3629</xdr:rowOff>
    </xdr:from>
    <xdr:to>
      <xdr:col>67</xdr:col>
      <xdr:colOff>101600</xdr:colOff>
      <xdr:row>80</xdr:row>
      <xdr:rowOff>105229</xdr:rowOff>
    </xdr:to>
    <xdr:sp macro="" textlink="">
      <xdr:nvSpPr>
        <xdr:cNvPr id="769" name="楕円 768">
          <a:extLst>
            <a:ext uri="{FF2B5EF4-FFF2-40B4-BE49-F238E27FC236}">
              <a16:creationId xmlns:a16="http://schemas.microsoft.com/office/drawing/2014/main" id="{EC4BF0A3-A6C1-46EB-B37B-FDDDBA185F1F}"/>
            </a:ext>
          </a:extLst>
        </xdr:cNvPr>
        <xdr:cNvSpPr/>
      </xdr:nvSpPr>
      <xdr:spPr>
        <a:xfrm>
          <a:off x="12763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54429</xdr:rowOff>
    </xdr:from>
    <xdr:to>
      <xdr:col>71</xdr:col>
      <xdr:colOff>177800</xdr:colOff>
      <xdr:row>80</xdr:row>
      <xdr:rowOff>90351</xdr:rowOff>
    </xdr:to>
    <xdr:cxnSp macro="">
      <xdr:nvCxnSpPr>
        <xdr:cNvPr id="770" name="直線コネクタ 769">
          <a:extLst>
            <a:ext uri="{FF2B5EF4-FFF2-40B4-BE49-F238E27FC236}">
              <a16:creationId xmlns:a16="http://schemas.microsoft.com/office/drawing/2014/main" id="{4997D633-7ED5-4D61-86A4-596E439CB7AA}"/>
            </a:ext>
          </a:extLst>
        </xdr:cNvPr>
        <xdr:cNvCxnSpPr/>
      </xdr:nvCxnSpPr>
      <xdr:spPr>
        <a:xfrm>
          <a:off x="12814300" y="137704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1" name="n_1aveValue【消防施設】&#10;有形固定資産減価償却率">
          <a:extLst>
            <a:ext uri="{FF2B5EF4-FFF2-40B4-BE49-F238E27FC236}">
              <a16:creationId xmlns:a16="http://schemas.microsoft.com/office/drawing/2014/main" id="{4547D68A-B907-4B7F-B27B-C6947F6E8C09}"/>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2" name="n_2aveValue【消防施設】&#10;有形固定資産減価償却率">
          <a:extLst>
            <a:ext uri="{FF2B5EF4-FFF2-40B4-BE49-F238E27FC236}">
              <a16:creationId xmlns:a16="http://schemas.microsoft.com/office/drawing/2014/main" id="{06868E31-4B54-4300-A2E9-F14AAAE48EF1}"/>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3" name="n_3aveValue【消防施設】&#10;有形固定資産減価償却率">
          <a:extLst>
            <a:ext uri="{FF2B5EF4-FFF2-40B4-BE49-F238E27FC236}">
              <a16:creationId xmlns:a16="http://schemas.microsoft.com/office/drawing/2014/main" id="{5DF9F192-EA30-4CC9-ABA1-F118729E3467}"/>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4" name="n_4aveValue【消防施設】&#10;有形固定資産減価償却率">
          <a:extLst>
            <a:ext uri="{FF2B5EF4-FFF2-40B4-BE49-F238E27FC236}">
              <a16:creationId xmlns:a16="http://schemas.microsoft.com/office/drawing/2014/main" id="{F919C4AB-F5D8-419F-BECE-7AACF624E065}"/>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49909</xdr:rowOff>
    </xdr:from>
    <xdr:ext cx="405111" cy="259045"/>
    <xdr:sp macro="" textlink="">
      <xdr:nvSpPr>
        <xdr:cNvPr id="775" name="n_1mainValue【消防施設】&#10;有形固定資産減価償却率">
          <a:extLst>
            <a:ext uri="{FF2B5EF4-FFF2-40B4-BE49-F238E27FC236}">
              <a16:creationId xmlns:a16="http://schemas.microsoft.com/office/drawing/2014/main" id="{20FA0103-6E81-49BC-87E7-1A852483D3F1}"/>
            </a:ext>
          </a:extLst>
        </xdr:cNvPr>
        <xdr:cNvSpPr txBox="1"/>
      </xdr:nvSpPr>
      <xdr:spPr>
        <a:xfrm>
          <a:off x="15266044" y="135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25416</xdr:rowOff>
    </xdr:from>
    <xdr:ext cx="405111" cy="259045"/>
    <xdr:sp macro="" textlink="">
      <xdr:nvSpPr>
        <xdr:cNvPr id="776" name="n_2mainValue【消防施設】&#10;有形固定資産減価償却率">
          <a:extLst>
            <a:ext uri="{FF2B5EF4-FFF2-40B4-BE49-F238E27FC236}">
              <a16:creationId xmlns:a16="http://schemas.microsoft.com/office/drawing/2014/main" id="{42933E31-8377-4D31-B24E-3F4E0AC3DB00}"/>
            </a:ext>
          </a:extLst>
        </xdr:cNvPr>
        <xdr:cNvSpPr txBox="1"/>
      </xdr:nvSpPr>
      <xdr:spPr>
        <a:xfrm>
          <a:off x="14389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157678</xdr:rowOff>
    </xdr:from>
    <xdr:ext cx="405111" cy="259045"/>
    <xdr:sp macro="" textlink="">
      <xdr:nvSpPr>
        <xdr:cNvPr id="777" name="n_3mainValue【消防施設】&#10;有形固定資産減価償却率">
          <a:extLst>
            <a:ext uri="{FF2B5EF4-FFF2-40B4-BE49-F238E27FC236}">
              <a16:creationId xmlns:a16="http://schemas.microsoft.com/office/drawing/2014/main" id="{DDFE3F91-EBE4-4801-A4DA-7EC1C4637F66}"/>
            </a:ext>
          </a:extLst>
        </xdr:cNvPr>
        <xdr:cNvSpPr txBox="1"/>
      </xdr:nvSpPr>
      <xdr:spPr>
        <a:xfrm>
          <a:off x="135007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121756</xdr:rowOff>
    </xdr:from>
    <xdr:ext cx="405111" cy="259045"/>
    <xdr:sp macro="" textlink="">
      <xdr:nvSpPr>
        <xdr:cNvPr id="778" name="n_4mainValue【消防施設】&#10;有形固定資産減価償却率">
          <a:extLst>
            <a:ext uri="{FF2B5EF4-FFF2-40B4-BE49-F238E27FC236}">
              <a16:creationId xmlns:a16="http://schemas.microsoft.com/office/drawing/2014/main" id="{DBFFDAE0-280A-48D4-856A-BB5AC0BBEA31}"/>
            </a:ext>
          </a:extLst>
        </xdr:cNvPr>
        <xdr:cNvSpPr txBox="1"/>
      </xdr:nvSpPr>
      <xdr:spPr>
        <a:xfrm>
          <a:off x="12611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21816ACC-6BCC-4FA0-9CFF-540AFFC45D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46E94125-F3C6-4132-9CFD-E691FDEB8ED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F5C7C156-F481-49B3-9197-B5B9AC44CD6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375E1AD0-F00A-4E2B-8D41-771B46C714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B1D725B0-3964-420E-8168-80043C73BC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B34F8215-725E-4841-9B0A-863A58483A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9AC165DF-7792-4671-AB79-D3651B0A5A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8185EEBF-AD0D-4ACF-A9A7-3C5F3BAF74E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03016FFA-ACA6-491B-89FD-C8B19FF96A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28EBC5CE-E25F-4AF1-9949-4A3773DF870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DC99027B-9D79-4DB4-81E8-983CF99C881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C68E7914-71A9-4007-8354-C91066CDCBA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B03EFF63-9E02-41A9-B746-AFF6C539D6B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B888CFD6-6049-4800-8EEC-470B5EA931C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1172AB0A-A6DA-4541-A2DF-D5FDF1D85F7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F0213E69-2F6F-44A0-84D7-140DC58B8BD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776AE2C2-59EE-4F75-B8D0-654049BFDCF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C914AC7F-95A9-4995-AAB1-7896A9AF805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B66A9F72-0BC9-48A2-B451-0FE8AC8ED19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665CABC4-982C-4574-A9E2-2ABD95A3A4A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F8E0BBB1-C861-46D9-949D-65C36E27E1E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B04F7FBA-2DA8-41C8-8AE0-97C4F9A8E21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BF7A0AA-BB4E-4B53-80A7-474D6905BA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F7715DFC-C33F-4966-94F9-7EDA627E04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DE04ABB7-849B-4DE3-AFE1-7BB850C3759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4" name="直線コネクタ 803">
          <a:extLst>
            <a:ext uri="{FF2B5EF4-FFF2-40B4-BE49-F238E27FC236}">
              <a16:creationId xmlns:a16="http://schemas.microsoft.com/office/drawing/2014/main" id="{0229FD5E-FAB2-4480-9FAF-EABC78DC2964}"/>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5" name="【消防施設】&#10;一人当たり面積最小値テキスト">
          <a:extLst>
            <a:ext uri="{FF2B5EF4-FFF2-40B4-BE49-F238E27FC236}">
              <a16:creationId xmlns:a16="http://schemas.microsoft.com/office/drawing/2014/main" id="{87AB5A95-FBC6-45B3-BACB-9E09B3B38B33}"/>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6" name="直線コネクタ 805">
          <a:extLst>
            <a:ext uri="{FF2B5EF4-FFF2-40B4-BE49-F238E27FC236}">
              <a16:creationId xmlns:a16="http://schemas.microsoft.com/office/drawing/2014/main" id="{F16483CC-BA68-4FF1-9B89-69C19B5267B3}"/>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7" name="【消防施設】&#10;一人当たり面積最大値テキスト">
          <a:extLst>
            <a:ext uri="{FF2B5EF4-FFF2-40B4-BE49-F238E27FC236}">
              <a16:creationId xmlns:a16="http://schemas.microsoft.com/office/drawing/2014/main" id="{2F5273CD-0CD2-4724-B477-7F912CE376BE}"/>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08" name="直線コネクタ 807">
          <a:extLst>
            <a:ext uri="{FF2B5EF4-FFF2-40B4-BE49-F238E27FC236}">
              <a16:creationId xmlns:a16="http://schemas.microsoft.com/office/drawing/2014/main" id="{2CD3F558-5453-4E09-960C-954BCE3730D9}"/>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09" name="【消防施設】&#10;一人当たり面積平均値テキスト">
          <a:extLst>
            <a:ext uri="{FF2B5EF4-FFF2-40B4-BE49-F238E27FC236}">
              <a16:creationId xmlns:a16="http://schemas.microsoft.com/office/drawing/2014/main" id="{11DD71DA-F296-4270-8A22-D7F38F56A5F6}"/>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0" name="フローチャート: 判断 809">
          <a:extLst>
            <a:ext uri="{FF2B5EF4-FFF2-40B4-BE49-F238E27FC236}">
              <a16:creationId xmlns:a16="http://schemas.microsoft.com/office/drawing/2014/main" id="{F84879DE-C401-4FDF-BD14-619E56EF8345}"/>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1" name="フローチャート: 判断 810">
          <a:extLst>
            <a:ext uri="{FF2B5EF4-FFF2-40B4-BE49-F238E27FC236}">
              <a16:creationId xmlns:a16="http://schemas.microsoft.com/office/drawing/2014/main" id="{2DBFC901-C70D-4237-8502-5D89C2CC7747}"/>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2" name="フローチャート: 判断 811">
          <a:extLst>
            <a:ext uri="{FF2B5EF4-FFF2-40B4-BE49-F238E27FC236}">
              <a16:creationId xmlns:a16="http://schemas.microsoft.com/office/drawing/2014/main" id="{C0FE7358-A7DC-4A02-AAEE-30382DBABCA4}"/>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3" name="フローチャート: 判断 812">
          <a:extLst>
            <a:ext uri="{FF2B5EF4-FFF2-40B4-BE49-F238E27FC236}">
              <a16:creationId xmlns:a16="http://schemas.microsoft.com/office/drawing/2014/main" id="{7D804808-01C8-42EB-9ADF-B1325EDB33D1}"/>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4" name="フローチャート: 判断 813">
          <a:extLst>
            <a:ext uri="{FF2B5EF4-FFF2-40B4-BE49-F238E27FC236}">
              <a16:creationId xmlns:a16="http://schemas.microsoft.com/office/drawing/2014/main" id="{F34B8206-0E5B-4F77-AF2D-35668E76D341}"/>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E6F8E61-B8A6-4276-AC8D-E7F2EB7E8F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064F17B-286F-4384-97A5-B17CF31CE0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62D7334-C8EE-4D55-9B2E-5B277A5C621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955CCC9-E386-443C-9B87-AB29769BA5A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B3E4052-26B1-4E30-94D3-6ADB436DD17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137523</xdr:rowOff>
    </xdr:from>
    <xdr:to>
      <xdr:col>116</xdr:col>
      <xdr:colOff>114300</xdr:colOff>
      <xdr:row>85</xdr:row>
      <xdr:rowOff>67673</xdr:rowOff>
    </xdr:to>
    <xdr:sp macro="" textlink="">
      <xdr:nvSpPr>
        <xdr:cNvPr id="820" name="楕円 819">
          <a:extLst>
            <a:ext uri="{FF2B5EF4-FFF2-40B4-BE49-F238E27FC236}">
              <a16:creationId xmlns:a16="http://schemas.microsoft.com/office/drawing/2014/main" id="{2192D5C1-D570-4770-B0FE-6BF193F253AB}"/>
            </a:ext>
          </a:extLst>
        </xdr:cNvPr>
        <xdr:cNvSpPr/>
      </xdr:nvSpPr>
      <xdr:spPr>
        <a:xfrm>
          <a:off x="221107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160400</xdr:rowOff>
    </xdr:from>
    <xdr:ext cx="469744" cy="259045"/>
    <xdr:sp macro="" textlink="">
      <xdr:nvSpPr>
        <xdr:cNvPr id="821" name="【消防施設】&#10;一人当たり面積該当値テキスト">
          <a:extLst>
            <a:ext uri="{FF2B5EF4-FFF2-40B4-BE49-F238E27FC236}">
              <a16:creationId xmlns:a16="http://schemas.microsoft.com/office/drawing/2014/main" id="{25E5A19D-84A5-471E-9B9C-7F912A846376}"/>
            </a:ext>
          </a:extLst>
        </xdr:cNvPr>
        <xdr:cNvSpPr txBox="1"/>
      </xdr:nvSpPr>
      <xdr:spPr>
        <a:xfrm>
          <a:off x="22199600" y="1439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146231</xdr:rowOff>
    </xdr:from>
    <xdr:to>
      <xdr:col>112</xdr:col>
      <xdr:colOff>38100</xdr:colOff>
      <xdr:row>85</xdr:row>
      <xdr:rowOff>76381</xdr:rowOff>
    </xdr:to>
    <xdr:sp macro="" textlink="">
      <xdr:nvSpPr>
        <xdr:cNvPr id="822" name="楕円 821">
          <a:extLst>
            <a:ext uri="{FF2B5EF4-FFF2-40B4-BE49-F238E27FC236}">
              <a16:creationId xmlns:a16="http://schemas.microsoft.com/office/drawing/2014/main" id="{18FC070F-D2AB-43B0-B788-1EC1D4A06EC6}"/>
            </a:ext>
          </a:extLst>
        </xdr:cNvPr>
        <xdr:cNvSpPr/>
      </xdr:nvSpPr>
      <xdr:spPr>
        <a:xfrm>
          <a:off x="21272500" y="1454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16873</xdr:rowOff>
    </xdr:from>
    <xdr:to>
      <xdr:col>116</xdr:col>
      <xdr:colOff>63500</xdr:colOff>
      <xdr:row>85</xdr:row>
      <xdr:rowOff>25581</xdr:rowOff>
    </xdr:to>
    <xdr:cxnSp macro="">
      <xdr:nvCxnSpPr>
        <xdr:cNvPr id="823" name="直線コネクタ 822">
          <a:extLst>
            <a:ext uri="{FF2B5EF4-FFF2-40B4-BE49-F238E27FC236}">
              <a16:creationId xmlns:a16="http://schemas.microsoft.com/office/drawing/2014/main" id="{18FAEB36-2857-41FE-9F06-B2DC60077E48}"/>
            </a:ext>
          </a:extLst>
        </xdr:cNvPr>
        <xdr:cNvCxnSpPr/>
      </xdr:nvCxnSpPr>
      <xdr:spPr>
        <a:xfrm flipV="1">
          <a:off x="21323300" y="14590123"/>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153851</xdr:rowOff>
    </xdr:from>
    <xdr:to>
      <xdr:col>107</xdr:col>
      <xdr:colOff>101600</xdr:colOff>
      <xdr:row>85</xdr:row>
      <xdr:rowOff>84001</xdr:rowOff>
    </xdr:to>
    <xdr:sp macro="" textlink="">
      <xdr:nvSpPr>
        <xdr:cNvPr id="824" name="楕円 823">
          <a:extLst>
            <a:ext uri="{FF2B5EF4-FFF2-40B4-BE49-F238E27FC236}">
              <a16:creationId xmlns:a16="http://schemas.microsoft.com/office/drawing/2014/main" id="{C5723777-64EF-470F-9C56-1B1DB2CA4CBF}"/>
            </a:ext>
          </a:extLst>
        </xdr:cNvPr>
        <xdr:cNvSpPr/>
      </xdr:nvSpPr>
      <xdr:spPr>
        <a:xfrm>
          <a:off x="20383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25581</xdr:rowOff>
    </xdr:from>
    <xdr:to>
      <xdr:col>111</xdr:col>
      <xdr:colOff>177800</xdr:colOff>
      <xdr:row>85</xdr:row>
      <xdr:rowOff>33201</xdr:rowOff>
    </xdr:to>
    <xdr:cxnSp macro="">
      <xdr:nvCxnSpPr>
        <xdr:cNvPr id="825" name="直線コネクタ 824">
          <a:extLst>
            <a:ext uri="{FF2B5EF4-FFF2-40B4-BE49-F238E27FC236}">
              <a16:creationId xmlns:a16="http://schemas.microsoft.com/office/drawing/2014/main" id="{881316FE-93F0-4BEE-890C-2C70EAAD3BB3}"/>
            </a:ext>
          </a:extLst>
        </xdr:cNvPr>
        <xdr:cNvCxnSpPr/>
      </xdr:nvCxnSpPr>
      <xdr:spPr>
        <a:xfrm flipV="1">
          <a:off x="20434300" y="14598831"/>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149498</xdr:rowOff>
    </xdr:from>
    <xdr:to>
      <xdr:col>102</xdr:col>
      <xdr:colOff>165100</xdr:colOff>
      <xdr:row>85</xdr:row>
      <xdr:rowOff>79648</xdr:rowOff>
    </xdr:to>
    <xdr:sp macro="" textlink="">
      <xdr:nvSpPr>
        <xdr:cNvPr id="826" name="楕円 825">
          <a:extLst>
            <a:ext uri="{FF2B5EF4-FFF2-40B4-BE49-F238E27FC236}">
              <a16:creationId xmlns:a16="http://schemas.microsoft.com/office/drawing/2014/main" id="{BC63241D-CCCF-4F0F-AB79-38DFC18E4E85}"/>
            </a:ext>
          </a:extLst>
        </xdr:cNvPr>
        <xdr:cNvSpPr/>
      </xdr:nvSpPr>
      <xdr:spPr>
        <a:xfrm>
          <a:off x="19494500" y="1455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28848</xdr:rowOff>
    </xdr:from>
    <xdr:to>
      <xdr:col>107</xdr:col>
      <xdr:colOff>50800</xdr:colOff>
      <xdr:row>85</xdr:row>
      <xdr:rowOff>33201</xdr:rowOff>
    </xdr:to>
    <xdr:cxnSp macro="">
      <xdr:nvCxnSpPr>
        <xdr:cNvPr id="827" name="直線コネクタ 826">
          <a:extLst>
            <a:ext uri="{FF2B5EF4-FFF2-40B4-BE49-F238E27FC236}">
              <a16:creationId xmlns:a16="http://schemas.microsoft.com/office/drawing/2014/main" id="{055028FD-D199-4469-B185-7064295EA4DC}"/>
            </a:ext>
          </a:extLst>
        </xdr:cNvPr>
        <xdr:cNvCxnSpPr/>
      </xdr:nvCxnSpPr>
      <xdr:spPr>
        <a:xfrm>
          <a:off x="19545300" y="14602098"/>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148408</xdr:rowOff>
    </xdr:from>
    <xdr:to>
      <xdr:col>98</xdr:col>
      <xdr:colOff>38100</xdr:colOff>
      <xdr:row>85</xdr:row>
      <xdr:rowOff>78558</xdr:rowOff>
    </xdr:to>
    <xdr:sp macro="" textlink="">
      <xdr:nvSpPr>
        <xdr:cNvPr id="828" name="楕円 827">
          <a:extLst>
            <a:ext uri="{FF2B5EF4-FFF2-40B4-BE49-F238E27FC236}">
              <a16:creationId xmlns:a16="http://schemas.microsoft.com/office/drawing/2014/main" id="{76FA0F2A-2FCA-482B-950B-EF26E3005A62}"/>
            </a:ext>
          </a:extLst>
        </xdr:cNvPr>
        <xdr:cNvSpPr/>
      </xdr:nvSpPr>
      <xdr:spPr>
        <a:xfrm>
          <a:off x="18605500" y="145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27758</xdr:rowOff>
    </xdr:from>
    <xdr:to>
      <xdr:col>102</xdr:col>
      <xdr:colOff>114300</xdr:colOff>
      <xdr:row>85</xdr:row>
      <xdr:rowOff>28848</xdr:rowOff>
    </xdr:to>
    <xdr:cxnSp macro="">
      <xdr:nvCxnSpPr>
        <xdr:cNvPr id="829" name="直線コネクタ 828">
          <a:extLst>
            <a:ext uri="{FF2B5EF4-FFF2-40B4-BE49-F238E27FC236}">
              <a16:creationId xmlns:a16="http://schemas.microsoft.com/office/drawing/2014/main" id="{A3C82231-34D1-42F4-8BA8-BBDED83FC6D1}"/>
            </a:ext>
          </a:extLst>
        </xdr:cNvPr>
        <xdr:cNvCxnSpPr/>
      </xdr:nvCxnSpPr>
      <xdr:spPr>
        <a:xfrm>
          <a:off x="18656300" y="146010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0" name="n_1aveValue【消防施設】&#10;一人当たり面積">
          <a:extLst>
            <a:ext uri="{FF2B5EF4-FFF2-40B4-BE49-F238E27FC236}">
              <a16:creationId xmlns:a16="http://schemas.microsoft.com/office/drawing/2014/main" id="{22E8404C-C4EA-4340-9968-B7D07C0570BC}"/>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831" name="n_2aveValue【消防施設】&#10;一人当たり面積">
          <a:extLst>
            <a:ext uri="{FF2B5EF4-FFF2-40B4-BE49-F238E27FC236}">
              <a16:creationId xmlns:a16="http://schemas.microsoft.com/office/drawing/2014/main" id="{DBFFB1D1-1C29-4241-9BBC-166C584DD5E6}"/>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2" name="n_3aveValue【消防施設】&#10;一人当たり面積">
          <a:extLst>
            <a:ext uri="{FF2B5EF4-FFF2-40B4-BE49-F238E27FC236}">
              <a16:creationId xmlns:a16="http://schemas.microsoft.com/office/drawing/2014/main" id="{911C69F3-0605-47AF-8C92-45B626A3C4D5}"/>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3" name="n_4aveValue【消防施設】&#10;一人当たり面積">
          <a:extLst>
            <a:ext uri="{FF2B5EF4-FFF2-40B4-BE49-F238E27FC236}">
              <a16:creationId xmlns:a16="http://schemas.microsoft.com/office/drawing/2014/main" id="{1D999906-963A-45E1-A75C-D97773A45E77}"/>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92908</xdr:rowOff>
    </xdr:from>
    <xdr:ext cx="469744" cy="259045"/>
    <xdr:sp macro="" textlink="">
      <xdr:nvSpPr>
        <xdr:cNvPr id="834" name="n_1mainValue【消防施設】&#10;一人当たり面積">
          <a:extLst>
            <a:ext uri="{FF2B5EF4-FFF2-40B4-BE49-F238E27FC236}">
              <a16:creationId xmlns:a16="http://schemas.microsoft.com/office/drawing/2014/main" id="{AE559F81-828D-4B91-95B3-965F244012C1}"/>
            </a:ext>
          </a:extLst>
        </xdr:cNvPr>
        <xdr:cNvSpPr txBox="1"/>
      </xdr:nvSpPr>
      <xdr:spPr>
        <a:xfrm>
          <a:off x="21075727" y="1432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75128</xdr:rowOff>
    </xdr:from>
    <xdr:ext cx="469744" cy="259045"/>
    <xdr:sp macro="" textlink="">
      <xdr:nvSpPr>
        <xdr:cNvPr id="835" name="n_2mainValue【消防施設】&#10;一人当たり面積">
          <a:extLst>
            <a:ext uri="{FF2B5EF4-FFF2-40B4-BE49-F238E27FC236}">
              <a16:creationId xmlns:a16="http://schemas.microsoft.com/office/drawing/2014/main" id="{47BE1AB0-6AAE-4E3A-BF08-386D13D2C180}"/>
            </a:ext>
          </a:extLst>
        </xdr:cNvPr>
        <xdr:cNvSpPr txBox="1"/>
      </xdr:nvSpPr>
      <xdr:spPr>
        <a:xfrm>
          <a:off x="20199427" y="146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96175</xdr:rowOff>
    </xdr:from>
    <xdr:ext cx="469744" cy="259045"/>
    <xdr:sp macro="" textlink="">
      <xdr:nvSpPr>
        <xdr:cNvPr id="836" name="n_3mainValue【消防施設】&#10;一人当たり面積">
          <a:extLst>
            <a:ext uri="{FF2B5EF4-FFF2-40B4-BE49-F238E27FC236}">
              <a16:creationId xmlns:a16="http://schemas.microsoft.com/office/drawing/2014/main" id="{254DCB4B-6F0B-479B-B872-24CB3993D3E1}"/>
            </a:ext>
          </a:extLst>
        </xdr:cNvPr>
        <xdr:cNvSpPr txBox="1"/>
      </xdr:nvSpPr>
      <xdr:spPr>
        <a:xfrm>
          <a:off x="19310427" y="1432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95085</xdr:rowOff>
    </xdr:from>
    <xdr:ext cx="469744" cy="259045"/>
    <xdr:sp macro="" textlink="">
      <xdr:nvSpPr>
        <xdr:cNvPr id="837" name="n_4mainValue【消防施設】&#10;一人当たり面積">
          <a:extLst>
            <a:ext uri="{FF2B5EF4-FFF2-40B4-BE49-F238E27FC236}">
              <a16:creationId xmlns:a16="http://schemas.microsoft.com/office/drawing/2014/main" id="{794320C1-B482-4EDB-A8BF-DB3E41FA9C2F}"/>
            </a:ext>
          </a:extLst>
        </xdr:cNvPr>
        <xdr:cNvSpPr txBox="1"/>
      </xdr:nvSpPr>
      <xdr:spPr>
        <a:xfrm>
          <a:off x="18421427" y="1432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287A8342-62A1-4C6A-B42C-503B0D6943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84962424-451D-4BC2-BC53-01EC61938B9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07FCEA6-BB00-491D-96AB-83858E0966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54A815DD-46DE-4C4E-8802-4F0A850803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8D608223-2820-4B39-94F3-99BC8D8C11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CA3A2D86-E634-4C74-986E-7C4F682287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5BBE4D68-CE62-4B15-809F-1BE3512CCAA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19A4DC19-D6EE-4C59-B06B-48A3625479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34873D9A-6836-4D5E-9BDA-5731A6446DD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7F803151-7D41-4E06-BC12-44AA5535E3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C48377EE-58AA-4925-95A2-E78DCEDF04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7D2FB926-D64A-4EC6-B238-CC8FF41F326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3B2E888F-3CC4-4037-8A4A-38E0E4091DD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213A97C8-47A1-4B5D-ACFA-3F6BF01FDB8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670FB96A-986C-46BF-B031-EFB6C9F612E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A0B7057F-3D9A-4996-8523-7D23F84E529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E88AD257-DD37-4882-A368-B2D3F2EEEEA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985BF773-24F6-4077-B044-C4A54C8759C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F7C0F5E3-A589-4FC1-8CEE-75E035B0AB6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D00DDB5E-3569-4212-BAB3-9AAF8B99CC9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8" name="テキスト ボックス 857">
          <a:extLst>
            <a:ext uri="{FF2B5EF4-FFF2-40B4-BE49-F238E27FC236}">
              <a16:creationId xmlns:a16="http://schemas.microsoft.com/office/drawing/2014/main" id="{8410F064-0F81-4F79-A6A0-6D8D9DA696B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793E4D7C-7D89-4B4D-A0D7-31DB2AAFC60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庁舎】&#10;有形固定資産減価償却率グラフ枠">
          <a:extLst>
            <a:ext uri="{FF2B5EF4-FFF2-40B4-BE49-F238E27FC236}">
              <a16:creationId xmlns:a16="http://schemas.microsoft.com/office/drawing/2014/main" id="{E5BC4D92-E76D-407B-ADF5-99CD283A1B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1" name="直線コネクタ 860">
          <a:extLst>
            <a:ext uri="{FF2B5EF4-FFF2-40B4-BE49-F238E27FC236}">
              <a16:creationId xmlns:a16="http://schemas.microsoft.com/office/drawing/2014/main" id="{E3F1AE87-95B2-43A4-9E28-6D0DC141D398}"/>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2" name="【庁舎】&#10;有形固定資産減価償却率最小値テキスト">
          <a:extLst>
            <a:ext uri="{FF2B5EF4-FFF2-40B4-BE49-F238E27FC236}">
              <a16:creationId xmlns:a16="http://schemas.microsoft.com/office/drawing/2014/main" id="{EA904817-C581-4C12-B7B7-34F0A968617F}"/>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3" name="直線コネクタ 862">
          <a:extLst>
            <a:ext uri="{FF2B5EF4-FFF2-40B4-BE49-F238E27FC236}">
              <a16:creationId xmlns:a16="http://schemas.microsoft.com/office/drawing/2014/main" id="{045CF6CF-50FC-449E-9D3F-A2A31289898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4" name="【庁舎】&#10;有形固定資産減価償却率最大値テキスト">
          <a:extLst>
            <a:ext uri="{FF2B5EF4-FFF2-40B4-BE49-F238E27FC236}">
              <a16:creationId xmlns:a16="http://schemas.microsoft.com/office/drawing/2014/main" id="{CB968EBC-023D-451C-A1AC-4F3A4E6EAD0F}"/>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5" name="直線コネクタ 864">
          <a:extLst>
            <a:ext uri="{FF2B5EF4-FFF2-40B4-BE49-F238E27FC236}">
              <a16:creationId xmlns:a16="http://schemas.microsoft.com/office/drawing/2014/main" id="{491B3228-7C40-455A-AF25-488BF847882E}"/>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866" name="【庁舎】&#10;有形固定資産減価償却率平均値テキスト">
          <a:extLst>
            <a:ext uri="{FF2B5EF4-FFF2-40B4-BE49-F238E27FC236}">
              <a16:creationId xmlns:a16="http://schemas.microsoft.com/office/drawing/2014/main" id="{F82C60C0-FFAD-4861-B268-E0E1EDED5422}"/>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7" name="フローチャート: 判断 866">
          <a:extLst>
            <a:ext uri="{FF2B5EF4-FFF2-40B4-BE49-F238E27FC236}">
              <a16:creationId xmlns:a16="http://schemas.microsoft.com/office/drawing/2014/main" id="{8CD6EDA5-59AA-4A74-821F-704D8BB6529E}"/>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68" name="フローチャート: 判断 867">
          <a:extLst>
            <a:ext uri="{FF2B5EF4-FFF2-40B4-BE49-F238E27FC236}">
              <a16:creationId xmlns:a16="http://schemas.microsoft.com/office/drawing/2014/main" id="{289E6A63-3468-45D5-B52E-B723F3684A85}"/>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69" name="フローチャート: 判断 868">
          <a:extLst>
            <a:ext uri="{FF2B5EF4-FFF2-40B4-BE49-F238E27FC236}">
              <a16:creationId xmlns:a16="http://schemas.microsoft.com/office/drawing/2014/main" id="{DA00EE14-74F8-4C91-91BB-08A68E53F39F}"/>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0" name="フローチャート: 判断 869">
          <a:extLst>
            <a:ext uri="{FF2B5EF4-FFF2-40B4-BE49-F238E27FC236}">
              <a16:creationId xmlns:a16="http://schemas.microsoft.com/office/drawing/2014/main" id="{0C2DA975-ABA3-40B1-B7F6-B04DAC797299}"/>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1" name="フローチャート: 判断 870">
          <a:extLst>
            <a:ext uri="{FF2B5EF4-FFF2-40B4-BE49-F238E27FC236}">
              <a16:creationId xmlns:a16="http://schemas.microsoft.com/office/drawing/2014/main" id="{2F1D3981-DA81-44E5-8F59-20E0B4B4257C}"/>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7715E35-7D36-4C84-B3A2-D98C85F86BA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659DF98-C791-476C-891B-70958ED7EEB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ED860389-25EF-45AF-A0A9-8C30253749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16E1322-558F-422D-BBAD-927919D968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899A3F1-F150-4769-AC2E-076C23C447E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158750</xdr:rowOff>
    </xdr:from>
    <xdr:to>
      <xdr:col>85</xdr:col>
      <xdr:colOff>177800</xdr:colOff>
      <xdr:row>103</xdr:row>
      <xdr:rowOff>88900</xdr:rowOff>
    </xdr:to>
    <xdr:sp macro="" textlink="">
      <xdr:nvSpPr>
        <xdr:cNvPr id="877" name="楕円 876">
          <a:extLst>
            <a:ext uri="{FF2B5EF4-FFF2-40B4-BE49-F238E27FC236}">
              <a16:creationId xmlns:a16="http://schemas.microsoft.com/office/drawing/2014/main" id="{0AD5B9EC-C511-4887-B3E3-5CBB89D7DBC8}"/>
            </a:ext>
          </a:extLst>
        </xdr:cNvPr>
        <xdr:cNvSpPr/>
      </xdr:nvSpPr>
      <xdr:spPr>
        <a:xfrm>
          <a:off x="162687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10177</xdr:rowOff>
    </xdr:from>
    <xdr:ext cx="405111" cy="259045"/>
    <xdr:sp macro="" textlink="">
      <xdr:nvSpPr>
        <xdr:cNvPr id="878" name="【庁舎】&#10;有形固定資産減価償却率該当値テキスト">
          <a:extLst>
            <a:ext uri="{FF2B5EF4-FFF2-40B4-BE49-F238E27FC236}">
              <a16:creationId xmlns:a16="http://schemas.microsoft.com/office/drawing/2014/main" id="{8EEA1EEC-6EB2-4D99-A2B2-594540AACFF7}"/>
            </a:ext>
          </a:extLst>
        </xdr:cNvPr>
        <xdr:cNvSpPr txBox="1"/>
      </xdr:nvSpPr>
      <xdr:spPr>
        <a:xfrm>
          <a:off x="16357600" y="1749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125730</xdr:rowOff>
    </xdr:from>
    <xdr:to>
      <xdr:col>81</xdr:col>
      <xdr:colOff>101600</xdr:colOff>
      <xdr:row>103</xdr:row>
      <xdr:rowOff>55880</xdr:rowOff>
    </xdr:to>
    <xdr:sp macro="" textlink="">
      <xdr:nvSpPr>
        <xdr:cNvPr id="879" name="楕円 878">
          <a:extLst>
            <a:ext uri="{FF2B5EF4-FFF2-40B4-BE49-F238E27FC236}">
              <a16:creationId xmlns:a16="http://schemas.microsoft.com/office/drawing/2014/main" id="{ABE843D0-79EB-4528-881F-194134D70D32}"/>
            </a:ext>
          </a:extLst>
        </xdr:cNvPr>
        <xdr:cNvSpPr/>
      </xdr:nvSpPr>
      <xdr:spPr>
        <a:xfrm>
          <a:off x="15430500" y="1761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5080</xdr:rowOff>
    </xdr:from>
    <xdr:to>
      <xdr:col>85</xdr:col>
      <xdr:colOff>127000</xdr:colOff>
      <xdr:row>103</xdr:row>
      <xdr:rowOff>38100</xdr:rowOff>
    </xdr:to>
    <xdr:cxnSp macro="">
      <xdr:nvCxnSpPr>
        <xdr:cNvPr id="880" name="直線コネクタ 879">
          <a:extLst>
            <a:ext uri="{FF2B5EF4-FFF2-40B4-BE49-F238E27FC236}">
              <a16:creationId xmlns:a16="http://schemas.microsoft.com/office/drawing/2014/main" id="{37C7935C-D0D9-48EF-9FA9-3316CABBECFE}"/>
            </a:ext>
          </a:extLst>
        </xdr:cNvPr>
        <xdr:cNvCxnSpPr/>
      </xdr:nvCxnSpPr>
      <xdr:spPr>
        <a:xfrm>
          <a:off x="15481300" y="17664430"/>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115570</xdr:rowOff>
    </xdr:from>
    <xdr:to>
      <xdr:col>76</xdr:col>
      <xdr:colOff>165100</xdr:colOff>
      <xdr:row>103</xdr:row>
      <xdr:rowOff>45720</xdr:rowOff>
    </xdr:to>
    <xdr:sp macro="" textlink="">
      <xdr:nvSpPr>
        <xdr:cNvPr id="881" name="楕円 880">
          <a:extLst>
            <a:ext uri="{FF2B5EF4-FFF2-40B4-BE49-F238E27FC236}">
              <a16:creationId xmlns:a16="http://schemas.microsoft.com/office/drawing/2014/main" id="{DB7D5D23-9706-4E53-89D5-50505FFDC5C4}"/>
            </a:ext>
          </a:extLst>
        </xdr:cNvPr>
        <xdr:cNvSpPr/>
      </xdr:nvSpPr>
      <xdr:spPr>
        <a:xfrm>
          <a:off x="14541500" y="1760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166370</xdr:rowOff>
    </xdr:from>
    <xdr:to>
      <xdr:col>81</xdr:col>
      <xdr:colOff>50800</xdr:colOff>
      <xdr:row>103</xdr:row>
      <xdr:rowOff>5080</xdr:rowOff>
    </xdr:to>
    <xdr:cxnSp macro="">
      <xdr:nvCxnSpPr>
        <xdr:cNvPr id="882" name="直線コネクタ 881">
          <a:extLst>
            <a:ext uri="{FF2B5EF4-FFF2-40B4-BE49-F238E27FC236}">
              <a16:creationId xmlns:a16="http://schemas.microsoft.com/office/drawing/2014/main" id="{5D90BEEB-2C0A-40A6-BC6C-8FACE6E62A13}"/>
            </a:ext>
          </a:extLst>
        </xdr:cNvPr>
        <xdr:cNvCxnSpPr/>
      </xdr:nvCxnSpPr>
      <xdr:spPr>
        <a:xfrm>
          <a:off x="14592300" y="176542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85089</xdr:rowOff>
    </xdr:from>
    <xdr:to>
      <xdr:col>72</xdr:col>
      <xdr:colOff>38100</xdr:colOff>
      <xdr:row>103</xdr:row>
      <xdr:rowOff>15239</xdr:rowOff>
    </xdr:to>
    <xdr:sp macro="" textlink="">
      <xdr:nvSpPr>
        <xdr:cNvPr id="883" name="楕円 882">
          <a:extLst>
            <a:ext uri="{FF2B5EF4-FFF2-40B4-BE49-F238E27FC236}">
              <a16:creationId xmlns:a16="http://schemas.microsoft.com/office/drawing/2014/main" id="{342FB144-A4D3-492F-B5D9-361EFA284D29}"/>
            </a:ext>
          </a:extLst>
        </xdr:cNvPr>
        <xdr:cNvSpPr/>
      </xdr:nvSpPr>
      <xdr:spPr>
        <a:xfrm>
          <a:off x="13652500" y="1757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135889</xdr:rowOff>
    </xdr:from>
    <xdr:to>
      <xdr:col>76</xdr:col>
      <xdr:colOff>114300</xdr:colOff>
      <xdr:row>102</xdr:row>
      <xdr:rowOff>166370</xdr:rowOff>
    </xdr:to>
    <xdr:cxnSp macro="">
      <xdr:nvCxnSpPr>
        <xdr:cNvPr id="884" name="直線コネクタ 883">
          <a:extLst>
            <a:ext uri="{FF2B5EF4-FFF2-40B4-BE49-F238E27FC236}">
              <a16:creationId xmlns:a16="http://schemas.microsoft.com/office/drawing/2014/main" id="{052D3CE1-71E4-4574-AB7C-FF34ADE20B7B}"/>
            </a:ext>
          </a:extLst>
        </xdr:cNvPr>
        <xdr:cNvCxnSpPr/>
      </xdr:nvCxnSpPr>
      <xdr:spPr>
        <a:xfrm>
          <a:off x="13703300" y="176237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54611</xdr:rowOff>
    </xdr:from>
    <xdr:to>
      <xdr:col>67</xdr:col>
      <xdr:colOff>101600</xdr:colOff>
      <xdr:row>102</xdr:row>
      <xdr:rowOff>156211</xdr:rowOff>
    </xdr:to>
    <xdr:sp macro="" textlink="">
      <xdr:nvSpPr>
        <xdr:cNvPr id="885" name="楕円 884">
          <a:extLst>
            <a:ext uri="{FF2B5EF4-FFF2-40B4-BE49-F238E27FC236}">
              <a16:creationId xmlns:a16="http://schemas.microsoft.com/office/drawing/2014/main" id="{AA445DD7-E5F4-4D98-8556-047FBA17AC6C}"/>
            </a:ext>
          </a:extLst>
        </xdr:cNvPr>
        <xdr:cNvSpPr/>
      </xdr:nvSpPr>
      <xdr:spPr>
        <a:xfrm>
          <a:off x="12763500" y="1754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105411</xdr:rowOff>
    </xdr:from>
    <xdr:to>
      <xdr:col>71</xdr:col>
      <xdr:colOff>177800</xdr:colOff>
      <xdr:row>102</xdr:row>
      <xdr:rowOff>135889</xdr:rowOff>
    </xdr:to>
    <xdr:cxnSp macro="">
      <xdr:nvCxnSpPr>
        <xdr:cNvPr id="886" name="直線コネクタ 885">
          <a:extLst>
            <a:ext uri="{FF2B5EF4-FFF2-40B4-BE49-F238E27FC236}">
              <a16:creationId xmlns:a16="http://schemas.microsoft.com/office/drawing/2014/main" id="{43773133-6B51-4DF0-AB21-0C279C1F7257}"/>
            </a:ext>
          </a:extLst>
        </xdr:cNvPr>
        <xdr:cNvCxnSpPr/>
      </xdr:nvCxnSpPr>
      <xdr:spPr>
        <a:xfrm>
          <a:off x="12814300" y="175933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887" name="n_1aveValue【庁舎】&#10;有形固定資産減価償却率">
          <a:extLst>
            <a:ext uri="{FF2B5EF4-FFF2-40B4-BE49-F238E27FC236}">
              <a16:creationId xmlns:a16="http://schemas.microsoft.com/office/drawing/2014/main" id="{306B9DF4-323E-4AE5-8D16-78C323038748}"/>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888" name="n_2aveValue【庁舎】&#10;有形固定資産減価償却率">
          <a:extLst>
            <a:ext uri="{FF2B5EF4-FFF2-40B4-BE49-F238E27FC236}">
              <a16:creationId xmlns:a16="http://schemas.microsoft.com/office/drawing/2014/main" id="{9B3CC8EB-FB7B-4797-8751-D9C3CEA19C8A}"/>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889" name="n_3aveValue【庁舎】&#10;有形固定資産減価償却率">
          <a:extLst>
            <a:ext uri="{FF2B5EF4-FFF2-40B4-BE49-F238E27FC236}">
              <a16:creationId xmlns:a16="http://schemas.microsoft.com/office/drawing/2014/main" id="{57A8526F-B01D-43EC-812B-234A055F58F6}"/>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890" name="n_4aveValue【庁舎】&#10;有形固定資産減価償却率">
          <a:extLst>
            <a:ext uri="{FF2B5EF4-FFF2-40B4-BE49-F238E27FC236}">
              <a16:creationId xmlns:a16="http://schemas.microsoft.com/office/drawing/2014/main" id="{BD77ABEF-C087-4C64-AD35-4E58275D6863}"/>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72407</xdr:rowOff>
    </xdr:from>
    <xdr:ext cx="405111" cy="259045"/>
    <xdr:sp macro="" textlink="">
      <xdr:nvSpPr>
        <xdr:cNvPr id="891" name="n_1mainValue【庁舎】&#10;有形固定資産減価償却率">
          <a:extLst>
            <a:ext uri="{FF2B5EF4-FFF2-40B4-BE49-F238E27FC236}">
              <a16:creationId xmlns:a16="http://schemas.microsoft.com/office/drawing/2014/main" id="{6C4CFA97-3D52-474B-B802-717C5C12A74D}"/>
            </a:ext>
          </a:extLst>
        </xdr:cNvPr>
        <xdr:cNvSpPr txBox="1"/>
      </xdr:nvSpPr>
      <xdr:spPr>
        <a:xfrm>
          <a:off x="15266044" y="1738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62247</xdr:rowOff>
    </xdr:from>
    <xdr:ext cx="405111" cy="259045"/>
    <xdr:sp macro="" textlink="">
      <xdr:nvSpPr>
        <xdr:cNvPr id="892" name="n_2mainValue【庁舎】&#10;有形固定資産減価償却率">
          <a:extLst>
            <a:ext uri="{FF2B5EF4-FFF2-40B4-BE49-F238E27FC236}">
              <a16:creationId xmlns:a16="http://schemas.microsoft.com/office/drawing/2014/main" id="{76B1785A-627F-4793-B743-B3B5FA1C3F78}"/>
            </a:ext>
          </a:extLst>
        </xdr:cNvPr>
        <xdr:cNvSpPr txBox="1"/>
      </xdr:nvSpPr>
      <xdr:spPr>
        <a:xfrm>
          <a:off x="14389744"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31766</xdr:rowOff>
    </xdr:from>
    <xdr:ext cx="405111" cy="259045"/>
    <xdr:sp macro="" textlink="">
      <xdr:nvSpPr>
        <xdr:cNvPr id="893" name="n_3mainValue【庁舎】&#10;有形固定資産減価償却率">
          <a:extLst>
            <a:ext uri="{FF2B5EF4-FFF2-40B4-BE49-F238E27FC236}">
              <a16:creationId xmlns:a16="http://schemas.microsoft.com/office/drawing/2014/main" id="{06997C92-2936-429D-879F-70C37BBE89BB}"/>
            </a:ext>
          </a:extLst>
        </xdr:cNvPr>
        <xdr:cNvSpPr txBox="1"/>
      </xdr:nvSpPr>
      <xdr:spPr>
        <a:xfrm>
          <a:off x="13500744" y="1734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1288</xdr:rowOff>
    </xdr:from>
    <xdr:ext cx="405111" cy="259045"/>
    <xdr:sp macro="" textlink="">
      <xdr:nvSpPr>
        <xdr:cNvPr id="894" name="n_4mainValue【庁舎】&#10;有形固定資産減価償却率">
          <a:extLst>
            <a:ext uri="{FF2B5EF4-FFF2-40B4-BE49-F238E27FC236}">
              <a16:creationId xmlns:a16="http://schemas.microsoft.com/office/drawing/2014/main" id="{1AA798C3-2930-42CC-A866-EDCF113A4D07}"/>
            </a:ext>
          </a:extLst>
        </xdr:cNvPr>
        <xdr:cNvSpPr txBox="1"/>
      </xdr:nvSpPr>
      <xdr:spPr>
        <a:xfrm>
          <a:off x="12611744" y="1731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FE05C328-51E7-44FF-8307-6D2608E5F46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B4CC7E4F-CDAE-4380-9C25-E5C331C866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91AD6FCF-CE77-4D3A-9DB6-0E188B50F8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1DB1F2CD-DA3F-4120-A4DE-4F1F6DAA69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CF8E0153-1711-4B5B-90D6-ECE49C8078A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2CF2B58E-D08D-4D71-A9E3-44ECE681612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9FE2D1A2-D47D-4EB1-9779-B87A9B037D8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42F01E5A-F4EB-41AF-9DCD-21697701AC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A921276B-7F48-443D-8B68-18C4EC1DB07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455DAD5B-0FD3-4538-A209-64B100DB7B0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4924FD38-02EC-484F-A9B5-68555CFA1C8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6" name="テキスト ボックス 905">
          <a:extLst>
            <a:ext uri="{FF2B5EF4-FFF2-40B4-BE49-F238E27FC236}">
              <a16:creationId xmlns:a16="http://schemas.microsoft.com/office/drawing/2014/main" id="{38B733C6-11D6-44E8-A2A4-0385F3A49E6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FAE8F9D1-E8FB-4D94-961C-E41DCBCBB72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8" name="テキスト ボックス 907">
          <a:extLst>
            <a:ext uri="{FF2B5EF4-FFF2-40B4-BE49-F238E27FC236}">
              <a16:creationId xmlns:a16="http://schemas.microsoft.com/office/drawing/2014/main" id="{2B7C0782-F986-41FF-B56D-0663514E035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B3BDF050-96A3-4F8C-A2A6-D356CB1C3AA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0" name="テキスト ボックス 909">
          <a:extLst>
            <a:ext uri="{FF2B5EF4-FFF2-40B4-BE49-F238E27FC236}">
              <a16:creationId xmlns:a16="http://schemas.microsoft.com/office/drawing/2014/main" id="{27EB51D8-ABBE-4B87-A36C-3179E6F1D5C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01C63443-19BD-41CA-BAB3-098FF4DD279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2" name="テキスト ボックス 911">
          <a:extLst>
            <a:ext uri="{FF2B5EF4-FFF2-40B4-BE49-F238E27FC236}">
              <a16:creationId xmlns:a16="http://schemas.microsoft.com/office/drawing/2014/main" id="{A2CA59D8-6407-47C6-8591-8DE5187FCC5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C554D6D7-8D26-4D7B-B5F7-CE4A3E239C2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4" name="テキスト ボックス 913">
          <a:extLst>
            <a:ext uri="{FF2B5EF4-FFF2-40B4-BE49-F238E27FC236}">
              <a16:creationId xmlns:a16="http://schemas.microsoft.com/office/drawing/2014/main" id="{C188167D-41D7-4202-8436-919A3A06058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8D5E0654-F212-44C2-8432-91F6D6802E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50EED1CE-1B82-46E1-8B63-8ED00BF613A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DACEAD48-9CDB-4F7D-967E-E5C955DD26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18" name="直線コネクタ 917">
          <a:extLst>
            <a:ext uri="{FF2B5EF4-FFF2-40B4-BE49-F238E27FC236}">
              <a16:creationId xmlns:a16="http://schemas.microsoft.com/office/drawing/2014/main" id="{53B0BDF4-F112-4902-A11A-77E1812AECCD}"/>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19" name="【庁舎】&#10;一人当たり面積最小値テキスト">
          <a:extLst>
            <a:ext uri="{FF2B5EF4-FFF2-40B4-BE49-F238E27FC236}">
              <a16:creationId xmlns:a16="http://schemas.microsoft.com/office/drawing/2014/main" id="{9C9BEE03-C2A5-4033-85A0-3FA70936A0B5}"/>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0" name="直線コネクタ 919">
          <a:extLst>
            <a:ext uri="{FF2B5EF4-FFF2-40B4-BE49-F238E27FC236}">
              <a16:creationId xmlns:a16="http://schemas.microsoft.com/office/drawing/2014/main" id="{3BE73445-81D5-4D48-8E56-ADE130118249}"/>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1" name="【庁舎】&#10;一人当たり面積最大値テキスト">
          <a:extLst>
            <a:ext uri="{FF2B5EF4-FFF2-40B4-BE49-F238E27FC236}">
              <a16:creationId xmlns:a16="http://schemas.microsoft.com/office/drawing/2014/main" id="{6D996017-2578-4E93-9C98-028966DCFD2F}"/>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2" name="直線コネクタ 921">
          <a:extLst>
            <a:ext uri="{FF2B5EF4-FFF2-40B4-BE49-F238E27FC236}">
              <a16:creationId xmlns:a16="http://schemas.microsoft.com/office/drawing/2014/main" id="{FF494C85-E525-4325-B338-3C8AA081E329}"/>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23" name="【庁舎】&#10;一人当たり面積平均値テキスト">
          <a:extLst>
            <a:ext uri="{FF2B5EF4-FFF2-40B4-BE49-F238E27FC236}">
              <a16:creationId xmlns:a16="http://schemas.microsoft.com/office/drawing/2014/main" id="{1827152D-2D45-4AFA-9D9B-7340D48C9580}"/>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4" name="フローチャート: 判断 923">
          <a:extLst>
            <a:ext uri="{FF2B5EF4-FFF2-40B4-BE49-F238E27FC236}">
              <a16:creationId xmlns:a16="http://schemas.microsoft.com/office/drawing/2014/main" id="{59DEAD02-8666-4AC8-B011-A32DAC787D87}"/>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5" name="フローチャート: 判断 924">
          <a:extLst>
            <a:ext uri="{FF2B5EF4-FFF2-40B4-BE49-F238E27FC236}">
              <a16:creationId xmlns:a16="http://schemas.microsoft.com/office/drawing/2014/main" id="{454E9B94-B884-4B19-8589-3B299FDA7354}"/>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6" name="フローチャート: 判断 925">
          <a:extLst>
            <a:ext uri="{FF2B5EF4-FFF2-40B4-BE49-F238E27FC236}">
              <a16:creationId xmlns:a16="http://schemas.microsoft.com/office/drawing/2014/main" id="{0931E806-EE16-4867-8348-7228AF8A7111}"/>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7" name="フローチャート: 判断 926">
          <a:extLst>
            <a:ext uri="{FF2B5EF4-FFF2-40B4-BE49-F238E27FC236}">
              <a16:creationId xmlns:a16="http://schemas.microsoft.com/office/drawing/2014/main" id="{8F8AC60A-E1D8-4444-A7B6-6614C09305D8}"/>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28" name="フローチャート: 判断 927">
          <a:extLst>
            <a:ext uri="{FF2B5EF4-FFF2-40B4-BE49-F238E27FC236}">
              <a16:creationId xmlns:a16="http://schemas.microsoft.com/office/drawing/2014/main" id="{E54C81D3-9782-4C83-8EAB-9DD26C2CA378}"/>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21F657E-74F4-4157-B88E-11916591BA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EAA3FF9A-1677-4785-B1F4-FD02A96923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369F258-2ED7-4E8D-9F17-47E12F7441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3408D93-C299-421B-B2CF-57D285E034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F434F1A-108A-44E5-AF9D-3A263BE3F4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55118</xdr:rowOff>
    </xdr:from>
    <xdr:to>
      <xdr:col>116</xdr:col>
      <xdr:colOff>114300</xdr:colOff>
      <xdr:row>106</xdr:row>
      <xdr:rowOff>156718</xdr:rowOff>
    </xdr:to>
    <xdr:sp macro="" textlink="">
      <xdr:nvSpPr>
        <xdr:cNvPr id="934" name="楕円 933">
          <a:extLst>
            <a:ext uri="{FF2B5EF4-FFF2-40B4-BE49-F238E27FC236}">
              <a16:creationId xmlns:a16="http://schemas.microsoft.com/office/drawing/2014/main" id="{2D227931-6473-431D-8E63-44652D102B65}"/>
            </a:ext>
          </a:extLst>
        </xdr:cNvPr>
        <xdr:cNvSpPr/>
      </xdr:nvSpPr>
      <xdr:spPr>
        <a:xfrm>
          <a:off x="221107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77995</xdr:rowOff>
    </xdr:from>
    <xdr:ext cx="469744" cy="259045"/>
    <xdr:sp macro="" textlink="">
      <xdr:nvSpPr>
        <xdr:cNvPr id="935" name="【庁舎】&#10;一人当たり面積該当値テキスト">
          <a:extLst>
            <a:ext uri="{FF2B5EF4-FFF2-40B4-BE49-F238E27FC236}">
              <a16:creationId xmlns:a16="http://schemas.microsoft.com/office/drawing/2014/main" id="{FE1F0A4F-BA05-42ED-A41D-5187CA8B2C00}"/>
            </a:ext>
          </a:extLst>
        </xdr:cNvPr>
        <xdr:cNvSpPr txBox="1"/>
      </xdr:nvSpPr>
      <xdr:spPr>
        <a:xfrm>
          <a:off x="22199600" y="180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58547</xdr:rowOff>
    </xdr:from>
    <xdr:to>
      <xdr:col>112</xdr:col>
      <xdr:colOff>38100</xdr:colOff>
      <xdr:row>106</xdr:row>
      <xdr:rowOff>160147</xdr:rowOff>
    </xdr:to>
    <xdr:sp macro="" textlink="">
      <xdr:nvSpPr>
        <xdr:cNvPr id="936" name="楕円 935">
          <a:extLst>
            <a:ext uri="{FF2B5EF4-FFF2-40B4-BE49-F238E27FC236}">
              <a16:creationId xmlns:a16="http://schemas.microsoft.com/office/drawing/2014/main" id="{D44C1698-E2C0-4DC6-BA70-5BAE6F567A18}"/>
            </a:ext>
          </a:extLst>
        </xdr:cNvPr>
        <xdr:cNvSpPr/>
      </xdr:nvSpPr>
      <xdr:spPr>
        <a:xfrm>
          <a:off x="21272500" y="182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105918</xdr:rowOff>
    </xdr:from>
    <xdr:to>
      <xdr:col>116</xdr:col>
      <xdr:colOff>63500</xdr:colOff>
      <xdr:row>106</xdr:row>
      <xdr:rowOff>109347</xdr:rowOff>
    </xdr:to>
    <xdr:cxnSp macro="">
      <xdr:nvCxnSpPr>
        <xdr:cNvPr id="937" name="直線コネクタ 936">
          <a:extLst>
            <a:ext uri="{FF2B5EF4-FFF2-40B4-BE49-F238E27FC236}">
              <a16:creationId xmlns:a16="http://schemas.microsoft.com/office/drawing/2014/main" id="{012E5196-1EE4-4805-8EB5-235B40DDD066}"/>
            </a:ext>
          </a:extLst>
        </xdr:cNvPr>
        <xdr:cNvCxnSpPr/>
      </xdr:nvCxnSpPr>
      <xdr:spPr>
        <a:xfrm flipV="1">
          <a:off x="21323300" y="1827961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60071</xdr:rowOff>
    </xdr:from>
    <xdr:to>
      <xdr:col>107</xdr:col>
      <xdr:colOff>101600</xdr:colOff>
      <xdr:row>106</xdr:row>
      <xdr:rowOff>161671</xdr:rowOff>
    </xdr:to>
    <xdr:sp macro="" textlink="">
      <xdr:nvSpPr>
        <xdr:cNvPr id="938" name="楕円 937">
          <a:extLst>
            <a:ext uri="{FF2B5EF4-FFF2-40B4-BE49-F238E27FC236}">
              <a16:creationId xmlns:a16="http://schemas.microsoft.com/office/drawing/2014/main" id="{E82CB9F5-0CB8-4209-8131-7B3C8915E6F0}"/>
            </a:ext>
          </a:extLst>
        </xdr:cNvPr>
        <xdr:cNvSpPr/>
      </xdr:nvSpPr>
      <xdr:spPr>
        <a:xfrm>
          <a:off x="20383500" y="182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109347</xdr:rowOff>
    </xdr:from>
    <xdr:to>
      <xdr:col>111</xdr:col>
      <xdr:colOff>177800</xdr:colOff>
      <xdr:row>106</xdr:row>
      <xdr:rowOff>110871</xdr:rowOff>
    </xdr:to>
    <xdr:cxnSp macro="">
      <xdr:nvCxnSpPr>
        <xdr:cNvPr id="939" name="直線コネクタ 938">
          <a:extLst>
            <a:ext uri="{FF2B5EF4-FFF2-40B4-BE49-F238E27FC236}">
              <a16:creationId xmlns:a16="http://schemas.microsoft.com/office/drawing/2014/main" id="{E128290E-949C-4305-928C-0B2ED8E09CAF}"/>
            </a:ext>
          </a:extLst>
        </xdr:cNvPr>
        <xdr:cNvCxnSpPr/>
      </xdr:nvCxnSpPr>
      <xdr:spPr>
        <a:xfrm flipV="1">
          <a:off x="20434300" y="1828304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65024</xdr:rowOff>
    </xdr:from>
    <xdr:to>
      <xdr:col>102</xdr:col>
      <xdr:colOff>165100</xdr:colOff>
      <xdr:row>106</xdr:row>
      <xdr:rowOff>166624</xdr:rowOff>
    </xdr:to>
    <xdr:sp macro="" textlink="">
      <xdr:nvSpPr>
        <xdr:cNvPr id="940" name="楕円 939">
          <a:extLst>
            <a:ext uri="{FF2B5EF4-FFF2-40B4-BE49-F238E27FC236}">
              <a16:creationId xmlns:a16="http://schemas.microsoft.com/office/drawing/2014/main" id="{79041FAF-1056-4C1A-B483-19585AB30905}"/>
            </a:ext>
          </a:extLst>
        </xdr:cNvPr>
        <xdr:cNvSpPr/>
      </xdr:nvSpPr>
      <xdr:spPr>
        <a:xfrm>
          <a:off x="19494500" y="182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110871</xdr:rowOff>
    </xdr:from>
    <xdr:to>
      <xdr:col>107</xdr:col>
      <xdr:colOff>50800</xdr:colOff>
      <xdr:row>106</xdr:row>
      <xdr:rowOff>115824</xdr:rowOff>
    </xdr:to>
    <xdr:cxnSp macro="">
      <xdr:nvCxnSpPr>
        <xdr:cNvPr id="941" name="直線コネクタ 940">
          <a:extLst>
            <a:ext uri="{FF2B5EF4-FFF2-40B4-BE49-F238E27FC236}">
              <a16:creationId xmlns:a16="http://schemas.microsoft.com/office/drawing/2014/main" id="{4520BBF5-7F34-4BFA-9F9A-6478E359EDC3}"/>
            </a:ext>
          </a:extLst>
        </xdr:cNvPr>
        <xdr:cNvCxnSpPr/>
      </xdr:nvCxnSpPr>
      <xdr:spPr>
        <a:xfrm flipV="1">
          <a:off x="19545300" y="1828457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68072</xdr:rowOff>
    </xdr:from>
    <xdr:to>
      <xdr:col>98</xdr:col>
      <xdr:colOff>38100</xdr:colOff>
      <xdr:row>106</xdr:row>
      <xdr:rowOff>169672</xdr:rowOff>
    </xdr:to>
    <xdr:sp macro="" textlink="">
      <xdr:nvSpPr>
        <xdr:cNvPr id="942" name="楕円 941">
          <a:extLst>
            <a:ext uri="{FF2B5EF4-FFF2-40B4-BE49-F238E27FC236}">
              <a16:creationId xmlns:a16="http://schemas.microsoft.com/office/drawing/2014/main" id="{A27D5B78-F594-4233-B5CC-8681BD0082AA}"/>
            </a:ext>
          </a:extLst>
        </xdr:cNvPr>
        <xdr:cNvSpPr/>
      </xdr:nvSpPr>
      <xdr:spPr>
        <a:xfrm>
          <a:off x="18605500" y="1824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115824</xdr:rowOff>
    </xdr:from>
    <xdr:to>
      <xdr:col>102</xdr:col>
      <xdr:colOff>114300</xdr:colOff>
      <xdr:row>106</xdr:row>
      <xdr:rowOff>118872</xdr:rowOff>
    </xdr:to>
    <xdr:cxnSp macro="">
      <xdr:nvCxnSpPr>
        <xdr:cNvPr id="943" name="直線コネクタ 942">
          <a:extLst>
            <a:ext uri="{FF2B5EF4-FFF2-40B4-BE49-F238E27FC236}">
              <a16:creationId xmlns:a16="http://schemas.microsoft.com/office/drawing/2014/main" id="{2AA276EE-7BCA-4137-834B-701E58CF9D12}"/>
            </a:ext>
          </a:extLst>
        </xdr:cNvPr>
        <xdr:cNvCxnSpPr/>
      </xdr:nvCxnSpPr>
      <xdr:spPr>
        <a:xfrm flipV="1">
          <a:off x="18656300" y="1828952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44" name="n_1aveValue【庁舎】&#10;一人当たり面積">
          <a:extLst>
            <a:ext uri="{FF2B5EF4-FFF2-40B4-BE49-F238E27FC236}">
              <a16:creationId xmlns:a16="http://schemas.microsoft.com/office/drawing/2014/main" id="{6C461FC0-E4FF-4391-95D4-289AD80BCB1E}"/>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45" name="n_2aveValue【庁舎】&#10;一人当たり面積">
          <a:extLst>
            <a:ext uri="{FF2B5EF4-FFF2-40B4-BE49-F238E27FC236}">
              <a16:creationId xmlns:a16="http://schemas.microsoft.com/office/drawing/2014/main" id="{DC78E592-5B38-4D86-A6B7-FBD159BF865F}"/>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946" name="n_3aveValue【庁舎】&#10;一人当たり面積">
          <a:extLst>
            <a:ext uri="{FF2B5EF4-FFF2-40B4-BE49-F238E27FC236}">
              <a16:creationId xmlns:a16="http://schemas.microsoft.com/office/drawing/2014/main" id="{92AFD3F8-3B27-4792-84B2-F32C73CB8AE8}"/>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7" name="n_4aveValue【庁舎】&#10;一人当たり面積">
          <a:extLst>
            <a:ext uri="{FF2B5EF4-FFF2-40B4-BE49-F238E27FC236}">
              <a16:creationId xmlns:a16="http://schemas.microsoft.com/office/drawing/2014/main" id="{727DB320-3D46-4E00-8DB4-AA5B7574D75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5224</xdr:rowOff>
    </xdr:from>
    <xdr:ext cx="469744" cy="259045"/>
    <xdr:sp macro="" textlink="">
      <xdr:nvSpPr>
        <xdr:cNvPr id="948" name="n_1mainValue【庁舎】&#10;一人当たり面積">
          <a:extLst>
            <a:ext uri="{FF2B5EF4-FFF2-40B4-BE49-F238E27FC236}">
              <a16:creationId xmlns:a16="http://schemas.microsoft.com/office/drawing/2014/main" id="{DC6CB62C-BCF3-4182-A665-6BA5F311261C}"/>
            </a:ext>
          </a:extLst>
        </xdr:cNvPr>
        <xdr:cNvSpPr txBox="1"/>
      </xdr:nvSpPr>
      <xdr:spPr>
        <a:xfrm>
          <a:off x="21075727" y="1800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6748</xdr:rowOff>
    </xdr:from>
    <xdr:ext cx="469744" cy="259045"/>
    <xdr:sp macro="" textlink="">
      <xdr:nvSpPr>
        <xdr:cNvPr id="949" name="n_2mainValue【庁舎】&#10;一人当たり面積">
          <a:extLst>
            <a:ext uri="{FF2B5EF4-FFF2-40B4-BE49-F238E27FC236}">
              <a16:creationId xmlns:a16="http://schemas.microsoft.com/office/drawing/2014/main" id="{7AFB2B1E-99B0-4140-A42E-D796B3A8534D}"/>
            </a:ext>
          </a:extLst>
        </xdr:cNvPr>
        <xdr:cNvSpPr txBox="1"/>
      </xdr:nvSpPr>
      <xdr:spPr>
        <a:xfrm>
          <a:off x="20199427" y="1800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11701</xdr:rowOff>
    </xdr:from>
    <xdr:ext cx="469744" cy="259045"/>
    <xdr:sp macro="" textlink="">
      <xdr:nvSpPr>
        <xdr:cNvPr id="950" name="n_3mainValue【庁舎】&#10;一人当たり面積">
          <a:extLst>
            <a:ext uri="{FF2B5EF4-FFF2-40B4-BE49-F238E27FC236}">
              <a16:creationId xmlns:a16="http://schemas.microsoft.com/office/drawing/2014/main" id="{BA194BA9-9B4C-4106-83F3-08D6697C03E3}"/>
            </a:ext>
          </a:extLst>
        </xdr:cNvPr>
        <xdr:cNvSpPr txBox="1"/>
      </xdr:nvSpPr>
      <xdr:spPr>
        <a:xfrm>
          <a:off x="19310427" y="1801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14749</xdr:rowOff>
    </xdr:from>
    <xdr:ext cx="469744" cy="259045"/>
    <xdr:sp macro="" textlink="">
      <xdr:nvSpPr>
        <xdr:cNvPr id="951" name="n_4mainValue【庁舎】&#10;一人当たり面積">
          <a:extLst>
            <a:ext uri="{FF2B5EF4-FFF2-40B4-BE49-F238E27FC236}">
              <a16:creationId xmlns:a16="http://schemas.microsoft.com/office/drawing/2014/main" id="{3E93421E-FA51-4233-BD0B-51B7877FA59F}"/>
            </a:ext>
          </a:extLst>
        </xdr:cNvPr>
        <xdr:cNvSpPr txBox="1"/>
      </xdr:nvSpPr>
      <xdr:spPr>
        <a:xfrm>
          <a:off x="18421427" y="1801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41878F4F-537A-4409-A832-D4FC0E7461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6BC975F0-6F5F-4985-BC4A-9391C572A04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2B79CFDC-3604-4E1E-8030-74AF63821E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福祉施設については、長陽総合福祉温泉センター「ウィナス」及び四季の森温泉の除却により、一人当たり面積が</a:t>
          </a:r>
          <a:r>
            <a:rPr kumimoji="1" lang="en-US" altLang="ja-JP" sz="1300">
              <a:latin typeface="ＭＳ Ｐゴシック" panose="020B0600070205080204" pitchFamily="50" charset="-128"/>
              <a:ea typeface="ＭＳ Ｐゴシック" panose="020B0600070205080204" pitchFamily="50" charset="-128"/>
            </a:rPr>
            <a:t>0.427㎡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0.214㎡</a:t>
          </a:r>
          <a:r>
            <a:rPr kumimoji="1" lang="ja-JP" altLang="en-US" sz="1300">
              <a:latin typeface="ＭＳ Ｐゴシック" panose="020B0600070205080204" pitchFamily="50" charset="-128"/>
              <a:ea typeface="ＭＳ Ｐゴシック" panose="020B0600070205080204" pitchFamily="50" charset="-128"/>
            </a:rPr>
            <a:t>へ半減し、有形固定資産（償却資産）額も</a:t>
          </a:r>
          <a:r>
            <a:rPr kumimoji="1" lang="en-US" altLang="ja-JP" sz="1300">
              <a:latin typeface="ＭＳ Ｐゴシック" panose="020B0600070205080204" pitchFamily="50" charset="-128"/>
              <a:ea typeface="ＭＳ Ｐゴシック" panose="020B0600070205080204" pitchFamily="50" charset="-128"/>
            </a:rPr>
            <a:t>1,489</a:t>
          </a:r>
          <a:r>
            <a:rPr kumimoji="1" lang="ja-JP" altLang="en-US" sz="1300">
              <a:latin typeface="ＭＳ Ｐゴシック" panose="020B0600070205080204" pitchFamily="50" charset="-128"/>
              <a:ea typeface="ＭＳ Ｐゴシック" panose="020B0600070205080204" pitchFamily="50" charset="-128"/>
            </a:rPr>
            <a:t>百万円から</a:t>
          </a:r>
          <a:r>
            <a:rPr kumimoji="1" lang="en-US" altLang="ja-JP" sz="1300">
              <a:latin typeface="ＭＳ Ｐゴシック" panose="020B0600070205080204" pitchFamily="50" charset="-128"/>
              <a:ea typeface="ＭＳ Ｐゴシック" panose="020B0600070205080204" pitchFamily="50" charset="-128"/>
            </a:rPr>
            <a:t>690</a:t>
          </a:r>
          <a:r>
            <a:rPr kumimoji="1" lang="ja-JP" altLang="en-US" sz="1300">
              <a:latin typeface="ＭＳ Ｐゴシック" panose="020B0600070205080204" pitchFamily="50" charset="-128"/>
              <a:ea typeface="ＭＳ Ｐゴシック" panose="020B0600070205080204" pitchFamily="50" charset="-128"/>
            </a:rPr>
            <a:t>百万円へ減少した。ただし有形固定資産減価償却率は</a:t>
          </a:r>
          <a:r>
            <a:rPr kumimoji="1" lang="en-US" altLang="ja-JP" sz="1300">
              <a:latin typeface="ＭＳ Ｐゴシック" panose="020B0600070205080204" pitchFamily="50" charset="-128"/>
              <a:ea typeface="ＭＳ Ｐゴシック" panose="020B0600070205080204" pitchFamily="50" charset="-128"/>
            </a:rPr>
            <a:t>64.7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65.5</a:t>
          </a:r>
          <a:r>
            <a:rPr kumimoji="1" lang="ja-JP" altLang="en-US" sz="1300">
              <a:latin typeface="ＭＳ Ｐゴシック" panose="020B0600070205080204" pitchFamily="50" charset="-128"/>
              <a:ea typeface="ＭＳ Ｐゴシック" panose="020B0600070205080204" pitchFamily="50" charset="-128"/>
            </a:rPr>
            <a:t>％と上昇しており、類似団体内平均値（</a:t>
          </a:r>
          <a:r>
            <a:rPr kumimoji="1" lang="en-US" altLang="ja-JP" sz="1300">
              <a:latin typeface="ＭＳ Ｐゴシック" panose="020B0600070205080204" pitchFamily="50" charset="-128"/>
              <a:ea typeface="ＭＳ Ｐゴシック" panose="020B0600070205080204" pitchFamily="50" charset="-128"/>
            </a:rPr>
            <a:t>59.2</a:t>
          </a:r>
          <a:r>
            <a:rPr kumimoji="1" lang="ja-JP" altLang="en-US" sz="1300">
              <a:latin typeface="ＭＳ Ｐゴシック" panose="020B0600070205080204" pitchFamily="50" charset="-128"/>
              <a:ea typeface="ＭＳ Ｐゴシック" panose="020B0600070205080204" pitchFamily="50" charset="-128"/>
            </a:rPr>
            <a:t>％）を上回っている。体育館・プールについても河陰体育館等の除却により一人当たり面積が</a:t>
          </a:r>
          <a:r>
            <a:rPr kumimoji="1" lang="en-US" altLang="ja-JP" sz="1300">
              <a:latin typeface="ＭＳ Ｐゴシック" panose="020B0600070205080204" pitchFamily="50" charset="-128"/>
              <a:ea typeface="ＭＳ Ｐゴシック" panose="020B0600070205080204" pitchFamily="50" charset="-128"/>
            </a:rPr>
            <a:t>0.954㎡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0.923㎡</a:t>
          </a:r>
          <a:r>
            <a:rPr kumimoji="1" lang="ja-JP" altLang="en-US" sz="1300">
              <a:latin typeface="ＭＳ Ｐゴシック" panose="020B0600070205080204" pitchFamily="50" charset="-128"/>
              <a:ea typeface="ＭＳ Ｐゴシック" panose="020B0600070205080204" pitchFamily="50" charset="-128"/>
            </a:rPr>
            <a:t>へ減少したが、減価償却率は</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90.5</a:t>
          </a:r>
          <a:r>
            <a:rPr kumimoji="1" lang="ja-JP" altLang="en-US" sz="1300">
              <a:latin typeface="ＭＳ Ｐゴシック" panose="020B0600070205080204" pitchFamily="50" charset="-128"/>
              <a:ea typeface="ＭＳ Ｐゴシック" panose="020B0600070205080204" pitchFamily="50" charset="-128"/>
            </a:rPr>
            <a:t>％と上昇しており、市民会館（</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％）とともに老朽化が顕著である。一方、消防施設（</a:t>
          </a:r>
          <a:r>
            <a:rPr kumimoji="1" lang="en-US" altLang="ja-JP" sz="1300">
              <a:latin typeface="ＭＳ Ｐゴシック" panose="020B0600070205080204" pitchFamily="50" charset="-128"/>
              <a:ea typeface="ＭＳ Ｐゴシック" panose="020B0600070205080204" pitchFamily="50" charset="-128"/>
            </a:rPr>
            <a:t>38.2</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43.5</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47.4</a:t>
          </a:r>
          <a:r>
            <a:rPr kumimoji="1" lang="ja-JP" altLang="en-US" sz="1300">
              <a:latin typeface="ＭＳ Ｐゴシック" panose="020B0600070205080204" pitchFamily="50" charset="-128"/>
              <a:ea typeface="ＭＳ Ｐゴシック" panose="020B0600070205080204" pitchFamily="50" charset="-128"/>
            </a:rPr>
            <a:t>％）は類似団体内平均値を下回っており、令和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年度は消防団詰所（</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分団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部）乙ヶ瀬の新築（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百万円）により消防施設の一人当たり面積が</a:t>
          </a:r>
          <a:r>
            <a:rPr kumimoji="1" lang="en-US" altLang="ja-JP" sz="1300">
              <a:latin typeface="ＭＳ Ｐゴシック" panose="020B0600070205080204" pitchFamily="50" charset="-128"/>
              <a:ea typeface="ＭＳ Ｐゴシック" panose="020B0600070205080204" pitchFamily="50" charset="-128"/>
            </a:rPr>
            <a:t>0.289㎡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0.297㎡</a:t>
          </a:r>
          <a:r>
            <a:rPr kumimoji="1" lang="ja-JP" altLang="en-US" sz="1300">
              <a:latin typeface="ＭＳ Ｐゴシック" panose="020B0600070205080204" pitchFamily="50" charset="-128"/>
              <a:ea typeface="ＭＳ Ｐゴシック" panose="020B0600070205080204" pitchFamily="50" charset="-128"/>
            </a:rPr>
            <a:t>へ増加している。今後も公共施設等総合管理計画に基づき、除却・統廃合を含めた検討を進める必要がある。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12501;&#12457;&#12523;&#12480;/01&#32207;&#21209;&#35506;/&#21476;&#28580;&#26377;&#22823;/03_&#26032;&#20844;&#20250;&#35336;&#21046;&#24230;&#38306;&#20418;/2026&#24180;&#24230;&#65288;&#20196;&#21644;8&#24180;&#24230;&#65289;/03_&#36890;&#30693;&#12539;&#29031;&#20250;/260818)&#20196;&#21644;&#65302;&#24180;&#24230;&#36001;&#25919;&#29366;&#27841;&#36039;&#26009;&#38598;&#12398;&#20316;&#25104;&#12395;&#12388;&#12356;&#12390;&#65288;&#65298;&#22238;&#30446;&#12539;&#22320;&#26041;&#20844;&#20250;&#35336;&#38306;&#20418;&#65289;/&#12304;&#36001;&#25919;&#29366;&#27841;&#36039;&#26009;&#38598;&#12305;_434337_&#21335;&#38463;&#34311;&#26449;_2024(2&#22238;&#30446;)_&#22320;&#22495;&#31185;&#23398;&#20316;&#25104;(&#22823;&#30000;&#4065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50.9</v>
          </cell>
          <cell r="BX51">
            <v>41.3</v>
          </cell>
          <cell r="CF51">
            <v>40.1</v>
          </cell>
          <cell r="CN51">
            <v>22.3</v>
          </cell>
          <cell r="CV51">
            <v>23.5</v>
          </cell>
        </row>
        <row r="53">
          <cell r="BP53">
            <v>63.6</v>
          </cell>
          <cell r="BX53">
            <v>63.4</v>
          </cell>
          <cell r="CF53">
            <v>63.7</v>
          </cell>
          <cell r="CN53">
            <v>62.5</v>
          </cell>
          <cell r="CV53">
            <v>63.6</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50.9</v>
          </cell>
          <cell r="BX73">
            <v>41.3</v>
          </cell>
          <cell r="CF73">
            <v>40.1</v>
          </cell>
          <cell r="CN73">
            <v>22.3</v>
          </cell>
          <cell r="CV73">
            <v>23.5</v>
          </cell>
        </row>
        <row r="75">
          <cell r="BP75">
            <v>9.1999999999999993</v>
          </cell>
          <cell r="BX75">
            <v>10.3</v>
          </cell>
          <cell r="CF75">
            <v>11.5</v>
          </cell>
          <cell r="CN75">
            <v>12.7</v>
          </cell>
          <cell r="CV75">
            <v>14</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12067232</v>
      </c>
      <c r="BO4" s="449"/>
      <c r="BP4" s="449"/>
      <c r="BQ4" s="449"/>
      <c r="BR4" s="449"/>
      <c r="BS4" s="449"/>
      <c r="BT4" s="449"/>
      <c r="BU4" s="450"/>
      <c r="BV4" s="448">
        <v>13277580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9.8000000000000007</v>
      </c>
      <c r="CU4" s="589"/>
      <c r="CV4" s="589"/>
      <c r="CW4" s="589"/>
      <c r="CX4" s="589"/>
      <c r="CY4" s="589"/>
      <c r="CZ4" s="589"/>
      <c r="DA4" s="590"/>
      <c r="DB4" s="588">
        <v>8.6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11414263</v>
      </c>
      <c r="BO5" s="420"/>
      <c r="BP5" s="420"/>
      <c r="BQ5" s="420"/>
      <c r="BR5" s="420"/>
      <c r="BS5" s="420"/>
      <c r="BT5" s="420"/>
      <c r="BU5" s="421"/>
      <c r="BV5" s="419">
        <v>12665248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95.9</v>
      </c>
      <c r="CU5" s="417"/>
      <c r="CV5" s="417"/>
      <c r="CW5" s="417"/>
      <c r="CX5" s="417"/>
      <c r="CY5" s="417"/>
      <c r="CZ5" s="417"/>
      <c r="DA5" s="418"/>
      <c r="DB5" s="416">
        <v>95.4</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652969</v>
      </c>
      <c r="BO6" s="420"/>
      <c r="BP6" s="420"/>
      <c r="BQ6" s="420"/>
      <c r="BR6" s="420"/>
      <c r="BS6" s="420"/>
      <c r="BT6" s="420"/>
      <c r="BU6" s="421"/>
      <c r="BV6" s="419">
        <v>612332</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96.1</v>
      </c>
      <c r="CU6" s="563"/>
      <c r="CV6" s="563"/>
      <c r="CW6" s="563"/>
      <c r="CX6" s="563"/>
      <c r="CY6" s="563"/>
      <c r="CZ6" s="563"/>
      <c r="DA6" s="564"/>
      <c r="DB6" s="562">
        <v>95.9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19350</v>
      </c>
      <c r="BO7" s="420"/>
      <c r="BP7" s="420"/>
      <c r="BQ7" s="420"/>
      <c r="BR7" s="420"/>
      <c r="BS7" s="420"/>
      <c r="BT7" s="420"/>
      <c r="BU7" s="421"/>
      <c r="BV7" s="419">
        <v>66727</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6481746</v>
      </c>
      <c r="CU7" s="420"/>
      <c r="CV7" s="420"/>
      <c r="CW7" s="420"/>
      <c r="CX7" s="420"/>
      <c r="CY7" s="420"/>
      <c r="CZ7" s="420"/>
      <c r="DA7" s="421"/>
      <c r="DB7" s="419">
        <v>6359824</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633619</v>
      </c>
      <c r="BO8" s="420"/>
      <c r="BP8" s="420"/>
      <c r="BQ8" s="420"/>
      <c r="BR8" s="420"/>
      <c r="BS8" s="420"/>
      <c r="BT8" s="420"/>
      <c r="BU8" s="421"/>
      <c r="BV8" s="419">
        <v>545605</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0.21</v>
      </c>
      <c r="CU8" s="523"/>
      <c r="CV8" s="523"/>
      <c r="CW8" s="523"/>
      <c r="CX8" s="523"/>
      <c r="CY8" s="523"/>
      <c r="CZ8" s="523"/>
      <c r="DA8" s="524"/>
      <c r="DB8" s="522">
        <v>0.21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9836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88014</v>
      </c>
      <c r="BO9" s="420"/>
      <c r="BP9" s="420"/>
      <c r="BQ9" s="420"/>
      <c r="BR9" s="420"/>
      <c r="BS9" s="420"/>
      <c r="BT9" s="420"/>
      <c r="BU9" s="421"/>
      <c r="BV9" s="419">
        <v>-297918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30.3</v>
      </c>
      <c r="CU9" s="417"/>
      <c r="CV9" s="417"/>
      <c r="CW9" s="417"/>
      <c r="CX9" s="417"/>
      <c r="CY9" s="417"/>
      <c r="CZ9" s="417"/>
      <c r="DA9" s="418"/>
      <c r="DB9" s="416">
        <v>30.5</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11503</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2399</v>
      </c>
      <c r="BO10" s="420"/>
      <c r="BP10" s="420"/>
      <c r="BQ10" s="420"/>
      <c r="BR10" s="420"/>
      <c r="BS10" s="420"/>
      <c r="BT10" s="420"/>
      <c r="BU10" s="421"/>
      <c r="BV10" s="419">
        <v>2195</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10026</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273000</v>
      </c>
      <c r="BO12" s="420"/>
      <c r="BP12" s="420"/>
      <c r="BQ12" s="420"/>
      <c r="BR12" s="420"/>
      <c r="BS12" s="420"/>
      <c r="BT12" s="420"/>
      <c r="BU12" s="421"/>
      <c r="BV12" s="419">
        <v>422000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9838</v>
      </c>
      <c r="S13" s="507"/>
      <c r="T13" s="507"/>
      <c r="U13" s="507"/>
      <c r="V13" s="508"/>
      <c r="W13" s="509" t="s">
        <v>131</v>
      </c>
      <c r="X13" s="405"/>
      <c r="Y13" s="405"/>
      <c r="Z13" s="405"/>
      <c r="AA13" s="405"/>
      <c r="AB13" s="406"/>
      <c r="AC13" s="372">
        <v>1056</v>
      </c>
      <c r="AD13" s="373"/>
      <c r="AE13" s="373"/>
      <c r="AF13" s="373"/>
      <c r="AG13" s="374"/>
      <c r="AH13" s="372">
        <v>1232</v>
      </c>
      <c r="AI13" s="373"/>
      <c r="AJ13" s="373"/>
      <c r="AK13" s="373"/>
      <c r="AL13" s="432"/>
      <c r="AM13" s="476" t="s">
        <v>132</v>
      </c>
      <c r="AN13" s="376"/>
      <c r="AO13" s="376"/>
      <c r="AP13" s="376"/>
      <c r="AQ13" s="376"/>
      <c r="AR13" s="376"/>
      <c r="AS13" s="376"/>
      <c r="AT13" s="377"/>
      <c r="AU13" s="477" t="s">
        <v>90</v>
      </c>
      <c r="AV13" s="478"/>
      <c r="AW13" s="478"/>
      <c r="AX13" s="478"/>
      <c r="AY13" s="433" t="s">
        <v>133</v>
      </c>
      <c r="AZ13" s="434"/>
      <c r="BA13" s="434"/>
      <c r="BB13" s="434"/>
      <c r="BC13" s="434"/>
      <c r="BD13" s="434"/>
      <c r="BE13" s="434"/>
      <c r="BF13" s="434"/>
      <c r="BG13" s="434"/>
      <c r="BH13" s="434"/>
      <c r="BI13" s="434"/>
      <c r="BJ13" s="434"/>
      <c r="BK13" s="434"/>
      <c r="BL13" s="434"/>
      <c r="BM13" s="435"/>
      <c r="BN13" s="419">
        <v>-182587</v>
      </c>
      <c r="BO13" s="420"/>
      <c r="BP13" s="420"/>
      <c r="BQ13" s="420"/>
      <c r="BR13" s="420"/>
      <c r="BS13" s="420"/>
      <c r="BT13" s="420"/>
      <c r="BU13" s="421"/>
      <c r="BV13" s="419">
        <v>-717723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14</v>
      </c>
      <c r="CU13" s="417"/>
      <c r="CV13" s="417"/>
      <c r="CW13" s="417"/>
      <c r="CX13" s="417"/>
      <c r="CY13" s="417"/>
      <c r="CZ13" s="417"/>
      <c r="DA13" s="418"/>
      <c r="DB13" s="416">
        <v>12.7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10115</v>
      </c>
      <c r="S14" s="507"/>
      <c r="T14" s="507"/>
      <c r="U14" s="507"/>
      <c r="V14" s="508"/>
      <c r="W14" s="510"/>
      <c r="X14" s="408"/>
      <c r="Y14" s="408"/>
      <c r="Z14" s="408"/>
      <c r="AA14" s="408"/>
      <c r="AB14" s="409"/>
      <c r="AC14" s="499">
        <v>21.1</v>
      </c>
      <c r="AD14" s="500"/>
      <c r="AE14" s="500"/>
      <c r="AF14" s="500"/>
      <c r="AG14" s="501"/>
      <c r="AH14" s="499">
        <v>22.8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23.5</v>
      </c>
      <c r="CU14" s="517"/>
      <c r="CV14" s="517"/>
      <c r="CW14" s="517"/>
      <c r="CX14" s="517"/>
      <c r="CY14" s="517"/>
      <c r="CZ14" s="517"/>
      <c r="DA14" s="518"/>
      <c r="DB14" s="516">
        <v>22.3</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9961</v>
      </c>
      <c r="S15" s="507"/>
      <c r="T15" s="507"/>
      <c r="U15" s="507"/>
      <c r="V15" s="508"/>
      <c r="W15" s="509" t="s">
        <v>137</v>
      </c>
      <c r="X15" s="405"/>
      <c r="Y15" s="405"/>
      <c r="Z15" s="405"/>
      <c r="AA15" s="405"/>
      <c r="AB15" s="406"/>
      <c r="AC15" s="372">
        <v>1075</v>
      </c>
      <c r="AD15" s="373"/>
      <c r="AE15" s="373"/>
      <c r="AF15" s="373"/>
      <c r="AG15" s="374"/>
      <c r="AH15" s="372">
        <v>916</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1269829</v>
      </c>
      <c r="BO15" s="449"/>
      <c r="BP15" s="449"/>
      <c r="BQ15" s="449"/>
      <c r="BR15" s="449"/>
      <c r="BS15" s="449"/>
      <c r="BT15" s="449"/>
      <c r="BU15" s="450"/>
      <c r="BV15" s="448">
        <v>1264155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21.5</v>
      </c>
      <c r="AD16" s="500"/>
      <c r="AE16" s="500"/>
      <c r="AF16" s="500"/>
      <c r="AG16" s="501"/>
      <c r="AH16" s="499">
        <v>17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6178845</v>
      </c>
      <c r="BO16" s="420"/>
      <c r="BP16" s="420"/>
      <c r="BQ16" s="420"/>
      <c r="BR16" s="420"/>
      <c r="BS16" s="420"/>
      <c r="BT16" s="420"/>
      <c r="BU16" s="421"/>
      <c r="BV16" s="419">
        <v>6023481</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2872</v>
      </c>
      <c r="AD17" s="373"/>
      <c r="AE17" s="373"/>
      <c r="AF17" s="373"/>
      <c r="AG17" s="374"/>
      <c r="AH17" s="372">
        <v>3244</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1577010</v>
      </c>
      <c r="BO17" s="420"/>
      <c r="BP17" s="420"/>
      <c r="BQ17" s="420"/>
      <c r="BR17" s="420"/>
      <c r="BS17" s="420"/>
      <c r="BT17" s="420"/>
      <c r="BU17" s="421"/>
      <c r="BV17" s="419">
        <v>1572308</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137.32</v>
      </c>
      <c r="M18" s="472"/>
      <c r="N18" s="472"/>
      <c r="O18" s="472"/>
      <c r="P18" s="472"/>
      <c r="Q18" s="472"/>
      <c r="R18" s="473"/>
      <c r="S18" s="473"/>
      <c r="T18" s="473"/>
      <c r="U18" s="473"/>
      <c r="V18" s="474"/>
      <c r="W18" s="490"/>
      <c r="X18" s="491"/>
      <c r="Y18" s="491"/>
      <c r="Z18" s="491"/>
      <c r="AA18" s="491"/>
      <c r="AB18" s="515"/>
      <c r="AC18" s="389">
        <v>57.4</v>
      </c>
      <c r="AD18" s="390"/>
      <c r="AE18" s="390"/>
      <c r="AF18" s="390"/>
      <c r="AG18" s="475"/>
      <c r="AH18" s="389">
        <v>60.2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6287795</v>
      </c>
      <c r="BO18" s="420"/>
      <c r="BP18" s="420"/>
      <c r="BQ18" s="420"/>
      <c r="BR18" s="420"/>
      <c r="BS18" s="420"/>
      <c r="BT18" s="420"/>
      <c r="BU18" s="421"/>
      <c r="BV18" s="419">
        <v>6103814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72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8039389</v>
      </c>
      <c r="BO19" s="420"/>
      <c r="BP19" s="420"/>
      <c r="BQ19" s="420"/>
      <c r="BR19" s="420"/>
      <c r="BS19" s="420"/>
      <c r="BT19" s="420"/>
      <c r="BU19" s="421"/>
      <c r="BV19" s="419">
        <v>7991480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4051</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18627930</v>
      </c>
      <c r="BO22" s="449"/>
      <c r="BP22" s="449"/>
      <c r="BQ22" s="449"/>
      <c r="BR22" s="449"/>
      <c r="BS22" s="449"/>
      <c r="BT22" s="449"/>
      <c r="BU22" s="450"/>
      <c r="BV22" s="448">
        <v>19999434</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12924236</v>
      </c>
      <c r="BO23" s="420"/>
      <c r="BP23" s="420"/>
      <c r="BQ23" s="420"/>
      <c r="BR23" s="420"/>
      <c r="BS23" s="420"/>
      <c r="BT23" s="420"/>
      <c r="BU23" s="421"/>
      <c r="BV23" s="419">
        <v>13853725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7630</v>
      </c>
      <c r="R24" s="373"/>
      <c r="S24" s="373"/>
      <c r="T24" s="373"/>
      <c r="U24" s="373"/>
      <c r="V24" s="374"/>
      <c r="W24" s="462"/>
      <c r="X24" s="399"/>
      <c r="Y24" s="400"/>
      <c r="Z24" s="375" t="s">
        <v>162</v>
      </c>
      <c r="AA24" s="376"/>
      <c r="AB24" s="376"/>
      <c r="AC24" s="376"/>
      <c r="AD24" s="376"/>
      <c r="AE24" s="376"/>
      <c r="AF24" s="376"/>
      <c r="AG24" s="377"/>
      <c r="AH24" s="372">
        <v>145</v>
      </c>
      <c r="AI24" s="373"/>
      <c r="AJ24" s="373"/>
      <c r="AK24" s="373"/>
      <c r="AL24" s="374"/>
      <c r="AM24" s="372">
        <v>459650</v>
      </c>
      <c r="AN24" s="373"/>
      <c r="AO24" s="373"/>
      <c r="AP24" s="373"/>
      <c r="AQ24" s="373"/>
      <c r="AR24" s="374"/>
      <c r="AS24" s="372">
        <v>3170</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16359642</v>
      </c>
      <c r="BO24" s="420"/>
      <c r="BP24" s="420"/>
      <c r="BQ24" s="420"/>
      <c r="BR24" s="420"/>
      <c r="BS24" s="420"/>
      <c r="BT24" s="420"/>
      <c r="BU24" s="421"/>
      <c r="BV24" s="419">
        <v>17470618</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5800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668329</v>
      </c>
      <c r="BO25" s="449"/>
      <c r="BP25" s="449"/>
      <c r="BQ25" s="449"/>
      <c r="BR25" s="449"/>
      <c r="BS25" s="449"/>
      <c r="BT25" s="449"/>
      <c r="BU25" s="450"/>
      <c r="BV25" s="448">
        <v>459038</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5300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9057</v>
      </c>
      <c r="AN26" s="373"/>
      <c r="AO26" s="373"/>
      <c r="AP26" s="373"/>
      <c r="AQ26" s="373"/>
      <c r="AR26" s="374"/>
      <c r="AS26" s="372">
        <v>3019</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3100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112202</v>
      </c>
      <c r="BO27" s="454"/>
      <c r="BP27" s="454"/>
      <c r="BQ27" s="454"/>
      <c r="BR27" s="454"/>
      <c r="BS27" s="454"/>
      <c r="BT27" s="454"/>
      <c r="BU27" s="455"/>
      <c r="BV27" s="453">
        <v>112201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2560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1400968</v>
      </c>
      <c r="BO28" s="449"/>
      <c r="BP28" s="449"/>
      <c r="BQ28" s="449"/>
      <c r="BR28" s="449"/>
      <c r="BS28" s="449"/>
      <c r="BT28" s="449"/>
      <c r="BU28" s="450"/>
      <c r="BV28" s="448">
        <v>1398569</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12</v>
      </c>
      <c r="M29" s="373"/>
      <c r="N29" s="373"/>
      <c r="O29" s="373"/>
      <c r="P29" s="374"/>
      <c r="Q29" s="372">
        <v>2330</v>
      </c>
      <c r="R29" s="373"/>
      <c r="S29" s="373"/>
      <c r="T29" s="373"/>
      <c r="U29" s="373"/>
      <c r="V29" s="374"/>
      <c r="W29" s="463"/>
      <c r="X29" s="464"/>
      <c r="Y29" s="465"/>
      <c r="Z29" s="375" t="s">
        <v>177</v>
      </c>
      <c r="AA29" s="376"/>
      <c r="AB29" s="376"/>
      <c r="AC29" s="376"/>
      <c r="AD29" s="376"/>
      <c r="AE29" s="376"/>
      <c r="AF29" s="376"/>
      <c r="AG29" s="377"/>
      <c r="AH29" s="372">
        <v>145</v>
      </c>
      <c r="AI29" s="373"/>
      <c r="AJ29" s="373"/>
      <c r="AK29" s="373"/>
      <c r="AL29" s="374"/>
      <c r="AM29" s="372">
        <v>459650</v>
      </c>
      <c r="AN29" s="373"/>
      <c r="AO29" s="373"/>
      <c r="AP29" s="373"/>
      <c r="AQ29" s="373"/>
      <c r="AR29" s="374"/>
      <c r="AS29" s="372">
        <v>3170</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289973</v>
      </c>
      <c r="BO29" s="420"/>
      <c r="BP29" s="420"/>
      <c r="BQ29" s="420"/>
      <c r="BR29" s="420"/>
      <c r="BS29" s="420"/>
      <c r="BT29" s="420"/>
      <c r="BU29" s="421"/>
      <c r="BV29" s="419">
        <v>271643</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3230165</v>
      </c>
      <c r="BO30" s="454"/>
      <c r="BP30" s="454"/>
      <c r="BQ30" s="454"/>
      <c r="BR30" s="454"/>
      <c r="BS30" s="454"/>
      <c r="BT30" s="454"/>
      <c r="BU30" s="455"/>
      <c r="BV30" s="453">
        <v>3290065</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南阿蘇村国民健康保険特別会計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南阿蘇村上水道事業会計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阿蘇広域行政事務組合(一般会計)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（株）あそ望の郷みなみあそ</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南阿蘇村介護保険特別会計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南阿蘇村簡易水道事業会計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阿蘇広域行政事務組合（養護老人ホーム湯の里荘特別会計）</v>
      </c>
      <c r="BZ35" s="368"/>
      <c r="CA35" s="368"/>
      <c r="CB35" s="368"/>
      <c r="CC35" s="368"/>
      <c r="CD35" s="368"/>
      <c r="CE35" s="368"/>
      <c r="CF35" s="368"/>
      <c r="CG35" s="368"/>
      <c r="CH35" s="368"/>
      <c r="CI35" s="368"/>
      <c r="CJ35" s="368"/>
      <c r="CK35" s="368"/>
      <c r="CL35" s="368"/>
      <c r="CM35" s="368"/>
      <c r="CN35" s="169"/>
      <c r="CO35" s="367">
        <f t="shared" ref="CO35:CO43" si="3">IF(CQ35="","",CO34+1)</f>
        <v>16</v>
      </c>
      <c r="CP35" s="367"/>
      <c r="CQ35" s="368" t="str">
        <f>IF('各会計、関係団体の財政状況及び健全化判断比率'!BS8="","",'各会計、関係団体の財政状況及び健全化判断比率'!BS8)</f>
        <v>南阿蘇鉄道（株）</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南阿蘇村後期高齢者医療特別会計</v>
      </c>
      <c r="X36" s="368"/>
      <c r="Y36" s="368"/>
      <c r="Z36" s="368"/>
      <c r="AA36" s="368"/>
      <c r="AB36" s="368"/>
      <c r="AC36" s="368"/>
      <c r="AD36" s="368"/>
      <c r="AE36" s="368"/>
      <c r="AF36" s="368"/>
      <c r="AG36" s="368"/>
      <c r="AH36" s="368"/>
      <c r="AI36" s="368"/>
      <c r="AJ36" s="368"/>
      <c r="AK36" s="368"/>
      <c r="AL36" s="169"/>
      <c r="AM36" s="367">
        <f t="shared" si="0"/>
        <v>7</v>
      </c>
      <c r="AN36" s="367"/>
      <c r="AO36" s="368" t="str">
        <f>IF('各会計、関係団体の財政状況及び健全化判断比率'!B33="","",'各会計、関係団体の財政状況及び健全化判断比率'!B33)</f>
        <v>南阿蘇村下水道事業会計（農業集落排水事業）</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阿蘇広域行政事務組合
（特別養護老人ホーム阿蘇みやま荘特別会計）</v>
      </c>
      <c r="BZ36" s="368"/>
      <c r="CA36" s="368"/>
      <c r="CB36" s="368"/>
      <c r="CC36" s="368"/>
      <c r="CD36" s="368"/>
      <c r="CE36" s="368"/>
      <c r="CF36" s="368"/>
      <c r="CG36" s="368"/>
      <c r="CH36" s="368"/>
      <c r="CI36" s="368"/>
      <c r="CJ36" s="368"/>
      <c r="CK36" s="368"/>
      <c r="CL36" s="368"/>
      <c r="CM36" s="368"/>
      <c r="CN36" s="169"/>
      <c r="CO36" s="367">
        <f t="shared" si="3"/>
        <v>17</v>
      </c>
      <c r="CP36" s="367"/>
      <c r="CQ36" s="368" t="str">
        <f>IF('各会計、関係団体の財政状況及び健全化判断比率'!BS9="","",'各会計、関係団体の財政状況及び健全化判断比率'!BS9)</f>
        <v>（一社）南阿蘇村農業みらい公社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f t="shared" si="0"/>
        <v>8</v>
      </c>
      <c r="AN37" s="367"/>
      <c r="AO37" s="368" t="str">
        <f>IF('各会計、関係団体の財政状況及び健全化判断比率'!B34="","",'各会計、関係団体の財政状況及び健全化判断比率'!B34)</f>
        <v>南阿蘇村下水道事業会計（生活排水処理事業）</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熊本県市町村総合事務組合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熊本県後期高齢者医療広域連合（一般会計）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熊本県後期高齢者医療広域連合（後期高齢者医療特別会計）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vjTCyeIj2mXtFEjTI2wgTssP5JeKO/O4SoPTT70Xn0yFUdPyoNHbnDpUT6fYy4ITaK3Z8LVxzPBdjMA0ZiQaVA==" saltValue="dpgjFhkb5IdPh+pErfMq9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1174069</v>
      </c>
      <c r="S5" s="677"/>
      <c r="T5" s="677"/>
      <c r="U5" s="677"/>
      <c r="V5" s="677"/>
      <c r="W5" s="677"/>
      <c r="X5" s="677"/>
      <c r="Y5" s="702"/>
      <c r="Z5" s="715">
        <v>9.6999999999999993</v>
      </c>
      <c r="AA5" s="715"/>
      <c r="AB5" s="715"/>
      <c r="AC5" s="715"/>
      <c r="AD5" s="716">
        <v>1174069</v>
      </c>
      <c r="AE5" s="716"/>
      <c r="AF5" s="716"/>
      <c r="AG5" s="716"/>
      <c r="AH5" s="716"/>
      <c r="AI5" s="716"/>
      <c r="AJ5" s="716"/>
      <c r="AK5" s="716"/>
      <c r="AL5" s="703">
        <v>17.899999999999999</v>
      </c>
      <c r="AM5" s="685"/>
      <c r="AN5" s="685"/>
      <c r="AO5" s="704"/>
      <c r="AP5" s="679" t="s">
        <v>216</v>
      </c>
      <c r="AQ5" s="680"/>
      <c r="AR5" s="680"/>
      <c r="AS5" s="680"/>
      <c r="AT5" s="680"/>
      <c r="AU5" s="680"/>
      <c r="AV5" s="680"/>
      <c r="AW5" s="680"/>
      <c r="AX5" s="680"/>
      <c r="AY5" s="680"/>
      <c r="AZ5" s="680"/>
      <c r="BA5" s="680"/>
      <c r="BB5" s="680"/>
      <c r="BC5" s="680"/>
      <c r="BD5" s="680"/>
      <c r="BE5" s="680"/>
      <c r="BF5" s="681"/>
      <c r="BG5" s="621">
        <v>1134718</v>
      </c>
      <c r="BH5" s="622"/>
      <c r="BI5" s="622"/>
      <c r="BJ5" s="622"/>
      <c r="BK5" s="622"/>
      <c r="BL5" s="622"/>
      <c r="BM5" s="622"/>
      <c r="BN5" s="623"/>
      <c r="BO5" s="659">
        <v>96.6</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123407</v>
      </c>
      <c r="S6" s="622"/>
      <c r="T6" s="622"/>
      <c r="U6" s="622"/>
      <c r="V6" s="622"/>
      <c r="W6" s="622"/>
      <c r="X6" s="622"/>
      <c r="Y6" s="623"/>
      <c r="Z6" s="659">
        <v>1</v>
      </c>
      <c r="AA6" s="659"/>
      <c r="AB6" s="659"/>
      <c r="AC6" s="659"/>
      <c r="AD6" s="660">
        <v>123407</v>
      </c>
      <c r="AE6" s="660"/>
      <c r="AF6" s="660"/>
      <c r="AG6" s="660"/>
      <c r="AH6" s="660"/>
      <c r="AI6" s="660"/>
      <c r="AJ6" s="660"/>
      <c r="AK6" s="660"/>
      <c r="AL6" s="624">
        <v>1.9</v>
      </c>
      <c r="AM6" s="625"/>
      <c r="AN6" s="625"/>
      <c r="AO6" s="661"/>
      <c r="AP6" s="618" t="s">
        <v>221</v>
      </c>
      <c r="AQ6" s="619"/>
      <c r="AR6" s="619"/>
      <c r="AS6" s="619"/>
      <c r="AT6" s="619"/>
      <c r="AU6" s="619"/>
      <c r="AV6" s="619"/>
      <c r="AW6" s="619"/>
      <c r="AX6" s="619"/>
      <c r="AY6" s="619"/>
      <c r="AZ6" s="619"/>
      <c r="BA6" s="619"/>
      <c r="BB6" s="619"/>
      <c r="BC6" s="619"/>
      <c r="BD6" s="619"/>
      <c r="BE6" s="619"/>
      <c r="BF6" s="620"/>
      <c r="BG6" s="621">
        <v>1134718</v>
      </c>
      <c r="BH6" s="622"/>
      <c r="BI6" s="622"/>
      <c r="BJ6" s="622"/>
      <c r="BK6" s="622"/>
      <c r="BL6" s="622"/>
      <c r="BM6" s="622"/>
      <c r="BN6" s="623"/>
      <c r="BO6" s="659">
        <v>96.6</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87783</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87776</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302</v>
      </c>
      <c r="S7" s="622"/>
      <c r="T7" s="622"/>
      <c r="U7" s="622"/>
      <c r="V7" s="622"/>
      <c r="W7" s="622"/>
      <c r="X7" s="622"/>
      <c r="Y7" s="623"/>
      <c r="Z7" s="659">
        <v>0</v>
      </c>
      <c r="AA7" s="659"/>
      <c r="AB7" s="659"/>
      <c r="AC7" s="659"/>
      <c r="AD7" s="660">
        <v>302</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372675</v>
      </c>
      <c r="BH7" s="622"/>
      <c r="BI7" s="622"/>
      <c r="BJ7" s="622"/>
      <c r="BK7" s="622"/>
      <c r="BL7" s="622"/>
      <c r="BM7" s="622"/>
      <c r="BN7" s="623"/>
      <c r="BO7" s="659">
        <v>31.7</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2198487</v>
      </c>
      <c r="CS7" s="622"/>
      <c r="CT7" s="622"/>
      <c r="CU7" s="622"/>
      <c r="CV7" s="622"/>
      <c r="CW7" s="622"/>
      <c r="CX7" s="622"/>
      <c r="CY7" s="623"/>
      <c r="CZ7" s="659">
        <v>19.3</v>
      </c>
      <c r="DA7" s="659"/>
      <c r="DB7" s="659"/>
      <c r="DC7" s="659"/>
      <c r="DD7" s="627">
        <v>425582</v>
      </c>
      <c r="DE7" s="622"/>
      <c r="DF7" s="622"/>
      <c r="DG7" s="622"/>
      <c r="DH7" s="622"/>
      <c r="DI7" s="622"/>
      <c r="DJ7" s="622"/>
      <c r="DK7" s="622"/>
      <c r="DL7" s="622"/>
      <c r="DM7" s="622"/>
      <c r="DN7" s="622"/>
      <c r="DO7" s="622"/>
      <c r="DP7" s="623"/>
      <c r="DQ7" s="627">
        <v>1074977</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3613</v>
      </c>
      <c r="S8" s="622"/>
      <c r="T8" s="622"/>
      <c r="U8" s="622"/>
      <c r="V8" s="622"/>
      <c r="W8" s="622"/>
      <c r="X8" s="622"/>
      <c r="Y8" s="623"/>
      <c r="Z8" s="659">
        <v>0</v>
      </c>
      <c r="AA8" s="659"/>
      <c r="AB8" s="659"/>
      <c r="AC8" s="659"/>
      <c r="AD8" s="660">
        <v>3613</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14014</v>
      </c>
      <c r="BH8" s="622"/>
      <c r="BI8" s="622"/>
      <c r="BJ8" s="622"/>
      <c r="BK8" s="622"/>
      <c r="BL8" s="622"/>
      <c r="BM8" s="622"/>
      <c r="BN8" s="623"/>
      <c r="BO8" s="659">
        <v>1.2</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2396378</v>
      </c>
      <c r="CS8" s="622"/>
      <c r="CT8" s="622"/>
      <c r="CU8" s="622"/>
      <c r="CV8" s="622"/>
      <c r="CW8" s="622"/>
      <c r="CX8" s="622"/>
      <c r="CY8" s="623"/>
      <c r="CZ8" s="659">
        <v>21</v>
      </c>
      <c r="DA8" s="659"/>
      <c r="DB8" s="659"/>
      <c r="DC8" s="659"/>
      <c r="DD8" s="627">
        <v>20885</v>
      </c>
      <c r="DE8" s="622"/>
      <c r="DF8" s="622"/>
      <c r="DG8" s="622"/>
      <c r="DH8" s="622"/>
      <c r="DI8" s="622"/>
      <c r="DJ8" s="622"/>
      <c r="DK8" s="622"/>
      <c r="DL8" s="622"/>
      <c r="DM8" s="622"/>
      <c r="DN8" s="622"/>
      <c r="DO8" s="622"/>
      <c r="DP8" s="623"/>
      <c r="DQ8" s="627">
        <v>1565707</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6091</v>
      </c>
      <c r="S9" s="622"/>
      <c r="T9" s="622"/>
      <c r="U9" s="622"/>
      <c r="V9" s="622"/>
      <c r="W9" s="622"/>
      <c r="X9" s="622"/>
      <c r="Y9" s="623"/>
      <c r="Z9" s="659">
        <v>0.1</v>
      </c>
      <c r="AA9" s="659"/>
      <c r="AB9" s="659"/>
      <c r="AC9" s="659"/>
      <c r="AD9" s="660">
        <v>6091</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305277</v>
      </c>
      <c r="BH9" s="622"/>
      <c r="BI9" s="622"/>
      <c r="BJ9" s="622"/>
      <c r="BK9" s="622"/>
      <c r="BL9" s="622"/>
      <c r="BM9" s="622"/>
      <c r="BN9" s="623"/>
      <c r="BO9" s="659">
        <v>26</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851207</v>
      </c>
      <c r="CS9" s="622"/>
      <c r="CT9" s="622"/>
      <c r="CU9" s="622"/>
      <c r="CV9" s="622"/>
      <c r="CW9" s="622"/>
      <c r="CX9" s="622"/>
      <c r="CY9" s="623"/>
      <c r="CZ9" s="659">
        <v>7.5</v>
      </c>
      <c r="DA9" s="659"/>
      <c r="DB9" s="659"/>
      <c r="DC9" s="659"/>
      <c r="DD9" s="627">
        <v>12516</v>
      </c>
      <c r="DE9" s="622"/>
      <c r="DF9" s="622"/>
      <c r="DG9" s="622"/>
      <c r="DH9" s="622"/>
      <c r="DI9" s="622"/>
      <c r="DJ9" s="622"/>
      <c r="DK9" s="622"/>
      <c r="DL9" s="622"/>
      <c r="DM9" s="622"/>
      <c r="DN9" s="622"/>
      <c r="DO9" s="622"/>
      <c r="DP9" s="623"/>
      <c r="DQ9" s="627">
        <v>610105</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25759</v>
      </c>
      <c r="BH10" s="622"/>
      <c r="BI10" s="622"/>
      <c r="BJ10" s="622"/>
      <c r="BK10" s="622"/>
      <c r="BL10" s="622"/>
      <c r="BM10" s="622"/>
      <c r="BN10" s="623"/>
      <c r="BO10" s="659">
        <v>2.2000000000000002</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251844</v>
      </c>
      <c r="S11" s="622"/>
      <c r="T11" s="622"/>
      <c r="U11" s="622"/>
      <c r="V11" s="622"/>
      <c r="W11" s="622"/>
      <c r="X11" s="622"/>
      <c r="Y11" s="623"/>
      <c r="Z11" s="624">
        <v>2.1</v>
      </c>
      <c r="AA11" s="625"/>
      <c r="AB11" s="625"/>
      <c r="AC11" s="626"/>
      <c r="AD11" s="627">
        <v>251844</v>
      </c>
      <c r="AE11" s="622"/>
      <c r="AF11" s="622"/>
      <c r="AG11" s="622"/>
      <c r="AH11" s="622"/>
      <c r="AI11" s="622"/>
      <c r="AJ11" s="622"/>
      <c r="AK11" s="623"/>
      <c r="AL11" s="624">
        <v>3.8</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27625</v>
      </c>
      <c r="BH11" s="622"/>
      <c r="BI11" s="622"/>
      <c r="BJ11" s="622"/>
      <c r="BK11" s="622"/>
      <c r="BL11" s="622"/>
      <c r="BM11" s="622"/>
      <c r="BN11" s="623"/>
      <c r="BO11" s="659">
        <v>2.4</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915160</v>
      </c>
      <c r="CS11" s="622"/>
      <c r="CT11" s="622"/>
      <c r="CU11" s="622"/>
      <c r="CV11" s="622"/>
      <c r="CW11" s="622"/>
      <c r="CX11" s="622"/>
      <c r="CY11" s="623"/>
      <c r="CZ11" s="659">
        <v>8</v>
      </c>
      <c r="DA11" s="659"/>
      <c r="DB11" s="659"/>
      <c r="DC11" s="659"/>
      <c r="DD11" s="627">
        <v>221425</v>
      </c>
      <c r="DE11" s="622"/>
      <c r="DF11" s="622"/>
      <c r="DG11" s="622"/>
      <c r="DH11" s="622"/>
      <c r="DI11" s="622"/>
      <c r="DJ11" s="622"/>
      <c r="DK11" s="622"/>
      <c r="DL11" s="622"/>
      <c r="DM11" s="622"/>
      <c r="DN11" s="622"/>
      <c r="DO11" s="622"/>
      <c r="DP11" s="623"/>
      <c r="DQ11" s="627">
        <v>368720</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27649</v>
      </c>
      <c r="S12" s="622"/>
      <c r="T12" s="622"/>
      <c r="U12" s="622"/>
      <c r="V12" s="622"/>
      <c r="W12" s="622"/>
      <c r="X12" s="622"/>
      <c r="Y12" s="623"/>
      <c r="Z12" s="659">
        <v>0.2</v>
      </c>
      <c r="AA12" s="659"/>
      <c r="AB12" s="659"/>
      <c r="AC12" s="659"/>
      <c r="AD12" s="660">
        <v>27649</v>
      </c>
      <c r="AE12" s="660"/>
      <c r="AF12" s="660"/>
      <c r="AG12" s="660"/>
      <c r="AH12" s="660"/>
      <c r="AI12" s="660"/>
      <c r="AJ12" s="660"/>
      <c r="AK12" s="660"/>
      <c r="AL12" s="624">
        <v>0.4</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648006</v>
      </c>
      <c r="BH12" s="622"/>
      <c r="BI12" s="622"/>
      <c r="BJ12" s="622"/>
      <c r="BK12" s="622"/>
      <c r="BL12" s="622"/>
      <c r="BM12" s="622"/>
      <c r="BN12" s="623"/>
      <c r="BO12" s="659">
        <v>55.2</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388822</v>
      </c>
      <c r="CS12" s="622"/>
      <c r="CT12" s="622"/>
      <c r="CU12" s="622"/>
      <c r="CV12" s="622"/>
      <c r="CW12" s="622"/>
      <c r="CX12" s="622"/>
      <c r="CY12" s="623"/>
      <c r="CZ12" s="659">
        <v>3.4</v>
      </c>
      <c r="DA12" s="659"/>
      <c r="DB12" s="659"/>
      <c r="DC12" s="659"/>
      <c r="DD12" s="627">
        <v>206782</v>
      </c>
      <c r="DE12" s="622"/>
      <c r="DF12" s="622"/>
      <c r="DG12" s="622"/>
      <c r="DH12" s="622"/>
      <c r="DI12" s="622"/>
      <c r="DJ12" s="622"/>
      <c r="DK12" s="622"/>
      <c r="DL12" s="622"/>
      <c r="DM12" s="622"/>
      <c r="DN12" s="622"/>
      <c r="DO12" s="622"/>
      <c r="DP12" s="623"/>
      <c r="DQ12" s="627">
        <v>129429</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646671</v>
      </c>
      <c r="BH13" s="622"/>
      <c r="BI13" s="622"/>
      <c r="BJ13" s="622"/>
      <c r="BK13" s="622"/>
      <c r="BL13" s="622"/>
      <c r="BM13" s="622"/>
      <c r="BN13" s="623"/>
      <c r="BO13" s="659">
        <v>55.1</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715517</v>
      </c>
      <c r="CS13" s="622"/>
      <c r="CT13" s="622"/>
      <c r="CU13" s="622"/>
      <c r="CV13" s="622"/>
      <c r="CW13" s="622"/>
      <c r="CX13" s="622"/>
      <c r="CY13" s="623"/>
      <c r="CZ13" s="659">
        <v>6.3</v>
      </c>
      <c r="DA13" s="659"/>
      <c r="DB13" s="659"/>
      <c r="DC13" s="659"/>
      <c r="DD13" s="627">
        <v>442040</v>
      </c>
      <c r="DE13" s="622"/>
      <c r="DF13" s="622"/>
      <c r="DG13" s="622"/>
      <c r="DH13" s="622"/>
      <c r="DI13" s="622"/>
      <c r="DJ13" s="622"/>
      <c r="DK13" s="622"/>
      <c r="DL13" s="622"/>
      <c r="DM13" s="622"/>
      <c r="DN13" s="622"/>
      <c r="DO13" s="622"/>
      <c r="DP13" s="623"/>
      <c r="DQ13" s="627">
        <v>270791</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51993</v>
      </c>
      <c r="BH14" s="622"/>
      <c r="BI14" s="622"/>
      <c r="BJ14" s="622"/>
      <c r="BK14" s="622"/>
      <c r="BL14" s="622"/>
      <c r="BM14" s="622"/>
      <c r="BN14" s="623"/>
      <c r="BO14" s="659">
        <v>4.4000000000000004</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314367</v>
      </c>
      <c r="CS14" s="622"/>
      <c r="CT14" s="622"/>
      <c r="CU14" s="622"/>
      <c r="CV14" s="622"/>
      <c r="CW14" s="622"/>
      <c r="CX14" s="622"/>
      <c r="CY14" s="623"/>
      <c r="CZ14" s="659">
        <v>2.8</v>
      </c>
      <c r="DA14" s="659"/>
      <c r="DB14" s="659"/>
      <c r="DC14" s="659"/>
      <c r="DD14" s="627">
        <v>39621</v>
      </c>
      <c r="DE14" s="622"/>
      <c r="DF14" s="622"/>
      <c r="DG14" s="622"/>
      <c r="DH14" s="622"/>
      <c r="DI14" s="622"/>
      <c r="DJ14" s="622"/>
      <c r="DK14" s="622"/>
      <c r="DL14" s="622"/>
      <c r="DM14" s="622"/>
      <c r="DN14" s="622"/>
      <c r="DO14" s="622"/>
      <c r="DP14" s="623"/>
      <c r="DQ14" s="627">
        <v>279226</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12451</v>
      </c>
      <c r="S15" s="622"/>
      <c r="T15" s="622"/>
      <c r="U15" s="622"/>
      <c r="V15" s="622"/>
      <c r="W15" s="622"/>
      <c r="X15" s="622"/>
      <c r="Y15" s="623"/>
      <c r="Z15" s="659">
        <v>0.1</v>
      </c>
      <c r="AA15" s="659"/>
      <c r="AB15" s="659"/>
      <c r="AC15" s="659"/>
      <c r="AD15" s="660">
        <v>12451</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62044</v>
      </c>
      <c r="BH15" s="622"/>
      <c r="BI15" s="622"/>
      <c r="BJ15" s="622"/>
      <c r="BK15" s="622"/>
      <c r="BL15" s="622"/>
      <c r="BM15" s="622"/>
      <c r="BN15" s="623"/>
      <c r="BO15" s="659">
        <v>5.3</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752859</v>
      </c>
      <c r="CS15" s="622"/>
      <c r="CT15" s="622"/>
      <c r="CU15" s="622"/>
      <c r="CV15" s="622"/>
      <c r="CW15" s="622"/>
      <c r="CX15" s="622"/>
      <c r="CY15" s="623"/>
      <c r="CZ15" s="659">
        <v>6.6</v>
      </c>
      <c r="DA15" s="659"/>
      <c r="DB15" s="659"/>
      <c r="DC15" s="659"/>
      <c r="DD15" s="627">
        <v>128619</v>
      </c>
      <c r="DE15" s="622"/>
      <c r="DF15" s="622"/>
      <c r="DG15" s="622"/>
      <c r="DH15" s="622"/>
      <c r="DI15" s="622"/>
      <c r="DJ15" s="622"/>
      <c r="DK15" s="622"/>
      <c r="DL15" s="622"/>
      <c r="DM15" s="622"/>
      <c r="DN15" s="622"/>
      <c r="DO15" s="622"/>
      <c r="DP15" s="623"/>
      <c r="DQ15" s="627">
        <v>540114</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17385</v>
      </c>
      <c r="S16" s="622"/>
      <c r="T16" s="622"/>
      <c r="U16" s="622"/>
      <c r="V16" s="622"/>
      <c r="W16" s="622"/>
      <c r="X16" s="622"/>
      <c r="Y16" s="623"/>
      <c r="Z16" s="659">
        <v>0.1</v>
      </c>
      <c r="AA16" s="659"/>
      <c r="AB16" s="659"/>
      <c r="AC16" s="659"/>
      <c r="AD16" s="660">
        <v>17385</v>
      </c>
      <c r="AE16" s="660"/>
      <c r="AF16" s="660"/>
      <c r="AG16" s="660"/>
      <c r="AH16" s="660"/>
      <c r="AI16" s="660"/>
      <c r="AJ16" s="660"/>
      <c r="AK16" s="660"/>
      <c r="AL16" s="624">
        <v>0.3</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304238</v>
      </c>
      <c r="CS16" s="622"/>
      <c r="CT16" s="622"/>
      <c r="CU16" s="622"/>
      <c r="CV16" s="622"/>
      <c r="CW16" s="622"/>
      <c r="CX16" s="622"/>
      <c r="CY16" s="623"/>
      <c r="CZ16" s="659">
        <v>2.7</v>
      </c>
      <c r="DA16" s="659"/>
      <c r="DB16" s="659"/>
      <c r="DC16" s="659"/>
      <c r="DD16" s="627" t="s">
        <v>122</v>
      </c>
      <c r="DE16" s="622"/>
      <c r="DF16" s="622"/>
      <c r="DG16" s="622"/>
      <c r="DH16" s="622"/>
      <c r="DI16" s="622"/>
      <c r="DJ16" s="622"/>
      <c r="DK16" s="622"/>
      <c r="DL16" s="622"/>
      <c r="DM16" s="622"/>
      <c r="DN16" s="622"/>
      <c r="DO16" s="622"/>
      <c r="DP16" s="623"/>
      <c r="DQ16" s="627">
        <v>20198</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33134</v>
      </c>
      <c r="S17" s="622"/>
      <c r="T17" s="622"/>
      <c r="U17" s="622"/>
      <c r="V17" s="622"/>
      <c r="W17" s="622"/>
      <c r="X17" s="622"/>
      <c r="Y17" s="623"/>
      <c r="Z17" s="659">
        <v>0.3</v>
      </c>
      <c r="AA17" s="659"/>
      <c r="AB17" s="659"/>
      <c r="AC17" s="659"/>
      <c r="AD17" s="660">
        <v>33134</v>
      </c>
      <c r="AE17" s="660"/>
      <c r="AF17" s="660"/>
      <c r="AG17" s="660"/>
      <c r="AH17" s="660"/>
      <c r="AI17" s="660"/>
      <c r="AJ17" s="660"/>
      <c r="AK17" s="660"/>
      <c r="AL17" s="624">
        <v>0.5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2489445</v>
      </c>
      <c r="CS17" s="622"/>
      <c r="CT17" s="622"/>
      <c r="CU17" s="622"/>
      <c r="CV17" s="622"/>
      <c r="CW17" s="622"/>
      <c r="CX17" s="622"/>
      <c r="CY17" s="623"/>
      <c r="CZ17" s="659">
        <v>21.8</v>
      </c>
      <c r="DA17" s="659"/>
      <c r="DB17" s="659"/>
      <c r="DC17" s="659"/>
      <c r="DD17" s="627" t="s">
        <v>122</v>
      </c>
      <c r="DE17" s="622"/>
      <c r="DF17" s="622"/>
      <c r="DG17" s="622"/>
      <c r="DH17" s="622"/>
      <c r="DI17" s="622"/>
      <c r="DJ17" s="622"/>
      <c r="DK17" s="622"/>
      <c r="DL17" s="622"/>
      <c r="DM17" s="622"/>
      <c r="DN17" s="622"/>
      <c r="DO17" s="622"/>
      <c r="DP17" s="623"/>
      <c r="DQ17" s="627">
        <v>2439377</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7746</v>
      </c>
      <c r="S18" s="622"/>
      <c r="T18" s="622"/>
      <c r="U18" s="622"/>
      <c r="V18" s="622"/>
      <c r="W18" s="622"/>
      <c r="X18" s="622"/>
      <c r="Y18" s="623"/>
      <c r="Z18" s="659">
        <v>0.1</v>
      </c>
      <c r="AA18" s="659"/>
      <c r="AB18" s="659"/>
      <c r="AC18" s="659"/>
      <c r="AD18" s="660">
        <v>7746</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25222</v>
      </c>
      <c r="S19" s="622"/>
      <c r="T19" s="622"/>
      <c r="U19" s="622"/>
      <c r="V19" s="622"/>
      <c r="W19" s="622"/>
      <c r="X19" s="622"/>
      <c r="Y19" s="623"/>
      <c r="Z19" s="659">
        <v>0.2</v>
      </c>
      <c r="AA19" s="659"/>
      <c r="AB19" s="659"/>
      <c r="AC19" s="659"/>
      <c r="AD19" s="660">
        <v>25222</v>
      </c>
      <c r="AE19" s="660"/>
      <c r="AF19" s="660"/>
      <c r="AG19" s="660"/>
      <c r="AH19" s="660"/>
      <c r="AI19" s="660"/>
      <c r="AJ19" s="660"/>
      <c r="AK19" s="660"/>
      <c r="AL19" s="624">
        <v>0.4</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39351</v>
      </c>
      <c r="BH19" s="622"/>
      <c r="BI19" s="622"/>
      <c r="BJ19" s="622"/>
      <c r="BK19" s="622"/>
      <c r="BL19" s="622"/>
      <c r="BM19" s="622"/>
      <c r="BN19" s="623"/>
      <c r="BO19" s="659">
        <v>3.4</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166</v>
      </c>
      <c r="S20" s="622"/>
      <c r="T20" s="622"/>
      <c r="U20" s="622"/>
      <c r="V20" s="622"/>
      <c r="W20" s="622"/>
      <c r="X20" s="622"/>
      <c r="Y20" s="623"/>
      <c r="Z20" s="659">
        <v>0</v>
      </c>
      <c r="AA20" s="659"/>
      <c r="AB20" s="659"/>
      <c r="AC20" s="659"/>
      <c r="AD20" s="660">
        <v>166</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39351</v>
      </c>
      <c r="BH20" s="622"/>
      <c r="BI20" s="622"/>
      <c r="BJ20" s="622"/>
      <c r="BK20" s="622"/>
      <c r="BL20" s="622"/>
      <c r="BM20" s="622"/>
      <c r="BN20" s="623"/>
      <c r="BO20" s="659">
        <v>3.4</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11414263</v>
      </c>
      <c r="CS20" s="622"/>
      <c r="CT20" s="622"/>
      <c r="CU20" s="622"/>
      <c r="CV20" s="622"/>
      <c r="CW20" s="622"/>
      <c r="CX20" s="622"/>
      <c r="CY20" s="623"/>
      <c r="CZ20" s="659">
        <v>100</v>
      </c>
      <c r="DA20" s="659"/>
      <c r="DB20" s="659"/>
      <c r="DC20" s="659"/>
      <c r="DD20" s="627">
        <v>1497470</v>
      </c>
      <c r="DE20" s="622"/>
      <c r="DF20" s="622"/>
      <c r="DG20" s="622"/>
      <c r="DH20" s="622"/>
      <c r="DI20" s="622"/>
      <c r="DJ20" s="622"/>
      <c r="DK20" s="622"/>
      <c r="DL20" s="622"/>
      <c r="DM20" s="622"/>
      <c r="DN20" s="622"/>
      <c r="DO20" s="622"/>
      <c r="DP20" s="623"/>
      <c r="DQ20" s="627">
        <v>7386420</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5249972</v>
      </c>
      <c r="S21" s="622"/>
      <c r="T21" s="622"/>
      <c r="U21" s="622"/>
      <c r="V21" s="622"/>
      <c r="W21" s="622"/>
      <c r="X21" s="622"/>
      <c r="Y21" s="623"/>
      <c r="Z21" s="659">
        <v>43.5</v>
      </c>
      <c r="AA21" s="659"/>
      <c r="AB21" s="659"/>
      <c r="AC21" s="659"/>
      <c r="AD21" s="660">
        <v>4891921</v>
      </c>
      <c r="AE21" s="660"/>
      <c r="AF21" s="660"/>
      <c r="AG21" s="660"/>
      <c r="AH21" s="660"/>
      <c r="AI21" s="660"/>
      <c r="AJ21" s="660"/>
      <c r="AK21" s="660"/>
      <c r="AL21" s="624">
        <v>74.8</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39351</v>
      </c>
      <c r="BH21" s="622"/>
      <c r="BI21" s="622"/>
      <c r="BJ21" s="622"/>
      <c r="BK21" s="622"/>
      <c r="BL21" s="622"/>
      <c r="BM21" s="622"/>
      <c r="BN21" s="623"/>
      <c r="BO21" s="659">
        <v>3.4</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4891921</v>
      </c>
      <c r="S22" s="622"/>
      <c r="T22" s="622"/>
      <c r="U22" s="622"/>
      <c r="V22" s="622"/>
      <c r="W22" s="622"/>
      <c r="X22" s="622"/>
      <c r="Y22" s="623"/>
      <c r="Z22" s="659">
        <v>40.5</v>
      </c>
      <c r="AA22" s="659"/>
      <c r="AB22" s="659"/>
      <c r="AC22" s="659"/>
      <c r="AD22" s="660">
        <v>4891921</v>
      </c>
      <c r="AE22" s="660"/>
      <c r="AF22" s="660"/>
      <c r="AG22" s="660"/>
      <c r="AH22" s="660"/>
      <c r="AI22" s="660"/>
      <c r="AJ22" s="660"/>
      <c r="AK22" s="660"/>
      <c r="AL22" s="624">
        <v>74.8</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358051</v>
      </c>
      <c r="S23" s="622"/>
      <c r="T23" s="622"/>
      <c r="U23" s="622"/>
      <c r="V23" s="622"/>
      <c r="W23" s="622"/>
      <c r="X23" s="622"/>
      <c r="Y23" s="623"/>
      <c r="Z23" s="659">
        <v>3</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4978547</v>
      </c>
      <c r="CS24" s="677"/>
      <c r="CT24" s="677"/>
      <c r="CU24" s="677"/>
      <c r="CV24" s="677"/>
      <c r="CW24" s="677"/>
      <c r="CX24" s="677"/>
      <c r="CY24" s="702"/>
      <c r="CZ24" s="703">
        <v>43.6</v>
      </c>
      <c r="DA24" s="685"/>
      <c r="DB24" s="685"/>
      <c r="DC24" s="705"/>
      <c r="DD24" s="701">
        <v>4315367</v>
      </c>
      <c r="DE24" s="677"/>
      <c r="DF24" s="677"/>
      <c r="DG24" s="677"/>
      <c r="DH24" s="677"/>
      <c r="DI24" s="677"/>
      <c r="DJ24" s="677"/>
      <c r="DK24" s="702"/>
      <c r="DL24" s="701">
        <v>4071896</v>
      </c>
      <c r="DM24" s="677"/>
      <c r="DN24" s="677"/>
      <c r="DO24" s="677"/>
      <c r="DP24" s="677"/>
      <c r="DQ24" s="677"/>
      <c r="DR24" s="677"/>
      <c r="DS24" s="677"/>
      <c r="DT24" s="677"/>
      <c r="DU24" s="677"/>
      <c r="DV24" s="702"/>
      <c r="DW24" s="703">
        <v>62.1</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6899917</v>
      </c>
      <c r="S25" s="622"/>
      <c r="T25" s="622"/>
      <c r="U25" s="622"/>
      <c r="V25" s="622"/>
      <c r="W25" s="622"/>
      <c r="X25" s="622"/>
      <c r="Y25" s="623"/>
      <c r="Z25" s="659">
        <v>57.2</v>
      </c>
      <c r="AA25" s="659"/>
      <c r="AB25" s="659"/>
      <c r="AC25" s="659"/>
      <c r="AD25" s="660">
        <v>6541866</v>
      </c>
      <c r="AE25" s="660"/>
      <c r="AF25" s="660"/>
      <c r="AG25" s="660"/>
      <c r="AH25" s="660"/>
      <c r="AI25" s="660"/>
      <c r="AJ25" s="660"/>
      <c r="AK25" s="660"/>
      <c r="AL25" s="624">
        <v>100</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1604162</v>
      </c>
      <c r="CS25" s="634"/>
      <c r="CT25" s="634"/>
      <c r="CU25" s="634"/>
      <c r="CV25" s="634"/>
      <c r="CW25" s="634"/>
      <c r="CX25" s="634"/>
      <c r="CY25" s="635"/>
      <c r="CZ25" s="624">
        <v>14.1</v>
      </c>
      <c r="DA25" s="636"/>
      <c r="DB25" s="636"/>
      <c r="DC25" s="637"/>
      <c r="DD25" s="627">
        <v>1501235</v>
      </c>
      <c r="DE25" s="634"/>
      <c r="DF25" s="634"/>
      <c r="DG25" s="634"/>
      <c r="DH25" s="634"/>
      <c r="DI25" s="634"/>
      <c r="DJ25" s="634"/>
      <c r="DK25" s="635"/>
      <c r="DL25" s="627">
        <v>1425814</v>
      </c>
      <c r="DM25" s="634"/>
      <c r="DN25" s="634"/>
      <c r="DO25" s="634"/>
      <c r="DP25" s="634"/>
      <c r="DQ25" s="634"/>
      <c r="DR25" s="634"/>
      <c r="DS25" s="634"/>
      <c r="DT25" s="634"/>
      <c r="DU25" s="634"/>
      <c r="DV25" s="635"/>
      <c r="DW25" s="624">
        <v>21.7</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1203</v>
      </c>
      <c r="S26" s="622"/>
      <c r="T26" s="622"/>
      <c r="U26" s="622"/>
      <c r="V26" s="622"/>
      <c r="W26" s="622"/>
      <c r="X26" s="622"/>
      <c r="Y26" s="623"/>
      <c r="Z26" s="659">
        <v>0</v>
      </c>
      <c r="AA26" s="659"/>
      <c r="AB26" s="659"/>
      <c r="AC26" s="659"/>
      <c r="AD26" s="660">
        <v>1203</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929882</v>
      </c>
      <c r="CS26" s="622"/>
      <c r="CT26" s="622"/>
      <c r="CU26" s="622"/>
      <c r="CV26" s="622"/>
      <c r="CW26" s="622"/>
      <c r="CX26" s="622"/>
      <c r="CY26" s="623"/>
      <c r="CZ26" s="624">
        <v>8.1</v>
      </c>
      <c r="DA26" s="636"/>
      <c r="DB26" s="636"/>
      <c r="DC26" s="637"/>
      <c r="DD26" s="627">
        <v>859841</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22322</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1174069</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884940</v>
      </c>
      <c r="CS27" s="634"/>
      <c r="CT27" s="634"/>
      <c r="CU27" s="634"/>
      <c r="CV27" s="634"/>
      <c r="CW27" s="634"/>
      <c r="CX27" s="634"/>
      <c r="CY27" s="635"/>
      <c r="CZ27" s="624">
        <v>7.8</v>
      </c>
      <c r="DA27" s="636"/>
      <c r="DB27" s="636"/>
      <c r="DC27" s="637"/>
      <c r="DD27" s="627">
        <v>374755</v>
      </c>
      <c r="DE27" s="634"/>
      <c r="DF27" s="634"/>
      <c r="DG27" s="634"/>
      <c r="DH27" s="634"/>
      <c r="DI27" s="634"/>
      <c r="DJ27" s="634"/>
      <c r="DK27" s="635"/>
      <c r="DL27" s="627">
        <v>206705</v>
      </c>
      <c r="DM27" s="634"/>
      <c r="DN27" s="634"/>
      <c r="DO27" s="634"/>
      <c r="DP27" s="634"/>
      <c r="DQ27" s="634"/>
      <c r="DR27" s="634"/>
      <c r="DS27" s="634"/>
      <c r="DT27" s="634"/>
      <c r="DU27" s="634"/>
      <c r="DV27" s="635"/>
      <c r="DW27" s="624">
        <v>3.2</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82247</v>
      </c>
      <c r="S28" s="622"/>
      <c r="T28" s="622"/>
      <c r="U28" s="622"/>
      <c r="V28" s="622"/>
      <c r="W28" s="622"/>
      <c r="X28" s="622"/>
      <c r="Y28" s="623"/>
      <c r="Z28" s="659">
        <v>0.7</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2489445</v>
      </c>
      <c r="CS28" s="622"/>
      <c r="CT28" s="622"/>
      <c r="CU28" s="622"/>
      <c r="CV28" s="622"/>
      <c r="CW28" s="622"/>
      <c r="CX28" s="622"/>
      <c r="CY28" s="623"/>
      <c r="CZ28" s="624">
        <v>21.8</v>
      </c>
      <c r="DA28" s="636"/>
      <c r="DB28" s="636"/>
      <c r="DC28" s="637"/>
      <c r="DD28" s="627">
        <v>2439377</v>
      </c>
      <c r="DE28" s="622"/>
      <c r="DF28" s="622"/>
      <c r="DG28" s="622"/>
      <c r="DH28" s="622"/>
      <c r="DI28" s="622"/>
      <c r="DJ28" s="622"/>
      <c r="DK28" s="623"/>
      <c r="DL28" s="627">
        <v>2439377</v>
      </c>
      <c r="DM28" s="622"/>
      <c r="DN28" s="622"/>
      <c r="DO28" s="622"/>
      <c r="DP28" s="622"/>
      <c r="DQ28" s="622"/>
      <c r="DR28" s="622"/>
      <c r="DS28" s="622"/>
      <c r="DT28" s="622"/>
      <c r="DU28" s="622"/>
      <c r="DV28" s="623"/>
      <c r="DW28" s="624">
        <v>37.200000000000003</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7244</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2489373</v>
      </c>
      <c r="CS29" s="634"/>
      <c r="CT29" s="634"/>
      <c r="CU29" s="634"/>
      <c r="CV29" s="634"/>
      <c r="CW29" s="634"/>
      <c r="CX29" s="634"/>
      <c r="CY29" s="635"/>
      <c r="CZ29" s="624">
        <v>21.8</v>
      </c>
      <c r="DA29" s="636"/>
      <c r="DB29" s="636"/>
      <c r="DC29" s="637"/>
      <c r="DD29" s="627">
        <v>2439305</v>
      </c>
      <c r="DE29" s="634"/>
      <c r="DF29" s="634"/>
      <c r="DG29" s="634"/>
      <c r="DH29" s="634"/>
      <c r="DI29" s="634"/>
      <c r="DJ29" s="634"/>
      <c r="DK29" s="635"/>
      <c r="DL29" s="627">
        <v>2439305</v>
      </c>
      <c r="DM29" s="634"/>
      <c r="DN29" s="634"/>
      <c r="DO29" s="634"/>
      <c r="DP29" s="634"/>
      <c r="DQ29" s="634"/>
      <c r="DR29" s="634"/>
      <c r="DS29" s="634"/>
      <c r="DT29" s="634"/>
      <c r="DU29" s="634"/>
      <c r="DV29" s="635"/>
      <c r="DW29" s="624">
        <v>37.200000000000003</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1151147</v>
      </c>
      <c r="S30" s="622"/>
      <c r="T30" s="622"/>
      <c r="U30" s="622"/>
      <c r="V30" s="622"/>
      <c r="W30" s="622"/>
      <c r="X30" s="622"/>
      <c r="Y30" s="623"/>
      <c r="Z30" s="659">
        <v>9.5</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2433721</v>
      </c>
      <c r="CS30" s="622"/>
      <c r="CT30" s="622"/>
      <c r="CU30" s="622"/>
      <c r="CV30" s="622"/>
      <c r="CW30" s="622"/>
      <c r="CX30" s="622"/>
      <c r="CY30" s="623"/>
      <c r="CZ30" s="624">
        <v>21.3</v>
      </c>
      <c r="DA30" s="636"/>
      <c r="DB30" s="636"/>
      <c r="DC30" s="637"/>
      <c r="DD30" s="627">
        <v>2383653</v>
      </c>
      <c r="DE30" s="622"/>
      <c r="DF30" s="622"/>
      <c r="DG30" s="622"/>
      <c r="DH30" s="622"/>
      <c r="DI30" s="622"/>
      <c r="DJ30" s="622"/>
      <c r="DK30" s="623"/>
      <c r="DL30" s="627">
        <v>2383653</v>
      </c>
      <c r="DM30" s="622"/>
      <c r="DN30" s="622"/>
      <c r="DO30" s="622"/>
      <c r="DP30" s="622"/>
      <c r="DQ30" s="622"/>
      <c r="DR30" s="622"/>
      <c r="DS30" s="622"/>
      <c r="DT30" s="622"/>
      <c r="DU30" s="622"/>
      <c r="DV30" s="623"/>
      <c r="DW30" s="624">
        <v>36.4</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96.6</v>
      </c>
      <c r="BN31" s="684"/>
      <c r="BO31" s="684"/>
      <c r="BP31" s="684"/>
      <c r="BQ31" s="686"/>
      <c r="BR31" s="683">
        <v>99.2</v>
      </c>
      <c r="BS31" s="684"/>
      <c r="BT31" s="684"/>
      <c r="BU31" s="684"/>
      <c r="BV31" s="684"/>
      <c r="BW31" s="684"/>
      <c r="BX31" s="685">
        <v>95.6</v>
      </c>
      <c r="BY31" s="684"/>
      <c r="BZ31" s="684"/>
      <c r="CA31" s="684"/>
      <c r="CB31" s="686"/>
      <c r="CD31" s="642"/>
      <c r="CE31" s="643"/>
      <c r="CF31" s="618" t="s">
        <v>300</v>
      </c>
      <c r="CG31" s="619"/>
      <c r="CH31" s="619"/>
      <c r="CI31" s="619"/>
      <c r="CJ31" s="619"/>
      <c r="CK31" s="619"/>
      <c r="CL31" s="619"/>
      <c r="CM31" s="619"/>
      <c r="CN31" s="619"/>
      <c r="CO31" s="619"/>
      <c r="CP31" s="619"/>
      <c r="CQ31" s="620"/>
      <c r="CR31" s="621">
        <v>55652</v>
      </c>
      <c r="CS31" s="634"/>
      <c r="CT31" s="634"/>
      <c r="CU31" s="634"/>
      <c r="CV31" s="634"/>
      <c r="CW31" s="634"/>
      <c r="CX31" s="634"/>
      <c r="CY31" s="635"/>
      <c r="CZ31" s="624">
        <v>0.5</v>
      </c>
      <c r="DA31" s="636"/>
      <c r="DB31" s="636"/>
      <c r="DC31" s="637"/>
      <c r="DD31" s="627">
        <v>55652</v>
      </c>
      <c r="DE31" s="634"/>
      <c r="DF31" s="634"/>
      <c r="DG31" s="634"/>
      <c r="DH31" s="634"/>
      <c r="DI31" s="634"/>
      <c r="DJ31" s="634"/>
      <c r="DK31" s="635"/>
      <c r="DL31" s="627">
        <v>55652</v>
      </c>
      <c r="DM31" s="634"/>
      <c r="DN31" s="634"/>
      <c r="DO31" s="634"/>
      <c r="DP31" s="634"/>
      <c r="DQ31" s="634"/>
      <c r="DR31" s="634"/>
      <c r="DS31" s="634"/>
      <c r="DT31" s="634"/>
      <c r="DU31" s="634"/>
      <c r="DV31" s="635"/>
      <c r="DW31" s="624">
        <v>0.8</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681895</v>
      </c>
      <c r="S32" s="622"/>
      <c r="T32" s="622"/>
      <c r="U32" s="622"/>
      <c r="V32" s="622"/>
      <c r="W32" s="622"/>
      <c r="X32" s="622"/>
      <c r="Y32" s="623"/>
      <c r="Z32" s="659">
        <v>5.7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99.7</v>
      </c>
      <c r="BH32" s="634"/>
      <c r="BI32" s="634"/>
      <c r="BJ32" s="634"/>
      <c r="BK32" s="634"/>
      <c r="BL32" s="634"/>
      <c r="BM32" s="625">
        <v>97.3</v>
      </c>
      <c r="BN32" s="634"/>
      <c r="BO32" s="634"/>
      <c r="BP32" s="634"/>
      <c r="BQ32" s="657"/>
      <c r="BR32" s="687">
        <v>99.5</v>
      </c>
      <c r="BS32" s="634"/>
      <c r="BT32" s="634"/>
      <c r="BU32" s="634"/>
      <c r="BV32" s="634"/>
      <c r="BW32" s="634"/>
      <c r="BX32" s="625">
        <v>96.1</v>
      </c>
      <c r="BY32" s="634"/>
      <c r="BZ32" s="634"/>
      <c r="CA32" s="634"/>
      <c r="CB32" s="657"/>
      <c r="CD32" s="644"/>
      <c r="CE32" s="645"/>
      <c r="CF32" s="618" t="s">
        <v>304</v>
      </c>
      <c r="CG32" s="619"/>
      <c r="CH32" s="619"/>
      <c r="CI32" s="619"/>
      <c r="CJ32" s="619"/>
      <c r="CK32" s="619"/>
      <c r="CL32" s="619"/>
      <c r="CM32" s="619"/>
      <c r="CN32" s="619"/>
      <c r="CO32" s="619"/>
      <c r="CP32" s="619"/>
      <c r="CQ32" s="620"/>
      <c r="CR32" s="621">
        <v>72</v>
      </c>
      <c r="CS32" s="622"/>
      <c r="CT32" s="622"/>
      <c r="CU32" s="622"/>
      <c r="CV32" s="622"/>
      <c r="CW32" s="622"/>
      <c r="CX32" s="622"/>
      <c r="CY32" s="623"/>
      <c r="CZ32" s="624">
        <v>0</v>
      </c>
      <c r="DA32" s="636"/>
      <c r="DB32" s="636"/>
      <c r="DC32" s="637"/>
      <c r="DD32" s="627">
        <v>72</v>
      </c>
      <c r="DE32" s="622"/>
      <c r="DF32" s="622"/>
      <c r="DG32" s="622"/>
      <c r="DH32" s="622"/>
      <c r="DI32" s="622"/>
      <c r="DJ32" s="622"/>
      <c r="DK32" s="623"/>
      <c r="DL32" s="627">
        <v>72</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191626</v>
      </c>
      <c r="S33" s="622"/>
      <c r="T33" s="622"/>
      <c r="U33" s="622"/>
      <c r="V33" s="622"/>
      <c r="W33" s="622"/>
      <c r="X33" s="622"/>
      <c r="Y33" s="623"/>
      <c r="Z33" s="659">
        <v>1.6</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99.3</v>
      </c>
      <c r="BH33" s="606"/>
      <c r="BI33" s="606"/>
      <c r="BJ33" s="606"/>
      <c r="BK33" s="606"/>
      <c r="BL33" s="606"/>
      <c r="BM33" s="652">
        <v>95.7</v>
      </c>
      <c r="BN33" s="606"/>
      <c r="BO33" s="606"/>
      <c r="BP33" s="606"/>
      <c r="BQ33" s="669"/>
      <c r="BR33" s="682">
        <v>98.9</v>
      </c>
      <c r="BS33" s="606"/>
      <c r="BT33" s="606"/>
      <c r="BU33" s="606"/>
      <c r="BV33" s="606"/>
      <c r="BW33" s="606"/>
      <c r="BX33" s="652">
        <v>94.6</v>
      </c>
      <c r="BY33" s="606"/>
      <c r="BZ33" s="606"/>
      <c r="CA33" s="606"/>
      <c r="CB33" s="669"/>
      <c r="CD33" s="618" t="s">
        <v>307</v>
      </c>
      <c r="CE33" s="619"/>
      <c r="CF33" s="619"/>
      <c r="CG33" s="619"/>
      <c r="CH33" s="619"/>
      <c r="CI33" s="619"/>
      <c r="CJ33" s="619"/>
      <c r="CK33" s="619"/>
      <c r="CL33" s="619"/>
      <c r="CM33" s="619"/>
      <c r="CN33" s="619"/>
      <c r="CO33" s="619"/>
      <c r="CP33" s="619"/>
      <c r="CQ33" s="620"/>
      <c r="CR33" s="621">
        <v>4634008</v>
      </c>
      <c r="CS33" s="634"/>
      <c r="CT33" s="634"/>
      <c r="CU33" s="634"/>
      <c r="CV33" s="634"/>
      <c r="CW33" s="634"/>
      <c r="CX33" s="634"/>
      <c r="CY33" s="635"/>
      <c r="CZ33" s="624">
        <v>40.6</v>
      </c>
      <c r="DA33" s="636"/>
      <c r="DB33" s="636"/>
      <c r="DC33" s="637"/>
      <c r="DD33" s="627">
        <v>2862888</v>
      </c>
      <c r="DE33" s="634"/>
      <c r="DF33" s="634"/>
      <c r="DG33" s="634"/>
      <c r="DH33" s="634"/>
      <c r="DI33" s="634"/>
      <c r="DJ33" s="634"/>
      <c r="DK33" s="635"/>
      <c r="DL33" s="627">
        <v>2215899</v>
      </c>
      <c r="DM33" s="634"/>
      <c r="DN33" s="634"/>
      <c r="DO33" s="634"/>
      <c r="DP33" s="634"/>
      <c r="DQ33" s="634"/>
      <c r="DR33" s="634"/>
      <c r="DS33" s="634"/>
      <c r="DT33" s="634"/>
      <c r="DU33" s="634"/>
      <c r="DV33" s="635"/>
      <c r="DW33" s="624">
        <v>33.799999999999997</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444022</v>
      </c>
      <c r="S34" s="622"/>
      <c r="T34" s="622"/>
      <c r="U34" s="622"/>
      <c r="V34" s="622"/>
      <c r="W34" s="622"/>
      <c r="X34" s="622"/>
      <c r="Y34" s="623"/>
      <c r="Z34" s="659">
        <v>3.7</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1653001</v>
      </c>
      <c r="CS34" s="622"/>
      <c r="CT34" s="622"/>
      <c r="CU34" s="622"/>
      <c r="CV34" s="622"/>
      <c r="CW34" s="622"/>
      <c r="CX34" s="622"/>
      <c r="CY34" s="623"/>
      <c r="CZ34" s="624">
        <v>14.5</v>
      </c>
      <c r="DA34" s="636"/>
      <c r="DB34" s="636"/>
      <c r="DC34" s="637"/>
      <c r="DD34" s="627">
        <v>1001122</v>
      </c>
      <c r="DE34" s="622"/>
      <c r="DF34" s="622"/>
      <c r="DG34" s="622"/>
      <c r="DH34" s="622"/>
      <c r="DI34" s="622"/>
      <c r="DJ34" s="622"/>
      <c r="DK34" s="623"/>
      <c r="DL34" s="627">
        <v>833701</v>
      </c>
      <c r="DM34" s="622"/>
      <c r="DN34" s="622"/>
      <c r="DO34" s="622"/>
      <c r="DP34" s="622"/>
      <c r="DQ34" s="622"/>
      <c r="DR34" s="622"/>
      <c r="DS34" s="622"/>
      <c r="DT34" s="622"/>
      <c r="DU34" s="622"/>
      <c r="DV34" s="623"/>
      <c r="DW34" s="624">
        <v>12.7</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462910</v>
      </c>
      <c r="S35" s="622"/>
      <c r="T35" s="622"/>
      <c r="U35" s="622"/>
      <c r="V35" s="622"/>
      <c r="W35" s="622"/>
      <c r="X35" s="622"/>
      <c r="Y35" s="623"/>
      <c r="Z35" s="659">
        <v>3.8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74385</v>
      </c>
      <c r="CS35" s="634"/>
      <c r="CT35" s="634"/>
      <c r="CU35" s="634"/>
      <c r="CV35" s="634"/>
      <c r="CW35" s="634"/>
      <c r="CX35" s="634"/>
      <c r="CY35" s="635"/>
      <c r="CZ35" s="624">
        <v>0.7</v>
      </c>
      <c r="DA35" s="636"/>
      <c r="DB35" s="636"/>
      <c r="DC35" s="637"/>
      <c r="DD35" s="627">
        <v>32446</v>
      </c>
      <c r="DE35" s="634"/>
      <c r="DF35" s="634"/>
      <c r="DG35" s="634"/>
      <c r="DH35" s="634"/>
      <c r="DI35" s="634"/>
      <c r="DJ35" s="634"/>
      <c r="DK35" s="635"/>
      <c r="DL35" s="627">
        <v>29083</v>
      </c>
      <c r="DM35" s="634"/>
      <c r="DN35" s="634"/>
      <c r="DO35" s="634"/>
      <c r="DP35" s="634"/>
      <c r="DQ35" s="634"/>
      <c r="DR35" s="634"/>
      <c r="DS35" s="634"/>
      <c r="DT35" s="634"/>
      <c r="DU35" s="634"/>
      <c r="DV35" s="635"/>
      <c r="DW35" s="624">
        <v>0.4</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339332</v>
      </c>
      <c r="S36" s="622"/>
      <c r="T36" s="622"/>
      <c r="U36" s="622"/>
      <c r="V36" s="622"/>
      <c r="W36" s="622"/>
      <c r="X36" s="622"/>
      <c r="Y36" s="623"/>
      <c r="Z36" s="659">
        <v>2.8</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1283672</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11184</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1775969</v>
      </c>
      <c r="CS36" s="622"/>
      <c r="CT36" s="622"/>
      <c r="CU36" s="622"/>
      <c r="CV36" s="622"/>
      <c r="CW36" s="622"/>
      <c r="CX36" s="622"/>
      <c r="CY36" s="623"/>
      <c r="CZ36" s="624">
        <v>15.6</v>
      </c>
      <c r="DA36" s="636"/>
      <c r="DB36" s="636"/>
      <c r="DC36" s="637"/>
      <c r="DD36" s="627">
        <v>1220085</v>
      </c>
      <c r="DE36" s="622"/>
      <c r="DF36" s="622"/>
      <c r="DG36" s="622"/>
      <c r="DH36" s="622"/>
      <c r="DI36" s="622"/>
      <c r="DJ36" s="622"/>
      <c r="DK36" s="623"/>
      <c r="DL36" s="627">
        <v>780650</v>
      </c>
      <c r="DM36" s="622"/>
      <c r="DN36" s="622"/>
      <c r="DO36" s="622"/>
      <c r="DP36" s="622"/>
      <c r="DQ36" s="622"/>
      <c r="DR36" s="622"/>
      <c r="DS36" s="622"/>
      <c r="DT36" s="622"/>
      <c r="DU36" s="622"/>
      <c r="DV36" s="623"/>
      <c r="DW36" s="624">
        <v>11.9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721152</v>
      </c>
      <c r="S37" s="622"/>
      <c r="T37" s="622"/>
      <c r="U37" s="622"/>
      <c r="V37" s="622"/>
      <c r="W37" s="622"/>
      <c r="X37" s="622"/>
      <c r="Y37" s="623"/>
      <c r="Z37" s="659">
        <v>6</v>
      </c>
      <c r="AA37" s="659"/>
      <c r="AB37" s="659"/>
      <c r="AC37" s="659"/>
      <c r="AD37" s="660">
        <v>861</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436789</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11184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511659</v>
      </c>
      <c r="CS37" s="634"/>
      <c r="CT37" s="634"/>
      <c r="CU37" s="634"/>
      <c r="CV37" s="634"/>
      <c r="CW37" s="634"/>
      <c r="CX37" s="634"/>
      <c r="CY37" s="635"/>
      <c r="CZ37" s="624">
        <v>4.5</v>
      </c>
      <c r="DA37" s="636"/>
      <c r="DB37" s="636"/>
      <c r="DC37" s="637"/>
      <c r="DD37" s="627">
        <v>511659</v>
      </c>
      <c r="DE37" s="634"/>
      <c r="DF37" s="634"/>
      <c r="DG37" s="634"/>
      <c r="DH37" s="634"/>
      <c r="DI37" s="634"/>
      <c r="DJ37" s="634"/>
      <c r="DK37" s="635"/>
      <c r="DL37" s="627">
        <v>424473</v>
      </c>
      <c r="DM37" s="634"/>
      <c r="DN37" s="634"/>
      <c r="DO37" s="634"/>
      <c r="DP37" s="634"/>
      <c r="DQ37" s="634"/>
      <c r="DR37" s="634"/>
      <c r="DS37" s="634"/>
      <c r="DT37" s="634"/>
      <c r="DU37" s="634"/>
      <c r="DV37" s="635"/>
      <c r="DW37" s="624">
        <v>6.5</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1062215</v>
      </c>
      <c r="S38" s="622"/>
      <c r="T38" s="622"/>
      <c r="U38" s="622"/>
      <c r="V38" s="622"/>
      <c r="W38" s="622"/>
      <c r="X38" s="622"/>
      <c r="Y38" s="623"/>
      <c r="Z38" s="659">
        <v>8.8000000000000007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110037</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1369</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716039</v>
      </c>
      <c r="CS38" s="622"/>
      <c r="CT38" s="622"/>
      <c r="CU38" s="622"/>
      <c r="CV38" s="622"/>
      <c r="CW38" s="622"/>
      <c r="CX38" s="622"/>
      <c r="CY38" s="623"/>
      <c r="CZ38" s="624">
        <v>6.3</v>
      </c>
      <c r="DA38" s="636"/>
      <c r="DB38" s="636"/>
      <c r="DC38" s="637"/>
      <c r="DD38" s="627">
        <v>576464</v>
      </c>
      <c r="DE38" s="622"/>
      <c r="DF38" s="622"/>
      <c r="DG38" s="622"/>
      <c r="DH38" s="622"/>
      <c r="DI38" s="622"/>
      <c r="DJ38" s="622"/>
      <c r="DK38" s="623"/>
      <c r="DL38" s="627">
        <v>572465</v>
      </c>
      <c r="DM38" s="622"/>
      <c r="DN38" s="622"/>
      <c r="DO38" s="622"/>
      <c r="DP38" s="622"/>
      <c r="DQ38" s="622"/>
      <c r="DR38" s="622"/>
      <c r="DS38" s="622"/>
      <c r="DT38" s="622"/>
      <c r="DU38" s="622"/>
      <c r="DV38" s="623"/>
      <c r="DW38" s="624">
        <v>8.6999999999999993</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20807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2792</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150259</v>
      </c>
      <c r="CS39" s="634"/>
      <c r="CT39" s="634"/>
      <c r="CU39" s="634"/>
      <c r="CV39" s="634"/>
      <c r="CW39" s="634"/>
      <c r="CX39" s="634"/>
      <c r="CY39" s="635"/>
      <c r="CZ39" s="624">
        <v>1.3</v>
      </c>
      <c r="DA39" s="636"/>
      <c r="DB39" s="636"/>
      <c r="DC39" s="637"/>
      <c r="DD39" s="627">
        <v>32771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12815</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98</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264355</v>
      </c>
      <c r="CS40" s="622"/>
      <c r="CT40" s="622"/>
      <c r="CU40" s="622"/>
      <c r="CV40" s="622"/>
      <c r="CW40" s="622"/>
      <c r="CX40" s="622"/>
      <c r="CY40" s="623"/>
      <c r="CZ40" s="624">
        <v>2.2999999999999998</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12067232</v>
      </c>
      <c r="S41" s="646"/>
      <c r="T41" s="646"/>
      <c r="U41" s="646"/>
      <c r="V41" s="646"/>
      <c r="W41" s="646"/>
      <c r="X41" s="646"/>
      <c r="Y41" s="649"/>
      <c r="Z41" s="650">
        <v>100</v>
      </c>
      <c r="AA41" s="650"/>
      <c r="AB41" s="650"/>
      <c r="AC41" s="650"/>
      <c r="AD41" s="651">
        <v>6543930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138890</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577149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424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1801708</v>
      </c>
      <c r="CS42" s="634"/>
      <c r="CT42" s="634"/>
      <c r="CU42" s="634"/>
      <c r="CV42" s="634"/>
      <c r="CW42" s="634"/>
      <c r="CX42" s="634"/>
      <c r="CY42" s="635"/>
      <c r="CZ42" s="624">
        <v>15.8</v>
      </c>
      <c r="DA42" s="636"/>
      <c r="DB42" s="636"/>
      <c r="DC42" s="637"/>
      <c r="DD42" s="627">
        <v>208165</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49546</v>
      </c>
      <c r="CS43" s="634"/>
      <c r="CT43" s="634"/>
      <c r="CU43" s="634"/>
      <c r="CV43" s="634"/>
      <c r="CW43" s="634"/>
      <c r="CX43" s="634"/>
      <c r="CY43" s="635"/>
      <c r="CZ43" s="624">
        <v>0.4</v>
      </c>
      <c r="DA43" s="636"/>
      <c r="DB43" s="636"/>
      <c r="DC43" s="637"/>
      <c r="DD43" s="627">
        <v>49546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1497470</v>
      </c>
      <c r="CS44" s="622"/>
      <c r="CT44" s="622"/>
      <c r="CU44" s="622"/>
      <c r="CV44" s="622"/>
      <c r="CW44" s="622"/>
      <c r="CX44" s="622"/>
      <c r="CY44" s="623"/>
      <c r="CZ44" s="624">
        <v>13.1</v>
      </c>
      <c r="DA44" s="625"/>
      <c r="DB44" s="625"/>
      <c r="DC44" s="626"/>
      <c r="DD44" s="627">
        <v>187967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667544</v>
      </c>
      <c r="CS45" s="634"/>
      <c r="CT45" s="634"/>
      <c r="CU45" s="634"/>
      <c r="CV45" s="634"/>
      <c r="CW45" s="634"/>
      <c r="CX45" s="634"/>
      <c r="CY45" s="635"/>
      <c r="CZ45" s="624">
        <v>5.8</v>
      </c>
      <c r="DA45" s="636"/>
      <c r="DB45" s="636"/>
      <c r="DC45" s="637"/>
      <c r="DD45" s="627">
        <v>11707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799500</v>
      </c>
      <c r="CS46" s="622"/>
      <c r="CT46" s="622"/>
      <c r="CU46" s="622"/>
      <c r="CV46" s="622"/>
      <c r="CW46" s="622"/>
      <c r="CX46" s="622"/>
      <c r="CY46" s="623"/>
      <c r="CZ46" s="624">
        <v>7</v>
      </c>
      <c r="DA46" s="625"/>
      <c r="DB46" s="625"/>
      <c r="DC46" s="626"/>
      <c r="DD46" s="627">
        <v>172234</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304238</v>
      </c>
      <c r="CS47" s="634"/>
      <c r="CT47" s="634"/>
      <c r="CU47" s="634"/>
      <c r="CV47" s="634"/>
      <c r="CW47" s="634"/>
      <c r="CX47" s="634"/>
      <c r="CY47" s="635"/>
      <c r="CZ47" s="624">
        <v>2.7</v>
      </c>
      <c r="DA47" s="636"/>
      <c r="DB47" s="636"/>
      <c r="DC47" s="637"/>
      <c r="DD47" s="627">
        <v>20198</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11414263</v>
      </c>
      <c r="CS49" s="606"/>
      <c r="CT49" s="606"/>
      <c r="CU49" s="606"/>
      <c r="CV49" s="606"/>
      <c r="CW49" s="606"/>
      <c r="CX49" s="606"/>
      <c r="CY49" s="607"/>
      <c r="CZ49" s="608">
        <v>100</v>
      </c>
      <c r="DA49" s="609"/>
      <c r="DB49" s="609"/>
      <c r="DC49" s="610"/>
      <c r="DD49" s="611">
        <v>7386420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87Wtq50cGk3lxJyUX9m/nMfLykJW5XTAFOFjrb1QkSm2mx19LKK0NubUUZZH+MKAt4g4WxKm3N/fWbDwBWaBOA==" saltValue="/WgcYDy8ThsgJaKEty0TV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2" t="s">
        <v>352</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1092"/>
      <c r="AQ2" s="1092"/>
      <c r="AR2" s="1092"/>
      <c r="AS2" s="1092"/>
      <c r="AT2" s="1092"/>
      <c r="AU2" s="1092"/>
      <c r="AV2" s="1092"/>
      <c r="AW2" s="1092"/>
      <c r="AX2" s="1092"/>
      <c r="AY2" s="1092"/>
      <c r="AZ2" s="1092"/>
      <c r="BA2" s="1092"/>
      <c r="BB2" s="1092"/>
      <c r="BC2" s="1092"/>
      <c r="BD2" s="1092"/>
      <c r="BE2" s="1092"/>
      <c r="BF2" s="1092"/>
      <c r="BG2" s="1092"/>
      <c r="BH2" s="1092"/>
      <c r="BI2" s="109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3" t="s">
        <v>353</v>
      </c>
      <c r="DK2" s="1094"/>
      <c r="DL2" s="1094"/>
      <c r="DM2" s="1094"/>
      <c r="DN2" s="1094"/>
      <c r="DO2" s="1095"/>
      <c r="DP2" s="216"/>
      <c r="DQ2" s="1093" t="s">
        <v>354</v>
      </c>
      <c r="DR2" s="1094"/>
      <c r="DS2" s="1094"/>
      <c r="DT2" s="1094"/>
      <c r="DU2" s="1094"/>
      <c r="DV2" s="1094"/>
      <c r="DW2" s="1094"/>
      <c r="DX2" s="1094"/>
      <c r="DY2" s="1094"/>
      <c r="DZ2" s="1095"/>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6"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6" t="s">
        <v>371</v>
      </c>
      <c r="DH5" s="1087"/>
      <c r="DI5" s="1087"/>
      <c r="DJ5" s="1087"/>
      <c r="DK5" s="1088"/>
      <c r="DL5" s="1086" t="s">
        <v>372</v>
      </c>
      <c r="DM5" s="1087"/>
      <c r="DN5" s="1087"/>
      <c r="DO5" s="1087"/>
      <c r="DP5" s="1088"/>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7"/>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9"/>
      <c r="DH6" s="1090"/>
      <c r="DI6" s="1090"/>
      <c r="DJ6" s="1090"/>
      <c r="DK6" s="1091"/>
      <c r="DL6" s="1089"/>
      <c r="DM6" s="1090"/>
      <c r="DN6" s="1090"/>
      <c r="DO6" s="1090"/>
      <c r="DP6" s="1091"/>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4">
        <v>12067</v>
      </c>
      <c r="R7" s="1105"/>
      <c r="S7" s="1105"/>
      <c r="T7" s="1105"/>
      <c r="U7" s="1105"/>
      <c r="V7" s="1105">
        <v>11414</v>
      </c>
      <c r="W7" s="1105"/>
      <c r="X7" s="1105"/>
      <c r="Y7" s="1105"/>
      <c r="Z7" s="1105"/>
      <c r="AA7" s="1105">
        <v>653</v>
      </c>
      <c r="AB7" s="1105"/>
      <c r="AC7" s="1105"/>
      <c r="AD7" s="1105"/>
      <c r="AE7" s="1106"/>
      <c r="AF7" s="1107">
        <v>634</v>
      </c>
      <c r="AG7" s="1108"/>
      <c r="AH7" s="1108"/>
      <c r="AI7" s="1108"/>
      <c r="AJ7" s="1109"/>
      <c r="AK7" s="1110"/>
      <c r="AL7" s="1111"/>
      <c r="AM7" s="1111"/>
      <c r="AN7" s="1111"/>
      <c r="AO7" s="1111"/>
      <c r="AP7" s="1111">
        <v>18628</v>
      </c>
      <c r="AQ7" s="1111"/>
      <c r="AR7" s="1111"/>
      <c r="AS7" s="1111"/>
      <c r="AT7" s="1111"/>
      <c r="AU7" s="1112"/>
      <c r="AV7" s="1112"/>
      <c r="AW7" s="1112"/>
      <c r="AX7" s="1112"/>
      <c r="AY7" s="1113"/>
      <c r="AZ7" s="220"/>
      <c r="BA7" s="220"/>
      <c r="BB7" s="220"/>
      <c r="BC7" s="220"/>
      <c r="BD7" s="220"/>
      <c r="BE7" s="221"/>
      <c r="BF7" s="221"/>
      <c r="BG7" s="221"/>
      <c r="BH7" s="221"/>
      <c r="BI7" s="221"/>
      <c r="BJ7" s="221"/>
      <c r="BK7" s="221"/>
      <c r="BL7" s="221"/>
      <c r="BM7" s="221"/>
      <c r="BN7" s="221"/>
      <c r="BO7" s="221"/>
      <c r="BP7" s="221"/>
      <c r="BQ7" s="224">
        <v>1</v>
      </c>
      <c r="BR7" s="225"/>
      <c r="BS7" s="1101" t="s">
        <v>556</v>
      </c>
      <c r="BT7" s="1102"/>
      <c r="BU7" s="1102"/>
      <c r="BV7" s="1102"/>
      <c r="BW7" s="1102"/>
      <c r="BX7" s="1102"/>
      <c r="BY7" s="1102"/>
      <c r="BZ7" s="1102"/>
      <c r="CA7" s="1102"/>
      <c r="CB7" s="1102"/>
      <c r="CC7" s="1102"/>
      <c r="CD7" s="1102"/>
      <c r="CE7" s="1102"/>
      <c r="CF7" s="1102"/>
      <c r="CG7" s="1114"/>
      <c r="CH7" s="1098">
        <v>-1</v>
      </c>
      <c r="CI7" s="1099"/>
      <c r="CJ7" s="1099"/>
      <c r="CK7" s="1099"/>
      <c r="CL7" s="1100"/>
      <c r="CM7" s="1098">
        <v>60</v>
      </c>
      <c r="CN7" s="1099"/>
      <c r="CO7" s="1099"/>
      <c r="CP7" s="1099"/>
      <c r="CQ7" s="1100"/>
      <c r="CR7" s="1098">
        <v>120</v>
      </c>
      <c r="CS7" s="1099"/>
      <c r="CT7" s="1099"/>
      <c r="CU7" s="1099"/>
      <c r="CV7" s="1100"/>
      <c r="CW7" s="1098">
        <v>2</v>
      </c>
      <c r="CX7" s="1099"/>
      <c r="CY7" s="1099"/>
      <c r="CZ7" s="1099"/>
      <c r="DA7" s="1100"/>
      <c r="DB7" s="1098"/>
      <c r="DC7" s="1099"/>
      <c r="DD7" s="1099"/>
      <c r="DE7" s="1099"/>
      <c r="DF7" s="1100"/>
      <c r="DG7" s="1098"/>
      <c r="DH7" s="1099"/>
      <c r="DI7" s="1099"/>
      <c r="DJ7" s="1099"/>
      <c r="DK7" s="1100"/>
      <c r="DL7" s="1098"/>
      <c r="DM7" s="1099"/>
      <c r="DN7" s="1099"/>
      <c r="DO7" s="1099"/>
      <c r="DP7" s="1100"/>
      <c r="DQ7" s="1098"/>
      <c r="DR7" s="1099"/>
      <c r="DS7" s="1099"/>
      <c r="DT7" s="1099"/>
      <c r="DU7" s="1100"/>
      <c r="DV7" s="1101"/>
      <c r="DW7" s="1102"/>
      <c r="DX7" s="1102"/>
      <c r="DY7" s="1102"/>
      <c r="DZ7" s="1103"/>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557</v>
      </c>
      <c r="BT8" s="993"/>
      <c r="BU8" s="993"/>
      <c r="BV8" s="993"/>
      <c r="BW8" s="993"/>
      <c r="BX8" s="993"/>
      <c r="BY8" s="993"/>
      <c r="BZ8" s="993"/>
      <c r="CA8" s="993"/>
      <c r="CB8" s="993"/>
      <c r="CC8" s="993"/>
      <c r="CD8" s="993"/>
      <c r="CE8" s="993"/>
      <c r="CF8" s="993"/>
      <c r="CG8" s="1014"/>
      <c r="CH8" s="989">
        <v>2</v>
      </c>
      <c r="CI8" s="990"/>
      <c r="CJ8" s="990"/>
      <c r="CK8" s="990"/>
      <c r="CL8" s="991"/>
      <c r="CM8" s="989">
        <v>52</v>
      </c>
      <c r="CN8" s="990"/>
      <c r="CO8" s="990"/>
      <c r="CP8" s="990"/>
      <c r="CQ8" s="991"/>
      <c r="CR8" s="989">
        <v>57</v>
      </c>
      <c r="CS8" s="990"/>
      <c r="CT8" s="990"/>
      <c r="CU8" s="990"/>
      <c r="CV8" s="991"/>
      <c r="CW8" s="989">
        <v>31</v>
      </c>
      <c r="CX8" s="990"/>
      <c r="CY8" s="990"/>
      <c r="CZ8" s="990"/>
      <c r="DA8" s="991"/>
      <c r="DB8" s="989">
        <v>26</v>
      </c>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558</v>
      </c>
      <c r="BT9" s="993"/>
      <c r="BU9" s="993"/>
      <c r="BV9" s="993"/>
      <c r="BW9" s="993"/>
      <c r="BX9" s="993"/>
      <c r="BY9" s="993"/>
      <c r="BZ9" s="993"/>
      <c r="CA9" s="993"/>
      <c r="CB9" s="993"/>
      <c r="CC9" s="993"/>
      <c r="CD9" s="993"/>
      <c r="CE9" s="993"/>
      <c r="CF9" s="993"/>
      <c r="CG9" s="1014"/>
      <c r="CH9" s="989">
        <v>-2</v>
      </c>
      <c r="CI9" s="990"/>
      <c r="CJ9" s="990"/>
      <c r="CK9" s="990"/>
      <c r="CL9" s="991"/>
      <c r="CM9" s="989">
        <v>43</v>
      </c>
      <c r="CN9" s="990"/>
      <c r="CO9" s="990"/>
      <c r="CP9" s="990"/>
      <c r="CQ9" s="991"/>
      <c r="CR9" s="989">
        <v>30</v>
      </c>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84"/>
      <c r="R11" s="1036"/>
      <c r="S11" s="1036"/>
      <c r="T11" s="1036"/>
      <c r="U11" s="1085"/>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12067</v>
      </c>
      <c r="R23" s="1061"/>
      <c r="S23" s="1061"/>
      <c r="T23" s="1061"/>
      <c r="U23" s="1061"/>
      <c r="V23" s="1061">
        <v>11414</v>
      </c>
      <c r="W23" s="1061"/>
      <c r="X23" s="1061"/>
      <c r="Y23" s="1061"/>
      <c r="Z23" s="1061"/>
      <c r="AA23" s="1061">
        <v>653</v>
      </c>
      <c r="AB23" s="1061"/>
      <c r="AC23" s="1061"/>
      <c r="AD23" s="1061"/>
      <c r="AE23" s="1068"/>
      <c r="AF23" s="1069">
        <v>634</v>
      </c>
      <c r="AG23" s="1061"/>
      <c r="AH23" s="1061"/>
      <c r="AI23" s="1061"/>
      <c r="AJ23" s="1070"/>
      <c r="AK23" s="1071"/>
      <c r="AL23" s="1072"/>
      <c r="AM23" s="1072"/>
      <c r="AN23" s="1072"/>
      <c r="AO23" s="1072"/>
      <c r="AP23" s="1061">
        <v>18628</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1682</v>
      </c>
      <c r="R28" s="1051"/>
      <c r="S28" s="1051"/>
      <c r="T28" s="1051"/>
      <c r="U28" s="1051"/>
      <c r="V28" s="1051">
        <v>1670</v>
      </c>
      <c r="W28" s="1051"/>
      <c r="X28" s="1051"/>
      <c r="Y28" s="1051"/>
      <c r="Z28" s="1051"/>
      <c r="AA28" s="1051">
        <v>11</v>
      </c>
      <c r="AB28" s="1051"/>
      <c r="AC28" s="1051"/>
      <c r="AD28" s="1051"/>
      <c r="AE28" s="1052"/>
      <c r="AF28" s="1053">
        <v>11</v>
      </c>
      <c r="AG28" s="1051"/>
      <c r="AH28" s="1051"/>
      <c r="AI28" s="1051"/>
      <c r="AJ28" s="1054"/>
      <c r="AK28" s="1042">
        <v>139</v>
      </c>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1792</v>
      </c>
      <c r="R29" s="1039"/>
      <c r="S29" s="1039"/>
      <c r="T29" s="1039"/>
      <c r="U29" s="1039"/>
      <c r="V29" s="1039">
        <v>1744</v>
      </c>
      <c r="W29" s="1039"/>
      <c r="X29" s="1039"/>
      <c r="Y29" s="1039"/>
      <c r="Z29" s="1039"/>
      <c r="AA29" s="1039">
        <v>47</v>
      </c>
      <c r="AB29" s="1039"/>
      <c r="AC29" s="1039"/>
      <c r="AD29" s="1039"/>
      <c r="AE29" s="1040"/>
      <c r="AF29" s="1035">
        <v>47</v>
      </c>
      <c r="AG29" s="1036"/>
      <c r="AH29" s="1036"/>
      <c r="AI29" s="1036"/>
      <c r="AJ29" s="1037"/>
      <c r="AK29" s="980">
        <v>278</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252</v>
      </c>
      <c r="R30" s="1039"/>
      <c r="S30" s="1039"/>
      <c r="T30" s="1039"/>
      <c r="U30" s="1039"/>
      <c r="V30" s="1039">
        <v>241</v>
      </c>
      <c r="W30" s="1039"/>
      <c r="X30" s="1039"/>
      <c r="Y30" s="1039"/>
      <c r="Z30" s="1039"/>
      <c r="AA30" s="1039">
        <v>11</v>
      </c>
      <c r="AB30" s="1039"/>
      <c r="AC30" s="1039"/>
      <c r="AD30" s="1039"/>
      <c r="AE30" s="1040"/>
      <c r="AF30" s="1035">
        <v>11</v>
      </c>
      <c r="AG30" s="1036"/>
      <c r="AH30" s="1036"/>
      <c r="AI30" s="1036"/>
      <c r="AJ30" s="1037"/>
      <c r="AK30" s="980">
        <v>75</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34</v>
      </c>
      <c r="R31" s="1039"/>
      <c r="S31" s="1039"/>
      <c r="T31" s="1039"/>
      <c r="U31" s="1039"/>
      <c r="V31" s="1039">
        <v>36</v>
      </c>
      <c r="W31" s="1039"/>
      <c r="X31" s="1039"/>
      <c r="Y31" s="1039"/>
      <c r="Z31" s="1039"/>
      <c r="AA31" s="1039">
        <v>-3</v>
      </c>
      <c r="AB31" s="1039"/>
      <c r="AC31" s="1039"/>
      <c r="AD31" s="1039"/>
      <c r="AE31" s="1040"/>
      <c r="AF31" s="1035">
        <v>164</v>
      </c>
      <c r="AG31" s="1036"/>
      <c r="AH31" s="1036"/>
      <c r="AI31" s="1036"/>
      <c r="AJ31" s="1037"/>
      <c r="AK31" s="980">
        <v>21</v>
      </c>
      <c r="AL31" s="971"/>
      <c r="AM31" s="971"/>
      <c r="AN31" s="971"/>
      <c r="AO31" s="971"/>
      <c r="AP31" s="971">
        <v>117</v>
      </c>
      <c r="AQ31" s="971"/>
      <c r="AR31" s="971"/>
      <c r="AS31" s="971"/>
      <c r="AT31" s="971"/>
      <c r="AU31" s="971">
        <v>116</v>
      </c>
      <c r="AV31" s="971"/>
      <c r="AW31" s="971"/>
      <c r="AX31" s="971"/>
      <c r="AY31" s="971"/>
      <c r="AZ31" s="1041"/>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298</v>
      </c>
      <c r="R32" s="1039"/>
      <c r="S32" s="1039"/>
      <c r="T32" s="1039"/>
      <c r="U32" s="1039"/>
      <c r="V32" s="1039">
        <v>273</v>
      </c>
      <c r="W32" s="1039"/>
      <c r="X32" s="1039"/>
      <c r="Y32" s="1039"/>
      <c r="Z32" s="1039"/>
      <c r="AA32" s="1039">
        <v>26</v>
      </c>
      <c r="AB32" s="1039"/>
      <c r="AC32" s="1039"/>
      <c r="AD32" s="1039"/>
      <c r="AE32" s="1040"/>
      <c r="AF32" s="1035">
        <v>141</v>
      </c>
      <c r="AG32" s="1036"/>
      <c r="AH32" s="1036"/>
      <c r="AI32" s="1036"/>
      <c r="AJ32" s="1037"/>
      <c r="AK32" s="980">
        <v>217</v>
      </c>
      <c r="AL32" s="971"/>
      <c r="AM32" s="971"/>
      <c r="AN32" s="971"/>
      <c r="AO32" s="971"/>
      <c r="AP32" s="971">
        <v>1165</v>
      </c>
      <c r="AQ32" s="971"/>
      <c r="AR32" s="971"/>
      <c r="AS32" s="971"/>
      <c r="AT32" s="971"/>
      <c r="AU32" s="971">
        <v>898</v>
      </c>
      <c r="AV32" s="971"/>
      <c r="AW32" s="971"/>
      <c r="AX32" s="971"/>
      <c r="AY32" s="971"/>
      <c r="AZ32" s="1041"/>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91</v>
      </c>
      <c r="R33" s="1039"/>
      <c r="S33" s="1039"/>
      <c r="T33" s="1039"/>
      <c r="U33" s="1039"/>
      <c r="V33" s="1039">
        <v>95</v>
      </c>
      <c r="W33" s="1039"/>
      <c r="X33" s="1039"/>
      <c r="Y33" s="1039"/>
      <c r="Z33" s="1039"/>
      <c r="AA33" s="1039">
        <v>-5</v>
      </c>
      <c r="AB33" s="1039"/>
      <c r="AC33" s="1039"/>
      <c r="AD33" s="1039"/>
      <c r="AE33" s="1040"/>
      <c r="AF33" s="1035">
        <v>29</v>
      </c>
      <c r="AG33" s="1036"/>
      <c r="AH33" s="1036"/>
      <c r="AI33" s="1036"/>
      <c r="AJ33" s="1037"/>
      <c r="AK33" s="980">
        <v>70</v>
      </c>
      <c r="AL33" s="971"/>
      <c r="AM33" s="971"/>
      <c r="AN33" s="971"/>
      <c r="AO33" s="971"/>
      <c r="AP33" s="971">
        <v>176</v>
      </c>
      <c r="AQ33" s="971"/>
      <c r="AR33" s="971"/>
      <c r="AS33" s="971"/>
      <c r="AT33" s="971"/>
      <c r="AU33" s="971">
        <v>174</v>
      </c>
      <c r="AV33" s="971"/>
      <c r="AW33" s="971"/>
      <c r="AX33" s="971"/>
      <c r="AY33" s="971"/>
      <c r="AZ33" s="1041"/>
      <c r="BA33" s="1041"/>
      <c r="BB33" s="1041"/>
      <c r="BC33" s="1041"/>
      <c r="BD33" s="1041"/>
      <c r="BE33" s="972" t="s">
        <v>392</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99</v>
      </c>
      <c r="R34" s="1039"/>
      <c r="S34" s="1039"/>
      <c r="T34" s="1039"/>
      <c r="U34" s="1039"/>
      <c r="V34" s="1039">
        <v>98</v>
      </c>
      <c r="W34" s="1039"/>
      <c r="X34" s="1039"/>
      <c r="Y34" s="1039"/>
      <c r="Z34" s="1039"/>
      <c r="AA34" s="1039">
        <v>2</v>
      </c>
      <c r="AB34" s="1039"/>
      <c r="AC34" s="1039"/>
      <c r="AD34" s="1039"/>
      <c r="AE34" s="1040"/>
      <c r="AF34" s="1035">
        <v>2</v>
      </c>
      <c r="AG34" s="1036"/>
      <c r="AH34" s="1036"/>
      <c r="AI34" s="1036"/>
      <c r="AJ34" s="1037"/>
      <c r="AK34" s="980">
        <v>40</v>
      </c>
      <c r="AL34" s="971"/>
      <c r="AM34" s="971"/>
      <c r="AN34" s="971"/>
      <c r="AO34" s="971"/>
      <c r="AP34" s="971">
        <v>125</v>
      </c>
      <c r="AQ34" s="971"/>
      <c r="AR34" s="971"/>
      <c r="AS34" s="971"/>
      <c r="AT34" s="971"/>
      <c r="AU34" s="971">
        <v>123</v>
      </c>
      <c r="AV34" s="971"/>
      <c r="AW34" s="971"/>
      <c r="AX34" s="971"/>
      <c r="AY34" s="971"/>
      <c r="AZ34" s="1041"/>
      <c r="BA34" s="1041"/>
      <c r="BB34" s="1041"/>
      <c r="BC34" s="1041"/>
      <c r="BD34" s="1041"/>
      <c r="BE34" s="972" t="s">
        <v>392</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406</v>
      </c>
      <c r="AG63" s="959"/>
      <c r="AH63" s="959"/>
      <c r="AI63" s="959"/>
      <c r="AJ63" s="1022"/>
      <c r="AK63" s="1023"/>
      <c r="AL63" s="963"/>
      <c r="AM63" s="963"/>
      <c r="AN63" s="963"/>
      <c r="AO63" s="963"/>
      <c r="AP63" s="959">
        <v>1583</v>
      </c>
      <c r="AQ63" s="959"/>
      <c r="AR63" s="959"/>
      <c r="AS63" s="959"/>
      <c r="AT63" s="959"/>
      <c r="AU63" s="959">
        <v>1311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550</v>
      </c>
      <c r="C68" s="986"/>
      <c r="D68" s="986"/>
      <c r="E68" s="986"/>
      <c r="F68" s="986"/>
      <c r="G68" s="986"/>
      <c r="H68" s="986"/>
      <c r="I68" s="986"/>
      <c r="J68" s="986"/>
      <c r="K68" s="986"/>
      <c r="L68" s="986"/>
      <c r="M68" s="986"/>
      <c r="N68" s="986"/>
      <c r="O68" s="986"/>
      <c r="P68" s="987"/>
      <c r="Q68" s="988">
        <v>3019</v>
      </c>
      <c r="R68" s="982"/>
      <c r="S68" s="982"/>
      <c r="T68" s="982"/>
      <c r="U68" s="982"/>
      <c r="V68" s="982">
        <v>2907</v>
      </c>
      <c r="W68" s="982"/>
      <c r="X68" s="982"/>
      <c r="Y68" s="982"/>
      <c r="Z68" s="982"/>
      <c r="AA68" s="982">
        <v>112</v>
      </c>
      <c r="AB68" s="982"/>
      <c r="AC68" s="982"/>
      <c r="AD68" s="982"/>
      <c r="AE68" s="982"/>
      <c r="AF68" s="982">
        <v>112</v>
      </c>
      <c r="AG68" s="982"/>
      <c r="AH68" s="982"/>
      <c r="AI68" s="982"/>
      <c r="AJ68" s="982"/>
      <c r="AK68" s="982">
        <v>31</v>
      </c>
      <c r="AL68" s="982"/>
      <c r="AM68" s="982"/>
      <c r="AN68" s="982"/>
      <c r="AO68" s="982"/>
      <c r="AP68" s="982">
        <v>2029</v>
      </c>
      <c r="AQ68" s="982"/>
      <c r="AR68" s="982"/>
      <c r="AS68" s="982"/>
      <c r="AT68" s="982"/>
      <c r="AU68" s="982"/>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551</v>
      </c>
      <c r="C69" s="975"/>
      <c r="D69" s="975"/>
      <c r="E69" s="975"/>
      <c r="F69" s="975"/>
      <c r="G69" s="975"/>
      <c r="H69" s="975"/>
      <c r="I69" s="975"/>
      <c r="J69" s="975"/>
      <c r="K69" s="975"/>
      <c r="L69" s="975"/>
      <c r="M69" s="975"/>
      <c r="N69" s="975"/>
      <c r="O69" s="975"/>
      <c r="P69" s="976"/>
      <c r="Q69" s="977">
        <v>182</v>
      </c>
      <c r="R69" s="971"/>
      <c r="S69" s="971"/>
      <c r="T69" s="971"/>
      <c r="U69" s="971"/>
      <c r="V69" s="971">
        <v>174</v>
      </c>
      <c r="W69" s="971"/>
      <c r="X69" s="971"/>
      <c r="Y69" s="971"/>
      <c r="Z69" s="971"/>
      <c r="AA69" s="971">
        <v>8</v>
      </c>
      <c r="AB69" s="971"/>
      <c r="AC69" s="971"/>
      <c r="AD69" s="971"/>
      <c r="AE69" s="971"/>
      <c r="AF69" s="971">
        <v>8</v>
      </c>
      <c r="AG69" s="971"/>
      <c r="AH69" s="971"/>
      <c r="AI69" s="971"/>
      <c r="AJ69" s="971"/>
      <c r="AK69" s="971"/>
      <c r="AL69" s="971"/>
      <c r="AM69" s="971"/>
      <c r="AN69" s="971"/>
      <c r="AO69" s="971"/>
      <c r="AP69" s="971">
        <v>75</v>
      </c>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552</v>
      </c>
      <c r="C70" s="975"/>
      <c r="D70" s="975"/>
      <c r="E70" s="975"/>
      <c r="F70" s="975"/>
      <c r="G70" s="975"/>
      <c r="H70" s="975"/>
      <c r="I70" s="975"/>
      <c r="J70" s="975"/>
      <c r="K70" s="975"/>
      <c r="L70" s="975"/>
      <c r="M70" s="975"/>
      <c r="N70" s="975"/>
      <c r="O70" s="975"/>
      <c r="P70" s="976"/>
      <c r="Q70" s="977">
        <v>309</v>
      </c>
      <c r="R70" s="971"/>
      <c r="S70" s="971"/>
      <c r="T70" s="971"/>
      <c r="U70" s="971"/>
      <c r="V70" s="971">
        <v>308</v>
      </c>
      <c r="W70" s="971"/>
      <c r="X70" s="971"/>
      <c r="Y70" s="971"/>
      <c r="Z70" s="971"/>
      <c r="AA70" s="971">
        <v>1</v>
      </c>
      <c r="AB70" s="971"/>
      <c r="AC70" s="971"/>
      <c r="AD70" s="971"/>
      <c r="AE70" s="971"/>
      <c r="AF70" s="971">
        <v>1</v>
      </c>
      <c r="AG70" s="971"/>
      <c r="AH70" s="971"/>
      <c r="AI70" s="971"/>
      <c r="AJ70" s="971"/>
      <c r="AK70" s="971">
        <v>8</v>
      </c>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553</v>
      </c>
      <c r="C71" s="975"/>
      <c r="D71" s="975"/>
      <c r="E71" s="975"/>
      <c r="F71" s="975"/>
      <c r="G71" s="975"/>
      <c r="H71" s="975"/>
      <c r="I71" s="975"/>
      <c r="J71" s="975"/>
      <c r="K71" s="975"/>
      <c r="L71" s="975"/>
      <c r="M71" s="975"/>
      <c r="N71" s="975"/>
      <c r="O71" s="975"/>
      <c r="P71" s="976"/>
      <c r="Q71" s="977">
        <v>7064</v>
      </c>
      <c r="R71" s="971"/>
      <c r="S71" s="971"/>
      <c r="T71" s="971"/>
      <c r="U71" s="971"/>
      <c r="V71" s="971">
        <v>5999</v>
      </c>
      <c r="W71" s="971"/>
      <c r="X71" s="971"/>
      <c r="Y71" s="971"/>
      <c r="Z71" s="971"/>
      <c r="AA71" s="971">
        <v>1065</v>
      </c>
      <c r="AB71" s="971"/>
      <c r="AC71" s="971"/>
      <c r="AD71" s="971"/>
      <c r="AE71" s="971"/>
      <c r="AF71" s="971">
        <v>1065</v>
      </c>
      <c r="AG71" s="971"/>
      <c r="AH71" s="971"/>
      <c r="AI71" s="971"/>
      <c r="AJ71" s="971"/>
      <c r="AK71" s="971">
        <v>208</v>
      </c>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554</v>
      </c>
      <c r="C72" s="975"/>
      <c r="D72" s="975"/>
      <c r="E72" s="975"/>
      <c r="F72" s="975"/>
      <c r="G72" s="975"/>
      <c r="H72" s="975"/>
      <c r="I72" s="975"/>
      <c r="J72" s="975"/>
      <c r="K72" s="975"/>
      <c r="L72" s="975"/>
      <c r="M72" s="975"/>
      <c r="N72" s="975"/>
      <c r="O72" s="975"/>
      <c r="P72" s="976"/>
      <c r="Q72" s="977">
        <v>312</v>
      </c>
      <c r="R72" s="971"/>
      <c r="S72" s="971"/>
      <c r="T72" s="971"/>
      <c r="U72" s="971"/>
      <c r="V72" s="971">
        <v>290</v>
      </c>
      <c r="W72" s="971"/>
      <c r="X72" s="971"/>
      <c r="Y72" s="971"/>
      <c r="Z72" s="971"/>
      <c r="AA72" s="971">
        <v>22</v>
      </c>
      <c r="AB72" s="971"/>
      <c r="AC72" s="971"/>
      <c r="AD72" s="971"/>
      <c r="AE72" s="971"/>
      <c r="AF72" s="971">
        <v>22</v>
      </c>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555</v>
      </c>
      <c r="C73" s="975"/>
      <c r="D73" s="975"/>
      <c r="E73" s="975"/>
      <c r="F73" s="975"/>
      <c r="G73" s="975"/>
      <c r="H73" s="975"/>
      <c r="I73" s="975"/>
      <c r="J73" s="975"/>
      <c r="K73" s="975"/>
      <c r="L73" s="975"/>
      <c r="M73" s="975"/>
      <c r="N73" s="975"/>
      <c r="O73" s="975"/>
      <c r="P73" s="976"/>
      <c r="Q73" s="977">
        <v>322367</v>
      </c>
      <c r="R73" s="971"/>
      <c r="S73" s="971"/>
      <c r="T73" s="971"/>
      <c r="U73" s="971"/>
      <c r="V73" s="971">
        <v>314740</v>
      </c>
      <c r="W73" s="971"/>
      <c r="X73" s="971"/>
      <c r="Y73" s="971"/>
      <c r="Z73" s="971"/>
      <c r="AA73" s="971">
        <v>7627</v>
      </c>
      <c r="AB73" s="971"/>
      <c r="AC73" s="971"/>
      <c r="AD73" s="971"/>
      <c r="AE73" s="971"/>
      <c r="AF73" s="971">
        <v>5417</v>
      </c>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3353306</v>
      </c>
      <c r="AB110" s="889"/>
      <c r="AC110" s="889"/>
      <c r="AD110" s="889"/>
      <c r="AE110" s="890"/>
      <c r="AF110" s="891">
        <v>3524087</v>
      </c>
      <c r="AG110" s="889"/>
      <c r="AH110" s="889"/>
      <c r="AI110" s="889"/>
      <c r="AJ110" s="890"/>
      <c r="AK110" s="891">
        <v>2489373</v>
      </c>
      <c r="AL110" s="889"/>
      <c r="AM110" s="889"/>
      <c r="AN110" s="889"/>
      <c r="AO110" s="890"/>
      <c r="AP110" s="892">
        <v>54.9</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22089016</v>
      </c>
      <c r="BR110" s="842"/>
      <c r="BS110" s="842"/>
      <c r="BT110" s="842"/>
      <c r="BU110" s="842"/>
      <c r="BV110" s="842">
        <v>19999434</v>
      </c>
      <c r="BW110" s="842"/>
      <c r="BX110" s="842"/>
      <c r="BY110" s="842"/>
      <c r="BZ110" s="842"/>
      <c r="CA110" s="842">
        <v>18627930</v>
      </c>
      <c r="CB110" s="842"/>
      <c r="CC110" s="842"/>
      <c r="CD110" s="842"/>
      <c r="CE110" s="842"/>
      <c r="CF110" s="866">
        <v>411.1</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1068591</v>
      </c>
      <c r="BR112" s="817"/>
      <c r="BS112" s="817"/>
      <c r="BT112" s="817"/>
      <c r="BU112" s="817"/>
      <c r="BV112" s="817">
        <v>1124029</v>
      </c>
      <c r="BW112" s="817"/>
      <c r="BX112" s="817"/>
      <c r="BY112" s="817"/>
      <c r="BZ112" s="817"/>
      <c r="CA112" s="817">
        <v>1310754</v>
      </c>
      <c r="CB112" s="817"/>
      <c r="CC112" s="817"/>
      <c r="CD112" s="817"/>
      <c r="CE112" s="817"/>
      <c r="CF112" s="875">
        <v>28.9</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80325</v>
      </c>
      <c r="AB113" s="919"/>
      <c r="AC113" s="919"/>
      <c r="AD113" s="919"/>
      <c r="AE113" s="920"/>
      <c r="AF113" s="921">
        <v>104784</v>
      </c>
      <c r="AG113" s="919"/>
      <c r="AH113" s="919"/>
      <c r="AI113" s="919"/>
      <c r="AJ113" s="920"/>
      <c r="AK113" s="921">
        <v>138588</v>
      </c>
      <c r="AL113" s="919"/>
      <c r="AM113" s="919"/>
      <c r="AN113" s="919"/>
      <c r="AO113" s="920"/>
      <c r="AP113" s="922">
        <v>3.1</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455554</v>
      </c>
      <c r="BR113" s="817"/>
      <c r="BS113" s="817"/>
      <c r="BT113" s="817"/>
      <c r="BU113" s="817"/>
      <c r="BV113" s="817">
        <v>384800</v>
      </c>
      <c r="BW113" s="817"/>
      <c r="BX113" s="817"/>
      <c r="BY113" s="817"/>
      <c r="BZ113" s="817"/>
      <c r="CA113" s="817">
        <v>324019</v>
      </c>
      <c r="CB113" s="817"/>
      <c r="CC113" s="817"/>
      <c r="CD113" s="817"/>
      <c r="CE113" s="817"/>
      <c r="CF113" s="875">
        <v>7.2</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42220</v>
      </c>
      <c r="AB114" s="780"/>
      <c r="AC114" s="780"/>
      <c r="AD114" s="780"/>
      <c r="AE114" s="781"/>
      <c r="AF114" s="782">
        <v>39754</v>
      </c>
      <c r="AG114" s="780"/>
      <c r="AH114" s="780"/>
      <c r="AI114" s="780"/>
      <c r="AJ114" s="781"/>
      <c r="AK114" s="782">
        <v>46141</v>
      </c>
      <c r="AL114" s="780"/>
      <c r="AM114" s="780"/>
      <c r="AN114" s="780"/>
      <c r="AO114" s="781"/>
      <c r="AP114" s="824">
        <v>1</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272097</v>
      </c>
      <c r="BR114" s="817"/>
      <c r="BS114" s="817"/>
      <c r="BT114" s="817"/>
      <c r="BU114" s="817"/>
      <c r="BV114" s="817">
        <v>356175</v>
      </c>
      <c r="BW114" s="817"/>
      <c r="BX114" s="817"/>
      <c r="BY114" s="817"/>
      <c r="BZ114" s="817"/>
      <c r="CA114" s="817">
        <v>417132</v>
      </c>
      <c r="CB114" s="817"/>
      <c r="CC114" s="817"/>
      <c r="CD114" s="817"/>
      <c r="CE114" s="817"/>
      <c r="CF114" s="875">
        <v>9.1999999999999993</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v>342</v>
      </c>
      <c r="BR115" s="817"/>
      <c r="BS115" s="817"/>
      <c r="BT115" s="817"/>
      <c r="BU115" s="817"/>
      <c r="BV115" s="817">
        <v>319</v>
      </c>
      <c r="BW115" s="817"/>
      <c r="BX115" s="817"/>
      <c r="BY115" s="817"/>
      <c r="BZ115" s="817"/>
      <c r="CA115" s="817">
        <v>319</v>
      </c>
      <c r="CB115" s="817"/>
      <c r="CC115" s="817"/>
      <c r="CD115" s="817"/>
      <c r="CE115" s="817"/>
      <c r="CF115" s="875">
        <v>0</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3475851</v>
      </c>
      <c r="AB117" s="903"/>
      <c r="AC117" s="903"/>
      <c r="AD117" s="903"/>
      <c r="AE117" s="904"/>
      <c r="AF117" s="905">
        <v>3668625</v>
      </c>
      <c r="AG117" s="903"/>
      <c r="AH117" s="903"/>
      <c r="AI117" s="903"/>
      <c r="AJ117" s="904"/>
      <c r="AK117" s="905">
        <v>2674102</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23885600</v>
      </c>
      <c r="BR119" s="845"/>
      <c r="BS119" s="845"/>
      <c r="BT119" s="845"/>
      <c r="BU119" s="845"/>
      <c r="BV119" s="845">
        <v>21864757</v>
      </c>
      <c r="BW119" s="845"/>
      <c r="BX119" s="845"/>
      <c r="BY119" s="845"/>
      <c r="BZ119" s="845"/>
      <c r="CA119" s="845">
        <v>20680154</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3476173</v>
      </c>
      <c r="BR120" s="842"/>
      <c r="BS120" s="842"/>
      <c r="BT120" s="842"/>
      <c r="BU120" s="842"/>
      <c r="BV120" s="842">
        <v>4035402</v>
      </c>
      <c r="BW120" s="842"/>
      <c r="BX120" s="842"/>
      <c r="BY120" s="842"/>
      <c r="BZ120" s="842"/>
      <c r="CA120" s="842">
        <v>3929833</v>
      </c>
      <c r="CB120" s="842"/>
      <c r="CC120" s="842"/>
      <c r="CD120" s="842"/>
      <c r="CE120" s="842"/>
      <c r="CF120" s="866">
        <v>86.7</v>
      </c>
      <c r="CG120" s="867"/>
      <c r="CH120" s="867"/>
      <c r="CI120" s="867"/>
      <c r="CJ120" s="867"/>
      <c r="CK120" s="868" t="s">
        <v>446</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898113</v>
      </c>
      <c r="DR120" s="842"/>
      <c r="DS120" s="842"/>
      <c r="DT120" s="842"/>
      <c r="DU120" s="842"/>
      <c r="DV120" s="843">
        <v>19.8</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1445511</v>
      </c>
      <c r="BR121" s="817"/>
      <c r="BS121" s="817"/>
      <c r="BT121" s="817"/>
      <c r="BU121" s="817"/>
      <c r="BV121" s="817">
        <v>369043</v>
      </c>
      <c r="BW121" s="817"/>
      <c r="BX121" s="817"/>
      <c r="BY121" s="817"/>
      <c r="BZ121" s="817"/>
      <c r="CA121" s="817">
        <v>321622</v>
      </c>
      <c r="CB121" s="817"/>
      <c r="CC121" s="817"/>
      <c r="CD121" s="817"/>
      <c r="CE121" s="817"/>
      <c r="CF121" s="875">
        <v>7.1</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173808</v>
      </c>
      <c r="DR121" s="817"/>
      <c r="DS121" s="817"/>
      <c r="DT121" s="817"/>
      <c r="DU121" s="817"/>
      <c r="DV121" s="794">
        <v>3.8</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17206124</v>
      </c>
      <c r="BR122" s="845"/>
      <c r="BS122" s="845"/>
      <c r="BT122" s="845"/>
      <c r="BU122" s="845"/>
      <c r="BV122" s="845">
        <v>16474695</v>
      </c>
      <c r="BW122" s="845"/>
      <c r="BX122" s="845"/>
      <c r="BY122" s="845"/>
      <c r="BZ122" s="845"/>
      <c r="CA122" s="845">
        <v>15360942</v>
      </c>
      <c r="CB122" s="845"/>
      <c r="CC122" s="845"/>
      <c r="CD122" s="845"/>
      <c r="CE122" s="845"/>
      <c r="CF122" s="846">
        <v>339</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v>122569</v>
      </c>
      <c r="DR122" s="817"/>
      <c r="DS122" s="817"/>
      <c r="DT122" s="817"/>
      <c r="DU122" s="817"/>
      <c r="DV122" s="794">
        <v>2.7</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450</v>
      </c>
      <c r="BP123" s="878"/>
      <c r="BQ123" s="832">
        <v>22127808</v>
      </c>
      <c r="BR123" s="833"/>
      <c r="BS123" s="833"/>
      <c r="BT123" s="833"/>
      <c r="BU123" s="833"/>
      <c r="BV123" s="833">
        <v>20879140</v>
      </c>
      <c r="BW123" s="833"/>
      <c r="BX123" s="833"/>
      <c r="BY123" s="833"/>
      <c r="BZ123" s="833"/>
      <c r="CA123" s="833">
        <v>19612397</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v>122454</v>
      </c>
      <c r="DH123" s="780"/>
      <c r="DI123" s="780"/>
      <c r="DJ123" s="780"/>
      <c r="DK123" s="781"/>
      <c r="DL123" s="782">
        <v>116401</v>
      </c>
      <c r="DM123" s="780"/>
      <c r="DN123" s="780"/>
      <c r="DO123" s="780"/>
      <c r="DP123" s="781"/>
      <c r="DQ123" s="782">
        <v>116264</v>
      </c>
      <c r="DR123" s="780"/>
      <c r="DS123" s="780"/>
      <c r="DT123" s="780"/>
      <c r="DU123" s="781"/>
      <c r="DV123" s="824">
        <v>2.6</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40.1</v>
      </c>
      <c r="BR124" s="831"/>
      <c r="BS124" s="831"/>
      <c r="BT124" s="831"/>
      <c r="BU124" s="831"/>
      <c r="BV124" s="831">
        <v>22.3</v>
      </c>
      <c r="BW124" s="831"/>
      <c r="BX124" s="831"/>
      <c r="BY124" s="831"/>
      <c r="BZ124" s="831"/>
      <c r="CA124" s="831">
        <v>23.5</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946137</v>
      </c>
      <c r="DH124" s="764"/>
      <c r="DI124" s="764"/>
      <c r="DJ124" s="764"/>
      <c r="DK124" s="765"/>
      <c r="DL124" s="766">
        <v>1007628</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1086081</v>
      </c>
      <c r="AB128" s="801"/>
      <c r="AC128" s="801"/>
      <c r="AD128" s="801"/>
      <c r="AE128" s="802"/>
      <c r="AF128" s="803">
        <v>1084866</v>
      </c>
      <c r="AG128" s="801"/>
      <c r="AH128" s="801"/>
      <c r="AI128" s="801"/>
      <c r="AJ128" s="802"/>
      <c r="AK128" s="803">
        <v>59509</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14.24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v>342</v>
      </c>
      <c r="DH128" s="791"/>
      <c r="DI128" s="791"/>
      <c r="DJ128" s="791"/>
      <c r="DK128" s="791"/>
      <c r="DL128" s="791">
        <v>319</v>
      </c>
      <c r="DM128" s="791"/>
      <c r="DN128" s="791"/>
      <c r="DO128" s="791"/>
      <c r="DP128" s="791"/>
      <c r="DQ128" s="791">
        <v>319</v>
      </c>
      <c r="DR128" s="791"/>
      <c r="DS128" s="791"/>
      <c r="DT128" s="791"/>
      <c r="DU128" s="791"/>
      <c r="DV128" s="792">
        <v>0</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6185048</v>
      </c>
      <c r="AB129" s="780"/>
      <c r="AC129" s="780"/>
      <c r="AD129" s="780"/>
      <c r="AE129" s="781"/>
      <c r="AF129" s="782">
        <v>6359824</v>
      </c>
      <c r="AG129" s="780"/>
      <c r="AH129" s="780"/>
      <c r="AI129" s="780"/>
      <c r="AJ129" s="781"/>
      <c r="AK129" s="782">
        <v>6481746</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19.239999999999998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1810147</v>
      </c>
      <c r="AB130" s="780"/>
      <c r="AC130" s="780"/>
      <c r="AD130" s="780"/>
      <c r="AE130" s="781"/>
      <c r="AF130" s="782">
        <v>1949937</v>
      </c>
      <c r="AG130" s="780"/>
      <c r="AH130" s="780"/>
      <c r="AI130" s="780"/>
      <c r="AJ130" s="781"/>
      <c r="AK130" s="782">
        <v>1950096</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14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4374901</v>
      </c>
      <c r="AB131" s="764"/>
      <c r="AC131" s="764"/>
      <c r="AD131" s="764"/>
      <c r="AE131" s="765"/>
      <c r="AF131" s="766">
        <v>4409887</v>
      </c>
      <c r="AG131" s="764"/>
      <c r="AH131" s="764"/>
      <c r="AI131" s="764"/>
      <c r="AJ131" s="765"/>
      <c r="AK131" s="766">
        <v>4531650</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23.5</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13.24882552</v>
      </c>
      <c r="AB132" s="745"/>
      <c r="AC132" s="745"/>
      <c r="AD132" s="745"/>
      <c r="AE132" s="746"/>
      <c r="AF132" s="747">
        <v>14.37274923</v>
      </c>
      <c r="AG132" s="745"/>
      <c r="AH132" s="745"/>
      <c r="AI132" s="745"/>
      <c r="AJ132" s="746"/>
      <c r="AK132" s="747">
        <v>14.66346695</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11.5</v>
      </c>
      <c r="AB133" s="724"/>
      <c r="AC133" s="724"/>
      <c r="AD133" s="724"/>
      <c r="AE133" s="725"/>
      <c r="AF133" s="723">
        <v>12.7</v>
      </c>
      <c r="AG133" s="724"/>
      <c r="AH133" s="724"/>
      <c r="AI133" s="724"/>
      <c r="AJ133" s="725"/>
      <c r="AK133" s="723">
        <v>14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2/6IgOi/L1RswjhmAEkPtRWfcOD1Roei0L8Znj7qYq2cLc/eEi11ilKLdxJXnxLXsoMDxY4Qj8Y8W7L/AeWp7w==" saltValue="Ce4Zg40k0AQasIkSNEca1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Qk/qY6HZfqPupGM023lnr0fdk2Rs1de/WJNRoeR30C5gUH6CSKL1w1kQDcQM4rg2BiqZ3+5n931KYN95oEwQ==" saltValue="o2v3bFSDjJZ0B5I/eyLtG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ZXmFtSKAzlB/Gq/g23wZAkMuBn5NdtfYtohrT9BOvwe25i07NuerkiwuPMsXKL+5pttPs/JreKWA5GY3N4yCQ==" saltValue="yz3tbl2nu0LkmjN2IxVZI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2" t="s">
        <v>484</v>
      </c>
      <c r="AL9" s="1133"/>
      <c r="AM9" s="1133"/>
      <c r="AN9" s="1134"/>
      <c r="AO9" s="269">
        <v>1604162</v>
      </c>
      <c r="AP9" s="269">
        <v>160000</v>
      </c>
      <c r="AQ9" s="270">
        <v>186275</v>
      </c>
      <c r="AR9" s="271">
        <v>-14.1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2" t="s">
        <v>485</v>
      </c>
      <c r="AL10" s="1133"/>
      <c r="AM10" s="1133"/>
      <c r="AN10" s="1134"/>
      <c r="AO10" s="272">
        <v>199826</v>
      </c>
      <c r="AP10" s="272">
        <v>19931</v>
      </c>
      <c r="AQ10" s="273">
        <v>28060</v>
      </c>
      <c r="AR10" s="274">
        <v>-29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2" t="s">
        <v>486</v>
      </c>
      <c r="AL11" s="1133"/>
      <c r="AM11" s="1133"/>
      <c r="AN11" s="1134"/>
      <c r="AO11" s="272" t="s">
        <v>487</v>
      </c>
      <c r="AP11" s="272" t="s">
        <v>487</v>
      </c>
      <c r="AQ11" s="273">
        <v>7123</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2" t="s">
        <v>488</v>
      </c>
      <c r="AL12" s="1133"/>
      <c r="AM12" s="1133"/>
      <c r="AN12" s="1134"/>
      <c r="AO12" s="272" t="s">
        <v>487</v>
      </c>
      <c r="AP12" s="272" t="s">
        <v>487</v>
      </c>
      <c r="AQ12" s="273">
        <v>57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2" t="s">
        <v>489</v>
      </c>
      <c r="AL13" s="1133"/>
      <c r="AM13" s="1133"/>
      <c r="AN13" s="1134"/>
      <c r="AO13" s="272">
        <v>15480</v>
      </c>
      <c r="AP13" s="272">
        <v>1544</v>
      </c>
      <c r="AQ13" s="273">
        <v>6435</v>
      </c>
      <c r="AR13" s="274">
        <v>-76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2" t="s">
        <v>490</v>
      </c>
      <c r="AL14" s="1133"/>
      <c r="AM14" s="1133"/>
      <c r="AN14" s="1134"/>
      <c r="AO14" s="272">
        <v>49546</v>
      </c>
      <c r="AP14" s="272">
        <v>4942</v>
      </c>
      <c r="AQ14" s="273">
        <v>3786</v>
      </c>
      <c r="AR14" s="274">
        <v>30.5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5" t="s">
        <v>491</v>
      </c>
      <c r="AL15" s="1136"/>
      <c r="AM15" s="1136"/>
      <c r="AN15" s="1137"/>
      <c r="AO15" s="272">
        <v>-95462</v>
      </c>
      <c r="AP15" s="272">
        <v>-9521</v>
      </c>
      <c r="AQ15" s="273">
        <v>-9323</v>
      </c>
      <c r="AR15" s="274">
        <v>2.1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5" t="s">
        <v>177</v>
      </c>
      <c r="AL16" s="1136"/>
      <c r="AM16" s="1136"/>
      <c r="AN16" s="1137"/>
      <c r="AO16" s="272">
        <v>1773552</v>
      </c>
      <c r="AP16" s="272">
        <v>176895</v>
      </c>
      <c r="AQ16" s="273">
        <v>222412</v>
      </c>
      <c r="AR16" s="274">
        <v>-20.5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8" t="s">
        <v>496</v>
      </c>
      <c r="AL21" s="1139"/>
      <c r="AM21" s="1139"/>
      <c r="AN21" s="1140"/>
      <c r="AO21" s="285">
        <v>14.46</v>
      </c>
      <c r="AP21" s="286">
        <v>17.59</v>
      </c>
      <c r="AQ21" s="287">
        <v>-3.13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8" t="s">
        <v>497</v>
      </c>
      <c r="AL22" s="1139"/>
      <c r="AM22" s="1139"/>
      <c r="AN22" s="1140"/>
      <c r="AO22" s="290">
        <v>94.9</v>
      </c>
      <c r="AP22" s="291">
        <v>95.9</v>
      </c>
      <c r="AQ22" s="292">
        <v>-1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31" t="s">
        <v>498</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2" t="s">
        <v>501</v>
      </c>
      <c r="AL32" s="1123"/>
      <c r="AM32" s="1123"/>
      <c r="AN32" s="1124"/>
      <c r="AO32" s="300">
        <v>2489373</v>
      </c>
      <c r="AP32" s="300">
        <v>248292</v>
      </c>
      <c r="AQ32" s="301">
        <v>124581</v>
      </c>
      <c r="AR32" s="302">
        <v>99.3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2" t="s">
        <v>502</v>
      </c>
      <c r="AL33" s="1123"/>
      <c r="AM33" s="1123"/>
      <c r="AN33" s="1124"/>
      <c r="AO33" s="300" t="s">
        <v>487</v>
      </c>
      <c r="AP33" s="300" t="s">
        <v>487</v>
      </c>
      <c r="AQ33" s="301">
        <v>76</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2" t="s">
        <v>503</v>
      </c>
      <c r="AL34" s="1123"/>
      <c r="AM34" s="1123"/>
      <c r="AN34" s="1124"/>
      <c r="AO34" s="300" t="s">
        <v>487</v>
      </c>
      <c r="AP34" s="300" t="s">
        <v>487</v>
      </c>
      <c r="AQ34" s="301">
        <v>163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2" t="s">
        <v>504</v>
      </c>
      <c r="AL35" s="1123"/>
      <c r="AM35" s="1123"/>
      <c r="AN35" s="1124"/>
      <c r="AO35" s="300">
        <v>138588</v>
      </c>
      <c r="AP35" s="300">
        <v>13823</v>
      </c>
      <c r="AQ35" s="301">
        <v>24428</v>
      </c>
      <c r="AR35" s="302">
        <v>-43.4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2" t="s">
        <v>505</v>
      </c>
      <c r="AL36" s="1123"/>
      <c r="AM36" s="1123"/>
      <c r="AN36" s="1124"/>
      <c r="AO36" s="300">
        <v>46141</v>
      </c>
      <c r="AP36" s="300">
        <v>4602</v>
      </c>
      <c r="AQ36" s="301">
        <v>4294</v>
      </c>
      <c r="AR36" s="302">
        <v>7.2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2" t="s">
        <v>506</v>
      </c>
      <c r="AL37" s="1123"/>
      <c r="AM37" s="1123"/>
      <c r="AN37" s="1124"/>
      <c r="AO37" s="300" t="s">
        <v>487</v>
      </c>
      <c r="AP37" s="300" t="s">
        <v>487</v>
      </c>
      <c r="AQ37" s="301">
        <v>880</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5" t="s">
        <v>507</v>
      </c>
      <c r="AL38" s="1126"/>
      <c r="AM38" s="1126"/>
      <c r="AN38" s="1127"/>
      <c r="AO38" s="303" t="s">
        <v>487</v>
      </c>
      <c r="AP38" s="303" t="s">
        <v>487</v>
      </c>
      <c r="AQ38" s="304">
        <v>22</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5" t="s">
        <v>508</v>
      </c>
      <c r="AL39" s="1126"/>
      <c r="AM39" s="1126"/>
      <c r="AN39" s="1127"/>
      <c r="AO39" s="300">
        <v>-59509</v>
      </c>
      <c r="AP39" s="300">
        <v>-5935</v>
      </c>
      <c r="AQ39" s="301">
        <v>-5293</v>
      </c>
      <c r="AR39" s="302">
        <v>12.1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2" t="s">
        <v>509</v>
      </c>
      <c r="AL40" s="1123"/>
      <c r="AM40" s="1123"/>
      <c r="AN40" s="1124"/>
      <c r="AO40" s="300">
        <v>-1950096</v>
      </c>
      <c r="AP40" s="300">
        <v>-194504</v>
      </c>
      <c r="AQ40" s="301">
        <v>-99375</v>
      </c>
      <c r="AR40" s="302">
        <v>95.7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8" t="s">
        <v>287</v>
      </c>
      <c r="AL41" s="1129"/>
      <c r="AM41" s="1129"/>
      <c r="AN41" s="1130"/>
      <c r="AO41" s="300">
        <v>664497</v>
      </c>
      <c r="AP41" s="300">
        <v>66277</v>
      </c>
      <c r="AQ41" s="301">
        <v>49775</v>
      </c>
      <c r="AR41" s="302">
        <v>33.200000000000003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5" t="s">
        <v>479</v>
      </c>
      <c r="AN49" s="1117" t="s">
        <v>512</v>
      </c>
      <c r="AO49" s="1118"/>
      <c r="AP49" s="1118"/>
      <c r="AQ49" s="1118"/>
      <c r="AR49" s="111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6"/>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4572370</v>
      </c>
      <c r="AN51" s="322">
        <v>440795</v>
      </c>
      <c r="AO51" s="323">
        <v>2</v>
      </c>
      <c r="AP51" s="324">
        <v>200194</v>
      </c>
      <c r="AQ51" s="325">
        <v>69.3</v>
      </c>
      <c r="AR51" s="326">
        <v>-67.3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1923228</v>
      </c>
      <c r="AN52" s="330">
        <v>185407</v>
      </c>
      <c r="AO52" s="331">
        <v>40.700000000000003</v>
      </c>
      <c r="AP52" s="332">
        <v>106422</v>
      </c>
      <c r="AQ52" s="333">
        <v>112.9</v>
      </c>
      <c r="AR52" s="334">
        <v>-72.2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2287561</v>
      </c>
      <c r="AN53" s="322">
        <v>222417</v>
      </c>
      <c r="AO53" s="323">
        <v>-49.5</v>
      </c>
      <c r="AP53" s="324">
        <v>196914</v>
      </c>
      <c r="AQ53" s="325">
        <v>-1.6</v>
      </c>
      <c r="AR53" s="326">
        <v>-47.9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1095537</v>
      </c>
      <c r="AN54" s="330">
        <v>106518</v>
      </c>
      <c r="AO54" s="331">
        <v>-42.5</v>
      </c>
      <c r="AP54" s="332">
        <v>98966</v>
      </c>
      <c r="AQ54" s="333">
        <v>-7</v>
      </c>
      <c r="AR54" s="334">
        <v>-35.5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2140473</v>
      </c>
      <c r="AN55" s="322">
        <v>210780</v>
      </c>
      <c r="AO55" s="323">
        <v>-5.2</v>
      </c>
      <c r="AP55" s="324">
        <v>204757</v>
      </c>
      <c r="AQ55" s="325">
        <v>4</v>
      </c>
      <c r="AR55" s="326">
        <v>-9.1999999999999993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1356804</v>
      </c>
      <c r="AN56" s="330">
        <v>133609</v>
      </c>
      <c r="AO56" s="331">
        <v>25.4</v>
      </c>
      <c r="AP56" s="332">
        <v>106071</v>
      </c>
      <c r="AQ56" s="333">
        <v>7.2</v>
      </c>
      <c r="AR56" s="334">
        <v>18.2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1579237</v>
      </c>
      <c r="AN57" s="322">
        <v>156128</v>
      </c>
      <c r="AO57" s="323">
        <v>-25.9</v>
      </c>
      <c r="AP57" s="324">
        <v>194971</v>
      </c>
      <c r="AQ57" s="325">
        <v>-4.8</v>
      </c>
      <c r="AR57" s="326">
        <v>-21.1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1146719</v>
      </c>
      <c r="AN58" s="330">
        <v>113368</v>
      </c>
      <c r="AO58" s="331">
        <v>-15.1</v>
      </c>
      <c r="AP58" s="332">
        <v>105966</v>
      </c>
      <c r="AQ58" s="333">
        <v>-0.1</v>
      </c>
      <c r="AR58" s="334">
        <v>-15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1497470</v>
      </c>
      <c r="AN59" s="322">
        <v>149359</v>
      </c>
      <c r="AO59" s="323">
        <v>-4.3</v>
      </c>
      <c r="AP59" s="324">
        <v>224172</v>
      </c>
      <c r="AQ59" s="325">
        <v>15</v>
      </c>
      <c r="AR59" s="326">
        <v>-19.3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799500</v>
      </c>
      <c r="AN60" s="330">
        <v>79743</v>
      </c>
      <c r="AO60" s="331">
        <v>-29.7</v>
      </c>
      <c r="AP60" s="332">
        <v>117611</v>
      </c>
      <c r="AQ60" s="333">
        <v>11</v>
      </c>
      <c r="AR60" s="334">
        <v>-40.700000000000003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2415422</v>
      </c>
      <c r="AN61" s="337">
        <v>235896</v>
      </c>
      <c r="AO61" s="338">
        <v>-16.600000000000001</v>
      </c>
      <c r="AP61" s="339">
        <v>204202</v>
      </c>
      <c r="AQ61" s="340">
        <v>16.399999999999999</v>
      </c>
      <c r="AR61" s="326">
        <v>-33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1264358</v>
      </c>
      <c r="AN62" s="330">
        <v>123729</v>
      </c>
      <c r="AO62" s="331">
        <v>-4.2</v>
      </c>
      <c r="AP62" s="332">
        <v>107007</v>
      </c>
      <c r="AQ62" s="333">
        <v>24.8</v>
      </c>
      <c r="AR62" s="334">
        <v>-29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GWfIu+8/7jkp+UkSb3+Ip9bbv6MFEx0ki164Kmk0nm5H7UG+FW96/V1tkK/ndzWvHZn9YBfTZlWlsTdFc0XEg==" saltValue="vHbStRN0+Z8zlTeWsRok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t16Qp6YqpgWSzGsPcv92Rhx9JwuqvrYugExC4mIOG6dEXjhSLFyQPSrTgcwdA+hREYgA0fuXImGY2/kYx9KlNw==" saltValue="8WB0i6Gx6CiCGCPt9/sd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2z5dakx0WxtZAb9MRun0v3UcntS04drBEVmCSayyDhbrMJ0yBdg5LqqaWer9YpNjGfebpNgNYwZjuG4HOVlZpA==" saltValue="AIAMEE4HJo0TMzCMJ6fx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1" t="s">
        <v>3</v>
      </c>
      <c r="D47" s="1141"/>
      <c r="E47" s="1142"/>
      <c r="F47" s="11">
        <v>25.41</v>
      </c>
      <c r="G47" s="12">
        <v>22.54</v>
      </c>
      <c r="H47" s="12">
        <v>22.58</v>
      </c>
      <c r="I47" s="12">
        <v>21.99</v>
      </c>
      <c r="J47" s="13">
        <v>21.61</v>
      </c>
    </row>
    <row r="48" spans="2:10" ht="57.75" customHeight="1" x14ac:dyDescent="0.15">
      <c r="B48" s="14"/>
      <c r="C48" s="1143" t="s">
        <v>4</v>
      </c>
      <c r="D48" s="1143"/>
      <c r="E48" s="1144"/>
      <c r="F48" s="15">
        <v>9.0500000000000007</v>
      </c>
      <c r="G48" s="16">
        <v>11.38</v>
      </c>
      <c r="H48" s="16">
        <v>13.64</v>
      </c>
      <c r="I48" s="16">
        <v>8.58</v>
      </c>
      <c r="J48" s="17">
        <v>9.7799999999999994</v>
      </c>
    </row>
    <row r="49" spans="2:10" ht="57.75" customHeight="1" thickBot="1" x14ac:dyDescent="0.2">
      <c r="B49" s="18"/>
      <c r="C49" s="1145" t="s">
        <v>5</v>
      </c>
      <c r="D49" s="1145"/>
      <c r="E49" s="1146"/>
      <c r="F49" s="19" t="s">
        <v>531</v>
      </c>
      <c r="G49" s="20">
        <v>1.35</v>
      </c>
      <c r="H49" s="20" t="s">
        <v>532</v>
      </c>
      <c r="I49" s="20" t="s">
        <v>533</v>
      </c>
      <c r="J49" s="21" t="s">
        <v>534</v>
      </c>
    </row>
    <row r="50" spans="2:10" x14ac:dyDescent="0.15"/>
  </sheetData>
  <sheetProtection algorithmName="SHA-512" hashValue="AIkG4EG6+S4J02hpNRUUPKxTY4V/t3mzRbkhG7q0DtBlJYF+6kCYTingImALXd3u7g+I/iJbls4yHIBRzFvFaQ==" saltValue="VNluScoHLZ4CBJaTXNm7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3" t="s">
        <v>535</v>
      </c>
      <c r="D34" s="1153"/>
      <c r="E34" s="1154"/>
      <c r="F34" s="32">
        <v>9.0500000000000007</v>
      </c>
      <c r="G34" s="33">
        <v>11.37</v>
      </c>
      <c r="H34" s="33">
        <v>13.63</v>
      </c>
      <c r="I34" s="33">
        <v>8.57</v>
      </c>
      <c r="J34" s="34">
        <v>9.77</v>
      </c>
      <c r="K34" s="22"/>
      <c r="L34" s="22"/>
      <c r="M34" s="22"/>
      <c r="N34" s="22"/>
      <c r="O34" s="22"/>
      <c r="P34" s="22"/>
    </row>
    <row r="35" spans="1:16" ht="39" customHeight="1" x14ac:dyDescent="0.15">
      <c r="A35" s="22"/>
      <c r="B35" s="35"/>
      <c r="C35" s="1147" t="s">
        <v>536</v>
      </c>
      <c r="D35" s="1148"/>
      <c r="E35" s="1149"/>
      <c r="F35" s="36">
        <v>2.96</v>
      </c>
      <c r="G35" s="37">
        <v>2.35</v>
      </c>
      <c r="H35" s="37">
        <v>2.46</v>
      </c>
      <c r="I35" s="37">
        <v>2.48</v>
      </c>
      <c r="J35" s="38">
        <v>2.52</v>
      </c>
      <c r="K35" s="22"/>
      <c r="L35" s="22"/>
      <c r="M35" s="22"/>
      <c r="N35" s="22"/>
      <c r="O35" s="22"/>
      <c r="P35" s="22"/>
    </row>
    <row r="36" spans="1:16" ht="39" customHeight="1" x14ac:dyDescent="0.15">
      <c r="A36" s="22"/>
      <c r="B36" s="35"/>
      <c r="C36" s="1147" t="s">
        <v>537</v>
      </c>
      <c r="D36" s="1148"/>
      <c r="E36" s="1149"/>
      <c r="F36" s="36" t="s">
        <v>487</v>
      </c>
      <c r="G36" s="37" t="s">
        <v>487</v>
      </c>
      <c r="H36" s="37" t="s">
        <v>487</v>
      </c>
      <c r="I36" s="37" t="s">
        <v>487</v>
      </c>
      <c r="J36" s="38">
        <v>2.17</v>
      </c>
      <c r="K36" s="22"/>
      <c r="L36" s="22"/>
      <c r="M36" s="22"/>
      <c r="N36" s="22"/>
      <c r="O36" s="22"/>
      <c r="P36" s="22"/>
    </row>
    <row r="37" spans="1:16" ht="39" customHeight="1" x14ac:dyDescent="0.15">
      <c r="A37" s="22"/>
      <c r="B37" s="35"/>
      <c r="C37" s="1147" t="s">
        <v>538</v>
      </c>
      <c r="D37" s="1148"/>
      <c r="E37" s="1149"/>
      <c r="F37" s="36">
        <v>1.34</v>
      </c>
      <c r="G37" s="37">
        <v>1.75</v>
      </c>
      <c r="H37" s="37">
        <v>1.59</v>
      </c>
      <c r="I37" s="37">
        <v>0.66</v>
      </c>
      <c r="J37" s="38">
        <v>0.73</v>
      </c>
      <c r="K37" s="22"/>
      <c r="L37" s="22"/>
      <c r="M37" s="22"/>
      <c r="N37" s="22"/>
      <c r="O37" s="22"/>
      <c r="P37" s="22"/>
    </row>
    <row r="38" spans="1:16" ht="39" customHeight="1" x14ac:dyDescent="0.15">
      <c r="A38" s="22"/>
      <c r="B38" s="35"/>
      <c r="C38" s="1147" t="s">
        <v>539</v>
      </c>
      <c r="D38" s="1148"/>
      <c r="E38" s="1149"/>
      <c r="F38" s="36" t="s">
        <v>487</v>
      </c>
      <c r="G38" s="37" t="s">
        <v>487</v>
      </c>
      <c r="H38" s="37" t="s">
        <v>487</v>
      </c>
      <c r="I38" s="37" t="s">
        <v>487</v>
      </c>
      <c r="J38" s="38">
        <v>0.45</v>
      </c>
      <c r="K38" s="22"/>
      <c r="L38" s="22"/>
      <c r="M38" s="22"/>
      <c r="N38" s="22"/>
      <c r="O38" s="22"/>
      <c r="P38" s="22"/>
    </row>
    <row r="39" spans="1:16" ht="39" customHeight="1" x14ac:dyDescent="0.15">
      <c r="A39" s="22"/>
      <c r="B39" s="35"/>
      <c r="C39" s="1147" t="s">
        <v>540</v>
      </c>
      <c r="D39" s="1148"/>
      <c r="E39" s="1149"/>
      <c r="F39" s="36">
        <v>1.64</v>
      </c>
      <c r="G39" s="37">
        <v>0.82</v>
      </c>
      <c r="H39" s="37">
        <v>0.37</v>
      </c>
      <c r="I39" s="37">
        <v>0.05</v>
      </c>
      <c r="J39" s="38">
        <v>0.17</v>
      </c>
      <c r="K39" s="22"/>
      <c r="L39" s="22"/>
      <c r="M39" s="22"/>
      <c r="N39" s="22"/>
      <c r="O39" s="22"/>
      <c r="P39" s="22"/>
    </row>
    <row r="40" spans="1:16" ht="39" customHeight="1" x14ac:dyDescent="0.15">
      <c r="A40" s="22"/>
      <c r="B40" s="35"/>
      <c r="C40" s="1147" t="s">
        <v>541</v>
      </c>
      <c r="D40" s="1148"/>
      <c r="E40" s="1149"/>
      <c r="F40" s="36">
        <v>0.2</v>
      </c>
      <c r="G40" s="37">
        <v>0.2</v>
      </c>
      <c r="H40" s="37">
        <v>0.2</v>
      </c>
      <c r="I40" s="37">
        <v>0.26</v>
      </c>
      <c r="J40" s="38">
        <v>0.16</v>
      </c>
      <c r="K40" s="22"/>
      <c r="L40" s="22"/>
      <c r="M40" s="22"/>
      <c r="N40" s="22"/>
      <c r="O40" s="22"/>
      <c r="P40" s="22"/>
    </row>
    <row r="41" spans="1:16" ht="39" customHeight="1" x14ac:dyDescent="0.15">
      <c r="A41" s="22"/>
      <c r="B41" s="35"/>
      <c r="C41" s="1147" t="s">
        <v>542</v>
      </c>
      <c r="D41" s="1148"/>
      <c r="E41" s="1149"/>
      <c r="F41" s="36" t="s">
        <v>487</v>
      </c>
      <c r="G41" s="37" t="s">
        <v>487</v>
      </c>
      <c r="H41" s="37" t="s">
        <v>487</v>
      </c>
      <c r="I41" s="37" t="s">
        <v>487</v>
      </c>
      <c r="J41" s="38">
        <v>0.03</v>
      </c>
      <c r="K41" s="22"/>
      <c r="L41" s="22"/>
      <c r="M41" s="22"/>
      <c r="N41" s="22"/>
      <c r="O41" s="22"/>
      <c r="P41" s="22"/>
    </row>
    <row r="42" spans="1:16" ht="39" customHeight="1" x14ac:dyDescent="0.15">
      <c r="A42" s="22"/>
      <c r="B42" s="39"/>
      <c r="C42" s="1147" t="s">
        <v>543</v>
      </c>
      <c r="D42" s="1148"/>
      <c r="E42" s="1149"/>
      <c r="F42" s="36" t="s">
        <v>487</v>
      </c>
      <c r="G42" s="37" t="s">
        <v>487</v>
      </c>
      <c r="H42" s="37" t="s">
        <v>487</v>
      </c>
      <c r="I42" s="37" t="s">
        <v>487</v>
      </c>
      <c r="J42" s="38" t="s">
        <v>487</v>
      </c>
      <c r="K42" s="22"/>
      <c r="L42" s="22"/>
      <c r="M42" s="22"/>
      <c r="N42" s="22"/>
      <c r="O42" s="22"/>
      <c r="P42" s="22"/>
    </row>
    <row r="43" spans="1:16" ht="39" customHeight="1" thickBot="1" x14ac:dyDescent="0.2">
      <c r="A43" s="22"/>
      <c r="B43" s="40"/>
      <c r="C43" s="1150" t="s">
        <v>544</v>
      </c>
      <c r="D43" s="1151"/>
      <c r="E43" s="1152"/>
      <c r="F43" s="41">
        <v>0.44</v>
      </c>
      <c r="G43" s="42">
        <v>0.87</v>
      </c>
      <c r="H43" s="42">
        <v>1.79</v>
      </c>
      <c r="I43" s="42">
        <v>0.15</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row r="50" s="23" customFormat="1" ht="13.5" hidden="1" customHeight="1" x14ac:dyDescent="0.15"/>
    <row r="51" s="23" customFormat="1" ht="13.5" hidden="1" customHeight="1" x14ac:dyDescent="0.15"/>
    <row r="52" s="23" customFormat="1" ht="13.5" hidden="1" customHeight="1" x14ac:dyDescent="0.15"/>
    <row r="53" s="23" customFormat="1" ht="13.5" hidden="1" customHeight="1" x14ac:dyDescent="0.15"/>
    <row r="54" s="23" customFormat="1" ht="13.5" hidden="1" customHeight="1" x14ac:dyDescent="0.15"/>
    <row r="55" s="23" customFormat="1" ht="13.5" hidden="1" customHeight="1" x14ac:dyDescent="0.15"/>
  </sheetData>
  <sheetProtection algorithmName="SHA-512" hashValue="oRm0prSd3UmcbuT56TRfw9fFP6sD4rFNKy8gherM4CdbhrURpaZyJLiemp6u3s6YFGC1ZUVxTMeupg7b89OIoA==" saltValue="6BRN8oo3rBXXMsQhujJm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78" t="s">
        <v>9</v>
      </c>
      <c r="C45" s="1179"/>
      <c r="D45" s="58"/>
      <c r="E45" s="1184" t="s">
        <v>10</v>
      </c>
      <c r="F45" s="1184"/>
      <c r="G45" s="1184"/>
      <c r="H45" s="1184"/>
      <c r="I45" s="1184"/>
      <c r="J45" s="1185"/>
      <c r="K45" s="59">
        <v>2339</v>
      </c>
      <c r="L45" s="60">
        <v>2996</v>
      </c>
      <c r="M45" s="60">
        <v>3353</v>
      </c>
      <c r="N45" s="60">
        <v>3524</v>
      </c>
      <c r="O45" s="61">
        <v>2489</v>
      </c>
      <c r="P45" s="48"/>
      <c r="Q45" s="48"/>
      <c r="R45" s="48"/>
      <c r="S45" s="48"/>
      <c r="T45" s="48"/>
      <c r="U45" s="48"/>
    </row>
    <row r="46" spans="1:21" ht="30.75" customHeight="1" x14ac:dyDescent="0.15">
      <c r="A46" s="48"/>
      <c r="B46" s="1180"/>
      <c r="C46" s="1181"/>
      <c r="D46" s="62"/>
      <c r="E46" s="1157" t="s">
        <v>11</v>
      </c>
      <c r="F46" s="1157"/>
      <c r="G46" s="1157"/>
      <c r="H46" s="1157"/>
      <c r="I46" s="1157"/>
      <c r="J46" s="1158"/>
      <c r="K46" s="63" t="s">
        <v>487</v>
      </c>
      <c r="L46" s="64" t="s">
        <v>487</v>
      </c>
      <c r="M46" s="64" t="s">
        <v>487</v>
      </c>
      <c r="N46" s="64" t="s">
        <v>487</v>
      </c>
      <c r="O46" s="65" t="s">
        <v>487</v>
      </c>
      <c r="P46" s="48"/>
      <c r="Q46" s="48"/>
      <c r="R46" s="48"/>
      <c r="S46" s="48"/>
      <c r="T46" s="48"/>
      <c r="U46" s="48"/>
    </row>
    <row r="47" spans="1:21" ht="30.75" customHeight="1" x14ac:dyDescent="0.15">
      <c r="A47" s="48"/>
      <c r="B47" s="1180"/>
      <c r="C47" s="1181"/>
      <c r="D47" s="62"/>
      <c r="E47" s="1157" t="s">
        <v>12</v>
      </c>
      <c r="F47" s="1157"/>
      <c r="G47" s="1157"/>
      <c r="H47" s="1157"/>
      <c r="I47" s="1157"/>
      <c r="J47" s="1158"/>
      <c r="K47" s="63" t="s">
        <v>487</v>
      </c>
      <c r="L47" s="64" t="s">
        <v>487</v>
      </c>
      <c r="M47" s="64" t="s">
        <v>487</v>
      </c>
      <c r="N47" s="64" t="s">
        <v>487</v>
      </c>
      <c r="O47" s="65" t="s">
        <v>487</v>
      </c>
      <c r="P47" s="48"/>
      <c r="Q47" s="48"/>
      <c r="R47" s="48"/>
      <c r="S47" s="48"/>
      <c r="T47" s="48"/>
      <c r="U47" s="48"/>
    </row>
    <row r="48" spans="1:21" ht="30.75" customHeight="1" x14ac:dyDescent="0.15">
      <c r="A48" s="48"/>
      <c r="B48" s="1180"/>
      <c r="C48" s="1181"/>
      <c r="D48" s="62"/>
      <c r="E48" s="1157" t="s">
        <v>13</v>
      </c>
      <c r="F48" s="1157"/>
      <c r="G48" s="1157"/>
      <c r="H48" s="1157"/>
      <c r="I48" s="1157"/>
      <c r="J48" s="1158"/>
      <c r="K48" s="63">
        <v>83</v>
      </c>
      <c r="L48" s="64">
        <v>60</v>
      </c>
      <c r="M48" s="64">
        <v>80</v>
      </c>
      <c r="N48" s="64">
        <v>105</v>
      </c>
      <c r="O48" s="65">
        <v>139</v>
      </c>
      <c r="P48" s="48"/>
      <c r="Q48" s="48"/>
      <c r="R48" s="48"/>
      <c r="S48" s="48"/>
      <c r="T48" s="48"/>
      <c r="U48" s="48"/>
    </row>
    <row r="49" spans="1:21" ht="30.75" customHeight="1" x14ac:dyDescent="0.15">
      <c r="A49" s="48"/>
      <c r="B49" s="1180"/>
      <c r="C49" s="1181"/>
      <c r="D49" s="62"/>
      <c r="E49" s="1157" t="s">
        <v>14</v>
      </c>
      <c r="F49" s="1157"/>
      <c r="G49" s="1157"/>
      <c r="H49" s="1157"/>
      <c r="I49" s="1157"/>
      <c r="J49" s="1158"/>
      <c r="K49" s="63">
        <v>96</v>
      </c>
      <c r="L49" s="64">
        <v>57</v>
      </c>
      <c r="M49" s="64">
        <v>42</v>
      </c>
      <c r="N49" s="64">
        <v>40</v>
      </c>
      <c r="O49" s="65">
        <v>46</v>
      </c>
      <c r="P49" s="48"/>
      <c r="Q49" s="48"/>
      <c r="R49" s="48"/>
      <c r="S49" s="48"/>
      <c r="T49" s="48"/>
      <c r="U49" s="48"/>
    </row>
    <row r="50" spans="1:21" ht="30.75" customHeight="1" x14ac:dyDescent="0.15">
      <c r="A50" s="48"/>
      <c r="B50" s="1180"/>
      <c r="C50" s="1181"/>
      <c r="D50" s="62"/>
      <c r="E50" s="1157" t="s">
        <v>15</v>
      </c>
      <c r="F50" s="1157"/>
      <c r="G50" s="1157"/>
      <c r="H50" s="1157"/>
      <c r="I50" s="1157"/>
      <c r="J50" s="1158"/>
      <c r="K50" s="63" t="s">
        <v>487</v>
      </c>
      <c r="L50" s="64" t="s">
        <v>487</v>
      </c>
      <c r="M50" s="64" t="s">
        <v>487</v>
      </c>
      <c r="N50" s="64" t="s">
        <v>487</v>
      </c>
      <c r="O50" s="65" t="s">
        <v>487</v>
      </c>
      <c r="P50" s="48"/>
      <c r="Q50" s="48"/>
      <c r="R50" s="48"/>
      <c r="S50" s="48"/>
      <c r="T50" s="48"/>
      <c r="U50" s="48"/>
    </row>
    <row r="51" spans="1:21" ht="30.75" customHeight="1" x14ac:dyDescent="0.15">
      <c r="A51" s="48"/>
      <c r="B51" s="1182"/>
      <c r="C51" s="1183"/>
      <c r="D51" s="66"/>
      <c r="E51" s="1157" t="s">
        <v>16</v>
      </c>
      <c r="F51" s="1157"/>
      <c r="G51" s="1157"/>
      <c r="H51" s="1157"/>
      <c r="I51" s="1157"/>
      <c r="J51" s="1158"/>
      <c r="K51" s="63">
        <v>0</v>
      </c>
      <c r="L51" s="64">
        <v>0</v>
      </c>
      <c r="M51" s="64" t="s">
        <v>487</v>
      </c>
      <c r="N51" s="64" t="s">
        <v>487</v>
      </c>
      <c r="O51" s="65" t="s">
        <v>487</v>
      </c>
      <c r="P51" s="48"/>
      <c r="Q51" s="48"/>
      <c r="R51" s="48"/>
      <c r="S51" s="48"/>
      <c r="T51" s="48"/>
      <c r="U51" s="48"/>
    </row>
    <row r="52" spans="1:21" ht="30.75" customHeight="1" x14ac:dyDescent="0.15">
      <c r="A52" s="48"/>
      <c r="B52" s="1155" t="s">
        <v>17</v>
      </c>
      <c r="C52" s="1156"/>
      <c r="D52" s="66"/>
      <c r="E52" s="1157" t="s">
        <v>18</v>
      </c>
      <c r="F52" s="1157"/>
      <c r="G52" s="1157"/>
      <c r="H52" s="1157"/>
      <c r="I52" s="1157"/>
      <c r="J52" s="1158"/>
      <c r="K52" s="63">
        <v>2064</v>
      </c>
      <c r="L52" s="64">
        <v>2643</v>
      </c>
      <c r="M52" s="64">
        <v>2897</v>
      </c>
      <c r="N52" s="64">
        <v>3035</v>
      </c>
      <c r="O52" s="65">
        <v>2010</v>
      </c>
      <c r="P52" s="48"/>
      <c r="Q52" s="48"/>
      <c r="R52" s="48"/>
      <c r="S52" s="48"/>
      <c r="T52" s="48"/>
      <c r="U52" s="48"/>
    </row>
    <row r="53" spans="1:21" ht="30.75" customHeight="1" thickBot="1" x14ac:dyDescent="0.2">
      <c r="A53" s="48"/>
      <c r="B53" s="1159" t="s">
        <v>19</v>
      </c>
      <c r="C53" s="1160"/>
      <c r="D53" s="67"/>
      <c r="E53" s="1161" t="s">
        <v>20</v>
      </c>
      <c r="F53" s="1161"/>
      <c r="G53" s="1161"/>
      <c r="H53" s="1161"/>
      <c r="I53" s="1161"/>
      <c r="J53" s="1162"/>
      <c r="K53" s="68">
        <v>454</v>
      </c>
      <c r="L53" s="69">
        <v>470</v>
      </c>
      <c r="M53" s="69">
        <v>578</v>
      </c>
      <c r="N53" s="69">
        <v>634</v>
      </c>
      <c r="O53" s="70">
        <v>664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3" t="s">
        <v>24</v>
      </c>
      <c r="C58" s="1164"/>
      <c r="D58" s="1169" t="s">
        <v>25</v>
      </c>
      <c r="E58" s="1170"/>
      <c r="F58" s="1170"/>
      <c r="G58" s="1170"/>
      <c r="H58" s="1170"/>
      <c r="I58" s="1170"/>
      <c r="J58" s="1171"/>
      <c r="K58" s="83"/>
      <c r="L58" s="84"/>
      <c r="M58" s="84"/>
      <c r="N58" s="84"/>
      <c r="O58" s="85"/>
    </row>
    <row r="59" spans="1:21" ht="31.5" customHeight="1" x14ac:dyDescent="0.15">
      <c r="B59" s="1165"/>
      <c r="C59" s="1166"/>
      <c r="D59" s="1172" t="s">
        <v>26</v>
      </c>
      <c r="E59" s="1173"/>
      <c r="F59" s="1173"/>
      <c r="G59" s="1173"/>
      <c r="H59" s="1173"/>
      <c r="I59" s="1173"/>
      <c r="J59" s="1174"/>
      <c r="K59" s="86"/>
      <c r="L59" s="87"/>
      <c r="M59" s="87"/>
      <c r="N59" s="87"/>
      <c r="O59" s="88"/>
    </row>
    <row r="60" spans="1:21" ht="31.5" customHeight="1" thickBot="1" x14ac:dyDescent="0.2">
      <c r="B60" s="1167"/>
      <c r="C60" s="1168"/>
      <c r="D60" s="1175" t="s">
        <v>27</v>
      </c>
      <c r="E60" s="1176"/>
      <c r="F60" s="1176"/>
      <c r="G60" s="1176"/>
      <c r="H60" s="1176"/>
      <c r="I60" s="1176"/>
      <c r="J60" s="1177"/>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uCG81gzmuvnFllK5zYfEPui5a7CKo9fpwkY3c1hDTqc+iCsrx4KUHnu/HKqwjFUMSZ3lxXMtdJfifVzgxb6xw==" saltValue="ChQ2RbMmB3i9gWSbjw7d+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98" t="s">
        <v>30</v>
      </c>
      <c r="C41" s="1199"/>
      <c r="D41" s="105"/>
      <c r="E41" s="1200" t="s">
        <v>31</v>
      </c>
      <c r="F41" s="1200"/>
      <c r="G41" s="1200"/>
      <c r="H41" s="1201"/>
      <c r="I41" s="343">
        <v>22756</v>
      </c>
      <c r="J41" s="344">
        <v>22850</v>
      </c>
      <c r="K41" s="344">
        <v>22089</v>
      </c>
      <c r="L41" s="344">
        <v>19999</v>
      </c>
      <c r="M41" s="345">
        <v>18628</v>
      </c>
    </row>
    <row r="42" spans="2:13" ht="27.75" customHeight="1" x14ac:dyDescent="0.15">
      <c r="B42" s="1188"/>
      <c r="C42" s="1189"/>
      <c r="D42" s="106"/>
      <c r="E42" s="1192" t="s">
        <v>32</v>
      </c>
      <c r="F42" s="1192"/>
      <c r="G42" s="1192"/>
      <c r="H42" s="1193"/>
      <c r="I42" s="346" t="s">
        <v>487</v>
      </c>
      <c r="J42" s="347" t="s">
        <v>487</v>
      </c>
      <c r="K42" s="347" t="s">
        <v>487</v>
      </c>
      <c r="L42" s="347" t="s">
        <v>487</v>
      </c>
      <c r="M42" s="348" t="s">
        <v>487</v>
      </c>
    </row>
    <row r="43" spans="2:13" ht="27.75" customHeight="1" x14ac:dyDescent="0.15">
      <c r="B43" s="1188"/>
      <c r="C43" s="1189"/>
      <c r="D43" s="106"/>
      <c r="E43" s="1192" t="s">
        <v>33</v>
      </c>
      <c r="F43" s="1192"/>
      <c r="G43" s="1192"/>
      <c r="H43" s="1193"/>
      <c r="I43" s="346">
        <v>1020</v>
      </c>
      <c r="J43" s="347">
        <v>1034</v>
      </c>
      <c r="K43" s="347">
        <v>1069</v>
      </c>
      <c r="L43" s="347">
        <v>1124</v>
      </c>
      <c r="M43" s="348">
        <v>1311</v>
      </c>
    </row>
    <row r="44" spans="2:13" ht="27.75" customHeight="1" x14ac:dyDescent="0.15">
      <c r="B44" s="1188"/>
      <c r="C44" s="1189"/>
      <c r="D44" s="106"/>
      <c r="E44" s="1192" t="s">
        <v>34</v>
      </c>
      <c r="F44" s="1192"/>
      <c r="G44" s="1192"/>
      <c r="H44" s="1193"/>
      <c r="I44" s="346">
        <v>374</v>
      </c>
      <c r="J44" s="347">
        <v>418</v>
      </c>
      <c r="K44" s="347">
        <v>456</v>
      </c>
      <c r="L44" s="347">
        <v>385</v>
      </c>
      <c r="M44" s="348">
        <v>324</v>
      </c>
    </row>
    <row r="45" spans="2:13" ht="27.75" customHeight="1" x14ac:dyDescent="0.15">
      <c r="B45" s="1188"/>
      <c r="C45" s="1189"/>
      <c r="D45" s="106"/>
      <c r="E45" s="1192" t="s">
        <v>35</v>
      </c>
      <c r="F45" s="1192"/>
      <c r="G45" s="1192"/>
      <c r="H45" s="1193"/>
      <c r="I45" s="346">
        <v>393</v>
      </c>
      <c r="J45" s="347">
        <v>164</v>
      </c>
      <c r="K45" s="347">
        <v>272</v>
      </c>
      <c r="L45" s="347">
        <v>356</v>
      </c>
      <c r="M45" s="348">
        <v>417</v>
      </c>
    </row>
    <row r="46" spans="2:13" ht="27.75" customHeight="1" x14ac:dyDescent="0.15">
      <c r="B46" s="1188"/>
      <c r="C46" s="1189"/>
      <c r="D46" s="107"/>
      <c r="E46" s="1192" t="s">
        <v>36</v>
      </c>
      <c r="F46" s="1192"/>
      <c r="G46" s="1192"/>
      <c r="H46" s="1193"/>
      <c r="I46" s="346">
        <v>0</v>
      </c>
      <c r="J46" s="347">
        <v>0</v>
      </c>
      <c r="K46" s="347">
        <v>0</v>
      </c>
      <c r="L46" s="347">
        <v>0</v>
      </c>
      <c r="M46" s="348">
        <v>0</v>
      </c>
    </row>
    <row r="47" spans="2:13" ht="27.75" customHeight="1" x14ac:dyDescent="0.15">
      <c r="B47" s="1188"/>
      <c r="C47" s="1189"/>
      <c r="D47" s="108"/>
      <c r="E47" s="1202" t="s">
        <v>37</v>
      </c>
      <c r="F47" s="1203"/>
      <c r="G47" s="1203"/>
      <c r="H47" s="1204"/>
      <c r="I47" s="346" t="s">
        <v>487</v>
      </c>
      <c r="J47" s="347" t="s">
        <v>487</v>
      </c>
      <c r="K47" s="347" t="s">
        <v>487</v>
      </c>
      <c r="L47" s="347" t="s">
        <v>487</v>
      </c>
      <c r="M47" s="348" t="s">
        <v>487</v>
      </c>
    </row>
    <row r="48" spans="2:13" ht="27.75" customHeight="1" x14ac:dyDescent="0.15">
      <c r="B48" s="1188"/>
      <c r="C48" s="1189"/>
      <c r="D48" s="106"/>
      <c r="E48" s="1192" t="s">
        <v>38</v>
      </c>
      <c r="F48" s="1192"/>
      <c r="G48" s="1192"/>
      <c r="H48" s="1193"/>
      <c r="I48" s="346" t="s">
        <v>487</v>
      </c>
      <c r="J48" s="347" t="s">
        <v>487</v>
      </c>
      <c r="K48" s="347" t="s">
        <v>487</v>
      </c>
      <c r="L48" s="347" t="s">
        <v>487</v>
      </c>
      <c r="M48" s="348" t="s">
        <v>487</v>
      </c>
    </row>
    <row r="49" spans="2:13" ht="27.75" customHeight="1" x14ac:dyDescent="0.15">
      <c r="B49" s="1190"/>
      <c r="C49" s="1191"/>
      <c r="D49" s="106"/>
      <c r="E49" s="1192" t="s">
        <v>39</v>
      </c>
      <c r="F49" s="1192"/>
      <c r="G49" s="1192"/>
      <c r="H49" s="1193"/>
      <c r="I49" s="346" t="s">
        <v>487</v>
      </c>
      <c r="J49" s="347" t="s">
        <v>487</v>
      </c>
      <c r="K49" s="347" t="s">
        <v>487</v>
      </c>
      <c r="L49" s="347" t="s">
        <v>487</v>
      </c>
      <c r="M49" s="348" t="s">
        <v>487</v>
      </c>
    </row>
    <row r="50" spans="2:13" ht="27.75" customHeight="1" x14ac:dyDescent="0.15">
      <c r="B50" s="1186" t="s">
        <v>40</v>
      </c>
      <c r="C50" s="1187"/>
      <c r="D50" s="109"/>
      <c r="E50" s="1192" t="s">
        <v>41</v>
      </c>
      <c r="F50" s="1192"/>
      <c r="G50" s="1192"/>
      <c r="H50" s="1193"/>
      <c r="I50" s="346">
        <v>3620</v>
      </c>
      <c r="J50" s="347">
        <v>3461</v>
      </c>
      <c r="K50" s="347">
        <v>3476</v>
      </c>
      <c r="L50" s="347">
        <v>4035</v>
      </c>
      <c r="M50" s="348">
        <v>3930</v>
      </c>
    </row>
    <row r="51" spans="2:13" ht="27.75" customHeight="1" x14ac:dyDescent="0.15">
      <c r="B51" s="1188"/>
      <c r="C51" s="1189"/>
      <c r="D51" s="106"/>
      <c r="E51" s="1192" t="s">
        <v>42</v>
      </c>
      <c r="F51" s="1192"/>
      <c r="G51" s="1192"/>
      <c r="H51" s="1193"/>
      <c r="I51" s="346">
        <v>1233</v>
      </c>
      <c r="J51" s="347">
        <v>1507</v>
      </c>
      <c r="K51" s="347">
        <v>1446</v>
      </c>
      <c r="L51" s="347">
        <v>369</v>
      </c>
      <c r="M51" s="348">
        <v>322</v>
      </c>
    </row>
    <row r="52" spans="2:13" ht="27.75" customHeight="1" x14ac:dyDescent="0.15">
      <c r="B52" s="1190"/>
      <c r="C52" s="1191"/>
      <c r="D52" s="106"/>
      <c r="E52" s="1192" t="s">
        <v>43</v>
      </c>
      <c r="F52" s="1192"/>
      <c r="G52" s="1192"/>
      <c r="H52" s="1193"/>
      <c r="I52" s="346">
        <v>17569</v>
      </c>
      <c r="J52" s="347">
        <v>17644</v>
      </c>
      <c r="K52" s="347">
        <v>17206</v>
      </c>
      <c r="L52" s="347">
        <v>16475</v>
      </c>
      <c r="M52" s="348">
        <v>15361</v>
      </c>
    </row>
    <row r="53" spans="2:13" ht="27.75" customHeight="1" thickBot="1" x14ac:dyDescent="0.2">
      <c r="B53" s="1194" t="s">
        <v>19</v>
      </c>
      <c r="C53" s="1195"/>
      <c r="D53" s="110"/>
      <c r="E53" s="1196" t="s">
        <v>44</v>
      </c>
      <c r="F53" s="1196"/>
      <c r="G53" s="1196"/>
      <c r="H53" s="1197"/>
      <c r="I53" s="349">
        <v>2122</v>
      </c>
      <c r="J53" s="350">
        <v>1855</v>
      </c>
      <c r="K53" s="350">
        <v>1758</v>
      </c>
      <c r="L53" s="350">
        <v>986</v>
      </c>
      <c r="M53" s="351">
        <v>1068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8CdvrzROmPDbbmbjvciqHCTSrZI8FmsDVc9EBBLSq5RsbY4igRU5bok+BbhOatOTT5SE+Wfiy7NBUNM0LJpWg==" saltValue="7K4gx9oqZXW3W7FjmqCP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2" zoomScale="55" zoomScaleNormal="55" zoomScaleSheetLayoutView="100" workbookViewId="0">
      <selection activeCell="H58" sqref="H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3" t="s">
        <v>46</v>
      </c>
      <c r="D55" s="1213"/>
      <c r="E55" s="1214"/>
      <c r="F55" s="352">
        <v>1396</v>
      </c>
      <c r="G55" s="352">
        <v>1399</v>
      </c>
      <c r="H55" s="353">
        <v>1401</v>
      </c>
    </row>
    <row r="56" spans="2:8" ht="52.5" customHeight="1" x14ac:dyDescent="0.15">
      <c r="B56" s="122"/>
      <c r="C56" s="1215" t="s">
        <v>47</v>
      </c>
      <c r="D56" s="1215"/>
      <c r="E56" s="1216"/>
      <c r="F56" s="354">
        <v>281</v>
      </c>
      <c r="G56" s="354">
        <v>272</v>
      </c>
      <c r="H56" s="355">
        <v>290</v>
      </c>
    </row>
    <row r="57" spans="2:8" ht="53.25" customHeight="1" x14ac:dyDescent="0.15">
      <c r="B57" s="122"/>
      <c r="C57" s="1217" t="s">
        <v>48</v>
      </c>
      <c r="D57" s="1217"/>
      <c r="E57" s="1218"/>
      <c r="F57" s="356">
        <v>2764</v>
      </c>
      <c r="G57" s="356">
        <v>3290</v>
      </c>
      <c r="H57" s="357">
        <v>3230</v>
      </c>
    </row>
    <row r="58" spans="2:8" ht="45.75" customHeight="1" x14ac:dyDescent="0.15">
      <c r="B58" s="123"/>
      <c r="C58" s="1205" t="s">
        <v>559</v>
      </c>
      <c r="D58" s="1206"/>
      <c r="E58" s="1207"/>
      <c r="F58" s="358">
        <v>1557</v>
      </c>
      <c r="G58" s="358">
        <v>1558</v>
      </c>
      <c r="H58" s="359">
        <v>1559</v>
      </c>
    </row>
    <row r="59" spans="2:8" ht="45.75" customHeight="1" x14ac:dyDescent="0.15">
      <c r="B59" s="123"/>
      <c r="C59" s="1205" t="s">
        <v>560</v>
      </c>
      <c r="D59" s="1206"/>
      <c r="E59" s="1207"/>
      <c r="F59" s="358">
        <v>274</v>
      </c>
      <c r="G59" s="358">
        <v>498</v>
      </c>
      <c r="H59" s="359">
        <v>547</v>
      </c>
    </row>
    <row r="60" spans="2:8" ht="45.75" customHeight="1" x14ac:dyDescent="0.15">
      <c r="B60" s="123"/>
      <c r="C60" s="1205" t="s">
        <v>562</v>
      </c>
      <c r="D60" s="1206"/>
      <c r="E60" s="1207"/>
      <c r="F60" s="358">
        <v>322</v>
      </c>
      <c r="G60" s="358">
        <v>322</v>
      </c>
      <c r="H60" s="359">
        <v>322</v>
      </c>
    </row>
    <row r="61" spans="2:8" ht="45.75" customHeight="1" x14ac:dyDescent="0.15">
      <c r="B61" s="123"/>
      <c r="C61" s="1205" t="s">
        <v>561</v>
      </c>
      <c r="D61" s="1206"/>
      <c r="E61" s="1207"/>
      <c r="F61" s="358">
        <v>106</v>
      </c>
      <c r="G61" s="358">
        <v>388</v>
      </c>
      <c r="H61" s="359">
        <v>269</v>
      </c>
    </row>
    <row r="62" spans="2:8" ht="45.75" customHeight="1" thickBot="1" x14ac:dyDescent="0.2">
      <c r="B62" s="124"/>
      <c r="C62" s="1208" t="s">
        <v>563</v>
      </c>
      <c r="D62" s="1209"/>
      <c r="E62" s="1210"/>
      <c r="F62" s="360">
        <v>236</v>
      </c>
      <c r="G62" s="360">
        <v>236</v>
      </c>
      <c r="H62" s="361">
        <v>236</v>
      </c>
    </row>
    <row r="63" spans="2:8" ht="52.5" customHeight="1" thickBot="1" x14ac:dyDescent="0.2">
      <c r="B63" s="125"/>
      <c r="C63" s="1211" t="s">
        <v>49</v>
      </c>
      <c r="D63" s="1211"/>
      <c r="E63" s="1212"/>
      <c r="F63" s="362">
        <v>4441</v>
      </c>
      <c r="G63" s="362">
        <v>4960</v>
      </c>
      <c r="H63" s="363">
        <v>4921</v>
      </c>
    </row>
    <row r="64" spans="2:8" x14ac:dyDescent="0.15"/>
  </sheetData>
  <sheetProtection algorithmName="SHA-512" hashValue="zUALTDlCnQ0D6cDw0CY9BZiUJFlZI1ylUHY7Z08LwfXMj7u5ihOKu1Gx6P8Z3euAnOb3Lt8Kuxke/xrcAzePzw==" saltValue="rTw97vl5HjtfyUFm06CK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0D44-1067-47A9-B82C-1C242517536A}">
  <sheetPr>
    <pageSetUpPr fitToPage="1"/>
  </sheetPr>
  <dimension ref="A1:DE85"/>
  <sheetViews>
    <sheetView showGridLines="0" zoomScale="70" zoomScaleNormal="70" zoomScaleSheetLayoutView="55" workbookViewId="0">
      <selection activeCell="CB62" sqref="CB62"/>
    </sheetView>
  </sheetViews>
  <sheetFormatPr defaultColWidth="0" defaultRowHeight="13.5" customHeight="1" zeroHeight="1" x14ac:dyDescent="0.15"/>
  <cols>
    <col min="1" max="1" width="6.375" style="1221" customWidth="1"/>
    <col min="2" max="107" width="2.5" style="1221" customWidth="1"/>
    <col min="108" max="108" width="6.125" style="1228" customWidth="1"/>
    <col min="109" max="109" width="5.875" style="1227" customWidth="1"/>
    <col min="110" max="16384" width="8.625" style="1221" hidden="1"/>
  </cols>
  <sheetData>
    <row r="1" spans="1:109" ht="42.75" customHeight="1" x14ac:dyDescent="0.15">
      <c r="A1" s="1219"/>
      <c r="B1" s="1220"/>
      <c r="DD1" s="1221"/>
      <c r="DE1" s="1221"/>
    </row>
    <row r="2" spans="1:109" ht="25.5" customHeight="1" x14ac:dyDescent="0.15">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x14ac:dyDescent="0.15">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x14ac:dyDescent="0.15">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x14ac:dyDescent="0.15">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x14ac:dyDescent="0.15">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x14ac:dyDescent="0.15">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x14ac:dyDescent="0.15">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x14ac:dyDescent="0.15">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x14ac:dyDescent="0.15">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x14ac:dyDescent="0.15">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x14ac:dyDescent="0.15">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x14ac:dyDescent="0.15">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x14ac:dyDescent="0.15">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x14ac:dyDescent="0.15">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x14ac:dyDescent="0.15">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x14ac:dyDescent="0.15">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x14ac:dyDescent="0.15">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x14ac:dyDescent="0.15">
      <c r="DD19" s="1221"/>
      <c r="DE19" s="1221"/>
    </row>
    <row r="20" spans="1:109" x14ac:dyDescent="0.15">
      <c r="DD20" s="1221"/>
      <c r="DE20" s="1221"/>
    </row>
    <row r="21" spans="1:109" ht="17.25" customHeight="1" x14ac:dyDescent="0.15">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x14ac:dyDescent="0.15">
      <c r="B22" s="1227"/>
    </row>
    <row r="23" spans="1:109" x14ac:dyDescent="0.15">
      <c r="B23" s="1227"/>
    </row>
    <row r="24" spans="1:109" x14ac:dyDescent="0.15">
      <c r="B24" s="1227"/>
    </row>
    <row r="25" spans="1:109" x14ac:dyDescent="0.15">
      <c r="B25" s="1227"/>
    </row>
    <row r="26" spans="1:109" x14ac:dyDescent="0.15">
      <c r="B26" s="1227"/>
    </row>
    <row r="27" spans="1:109" x14ac:dyDescent="0.15">
      <c r="B27" s="1227"/>
    </row>
    <row r="28" spans="1:109" x14ac:dyDescent="0.15">
      <c r="B28" s="1227"/>
    </row>
    <row r="29" spans="1:109" x14ac:dyDescent="0.15">
      <c r="B29" s="1227"/>
    </row>
    <row r="30" spans="1:109" x14ac:dyDescent="0.15">
      <c r="B30" s="1227"/>
    </row>
    <row r="31" spans="1:109" x14ac:dyDescent="0.15">
      <c r="B31" s="1227"/>
    </row>
    <row r="32" spans="1:109" x14ac:dyDescent="0.15">
      <c r="B32" s="1227"/>
    </row>
    <row r="33" spans="2:109" x14ac:dyDescent="0.15">
      <c r="B33" s="1227"/>
    </row>
    <row r="34" spans="2:109" x14ac:dyDescent="0.15">
      <c r="B34" s="1227"/>
    </row>
    <row r="35" spans="2:109" x14ac:dyDescent="0.15">
      <c r="B35" s="1227"/>
    </row>
    <row r="36" spans="2:109" x14ac:dyDescent="0.15">
      <c r="B36" s="1227"/>
    </row>
    <row r="37" spans="2:109" x14ac:dyDescent="0.15">
      <c r="B37" s="1227"/>
    </row>
    <row r="38" spans="2:109" x14ac:dyDescent="0.15">
      <c r="B38" s="1227"/>
    </row>
    <row r="39" spans="2:109" x14ac:dyDescent="0.15">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x14ac:dyDescent="0.15">
      <c r="B40" s="1232"/>
      <c r="DD40" s="1232"/>
      <c r="DE40" s="1221"/>
    </row>
    <row r="41" spans="2:109" ht="17.25" x14ac:dyDescent="0.15">
      <c r="B41" s="1233" t="s">
        <v>564</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x14ac:dyDescent="0.15">
      <c r="B42" s="1227"/>
      <c r="G42" s="1234"/>
      <c r="I42" s="1235"/>
      <c r="J42" s="1235"/>
      <c r="K42" s="1235"/>
      <c r="AM42" s="1234"/>
      <c r="AN42" s="1234" t="s">
        <v>565</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x14ac:dyDescent="0.15">
      <c r="B43" s="1227"/>
      <c r="AN43" s="1236" t="s">
        <v>566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x14ac:dyDescent="0.15">
      <c r="B49" s="1227"/>
      <c r="AN49" s="1221" t="s">
        <v>567</v>
      </c>
    </row>
    <row r="50" spans="1:109" x14ac:dyDescent="0.15">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526</v>
      </c>
      <c r="BQ50" s="1252"/>
      <c r="BR50" s="1252"/>
      <c r="BS50" s="1252"/>
      <c r="BT50" s="1252"/>
      <c r="BU50" s="1252"/>
      <c r="BV50" s="1252"/>
      <c r="BW50" s="1252"/>
      <c r="BX50" s="1252" t="s">
        <v>527</v>
      </c>
      <c r="BY50" s="1252"/>
      <c r="BZ50" s="1252"/>
      <c r="CA50" s="1252"/>
      <c r="CB50" s="1252"/>
      <c r="CC50" s="1252"/>
      <c r="CD50" s="1252"/>
      <c r="CE50" s="1252"/>
      <c r="CF50" s="1252" t="s">
        <v>528</v>
      </c>
      <c r="CG50" s="1252"/>
      <c r="CH50" s="1252"/>
      <c r="CI50" s="1252"/>
      <c r="CJ50" s="1252"/>
      <c r="CK50" s="1252"/>
      <c r="CL50" s="1252"/>
      <c r="CM50" s="1252"/>
      <c r="CN50" s="1252" t="s">
        <v>529</v>
      </c>
      <c r="CO50" s="1252"/>
      <c r="CP50" s="1252"/>
      <c r="CQ50" s="1252"/>
      <c r="CR50" s="1252"/>
      <c r="CS50" s="1252"/>
      <c r="CT50" s="1252"/>
      <c r="CU50" s="1252"/>
      <c r="CV50" s="1252" t="s">
        <v>530</v>
      </c>
      <c r="CW50" s="1252"/>
      <c r="CX50" s="1252"/>
      <c r="CY50" s="1252"/>
      <c r="CZ50" s="1252"/>
      <c r="DA50" s="1252"/>
      <c r="DB50" s="1252"/>
      <c r="DC50" s="1252"/>
    </row>
    <row r="51" spans="1:109" ht="13.5" customHeight="1" x14ac:dyDescent="0.15">
      <c r="B51" s="1227"/>
      <c r="G51" s="1253"/>
      <c r="H51" s="1253"/>
      <c r="I51" s="1254"/>
      <c r="J51" s="1254"/>
      <c r="K51" s="1255"/>
      <c r="L51" s="1255"/>
      <c r="M51" s="1255"/>
      <c r="N51" s="1255"/>
      <c r="AM51" s="1245"/>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57">
        <v>50.9</v>
      </c>
      <c r="BQ51" s="1257"/>
      <c r="BR51" s="1257"/>
      <c r="BS51" s="1257"/>
      <c r="BT51" s="1257"/>
      <c r="BU51" s="1257"/>
      <c r="BV51" s="1257"/>
      <c r="BW51" s="1257"/>
      <c r="BX51" s="1257">
        <v>41.3</v>
      </c>
      <c r="BY51" s="1257"/>
      <c r="BZ51" s="1257"/>
      <c r="CA51" s="1257"/>
      <c r="CB51" s="1257"/>
      <c r="CC51" s="1257"/>
      <c r="CD51" s="1257"/>
      <c r="CE51" s="1257"/>
      <c r="CF51" s="1257">
        <v>40.1</v>
      </c>
      <c r="CG51" s="1257"/>
      <c r="CH51" s="1257"/>
      <c r="CI51" s="1257"/>
      <c r="CJ51" s="1257"/>
      <c r="CK51" s="1257"/>
      <c r="CL51" s="1257"/>
      <c r="CM51" s="1257"/>
      <c r="CN51" s="1257">
        <v>22.3</v>
      </c>
      <c r="CO51" s="1257"/>
      <c r="CP51" s="1257"/>
      <c r="CQ51" s="1257"/>
      <c r="CR51" s="1257"/>
      <c r="CS51" s="1257"/>
      <c r="CT51" s="1257"/>
      <c r="CU51" s="1257"/>
      <c r="CV51" s="1257">
        <v>23.5</v>
      </c>
      <c r="CW51" s="1257"/>
      <c r="CX51" s="1257"/>
      <c r="CY51" s="1257"/>
      <c r="CZ51" s="1257"/>
      <c r="DA51" s="1257"/>
      <c r="DB51" s="1257"/>
      <c r="DC51" s="1257"/>
    </row>
    <row r="52" spans="1:109" x14ac:dyDescent="0.15">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x14ac:dyDescent="0.15">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7">
        <v>63.6</v>
      </c>
      <c r="BQ53" s="1257"/>
      <c r="BR53" s="1257"/>
      <c r="BS53" s="1257"/>
      <c r="BT53" s="1257"/>
      <c r="BU53" s="1257"/>
      <c r="BV53" s="1257"/>
      <c r="BW53" s="1257"/>
      <c r="BX53" s="1257">
        <v>63.4</v>
      </c>
      <c r="BY53" s="1257"/>
      <c r="BZ53" s="1257"/>
      <c r="CA53" s="1257"/>
      <c r="CB53" s="1257"/>
      <c r="CC53" s="1257"/>
      <c r="CD53" s="1257"/>
      <c r="CE53" s="1257"/>
      <c r="CF53" s="1257">
        <v>63.7</v>
      </c>
      <c r="CG53" s="1257"/>
      <c r="CH53" s="1257"/>
      <c r="CI53" s="1257"/>
      <c r="CJ53" s="1257"/>
      <c r="CK53" s="1257"/>
      <c r="CL53" s="1257"/>
      <c r="CM53" s="1257"/>
      <c r="CN53" s="1257">
        <v>62.5</v>
      </c>
      <c r="CO53" s="1257"/>
      <c r="CP53" s="1257"/>
      <c r="CQ53" s="1257"/>
      <c r="CR53" s="1257"/>
      <c r="CS53" s="1257"/>
      <c r="CT53" s="1257"/>
      <c r="CU53" s="1257"/>
      <c r="CV53" s="1257">
        <v>63.6</v>
      </c>
      <c r="CW53" s="1257"/>
      <c r="CX53" s="1257"/>
      <c r="CY53" s="1257"/>
      <c r="CZ53" s="1257"/>
      <c r="DA53" s="1257"/>
      <c r="DB53" s="1257"/>
      <c r="DC53" s="1257"/>
    </row>
    <row r="54" spans="1:109" x14ac:dyDescent="0.15">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x14ac:dyDescent="0.15">
      <c r="A55" s="1235"/>
      <c r="B55" s="1227"/>
      <c r="G55" s="1246"/>
      <c r="H55" s="1246"/>
      <c r="I55" s="1246"/>
      <c r="J55" s="1246"/>
      <c r="K55" s="1255"/>
      <c r="L55" s="1255"/>
      <c r="M55" s="1255"/>
      <c r="N55" s="1255"/>
      <c r="AN55" s="1252" t="s">
        <v>571</v>
      </c>
      <c r="AO55" s="1252"/>
      <c r="AP55" s="1252"/>
      <c r="AQ55" s="1252"/>
      <c r="AR55" s="1252"/>
      <c r="AS55" s="1252"/>
      <c r="AT55" s="1252"/>
      <c r="AU55" s="1252"/>
      <c r="AV55" s="1252"/>
      <c r="AW55" s="1252"/>
      <c r="AX55" s="1252"/>
      <c r="AY55" s="1252"/>
      <c r="AZ55" s="1252"/>
      <c r="BA55" s="1252"/>
      <c r="BB55" s="1256" t="s">
        <v>569</v>
      </c>
      <c r="BC55" s="1256"/>
      <c r="BD55" s="1256"/>
      <c r="BE55" s="1256"/>
      <c r="BF55" s="1256"/>
      <c r="BG55" s="1256"/>
      <c r="BH55" s="1256"/>
      <c r="BI55" s="1256"/>
      <c r="BJ55" s="1256"/>
      <c r="BK55" s="1256"/>
      <c r="BL55" s="1256"/>
      <c r="BM55" s="1256"/>
      <c r="BN55" s="1256"/>
      <c r="BO55" s="1256"/>
      <c r="BP55" s="1257">
        <v>0</v>
      </c>
      <c r="BQ55" s="1257"/>
      <c r="BR55" s="1257"/>
      <c r="BS55" s="1257"/>
      <c r="BT55" s="1257"/>
      <c r="BU55" s="1257"/>
      <c r="BV55" s="1257"/>
      <c r="BW55" s="1257"/>
      <c r="BX55" s="1257">
        <v>0</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x14ac:dyDescent="0.15">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x14ac:dyDescent="0.15">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570</v>
      </c>
      <c r="BC57" s="1256"/>
      <c r="BD57" s="1256"/>
      <c r="BE57" s="1256"/>
      <c r="BF57" s="1256"/>
      <c r="BG57" s="1256"/>
      <c r="BH57" s="1256"/>
      <c r="BI57" s="1256"/>
      <c r="BJ57" s="1256"/>
      <c r="BK57" s="1256"/>
      <c r="BL57" s="1256"/>
      <c r="BM57" s="1256"/>
      <c r="BN57" s="1256"/>
      <c r="BO57" s="1256"/>
      <c r="BP57" s="1257">
        <v>64.400000000000006</v>
      </c>
      <c r="BQ57" s="1257"/>
      <c r="BR57" s="1257"/>
      <c r="BS57" s="1257"/>
      <c r="BT57" s="1257"/>
      <c r="BU57" s="1257"/>
      <c r="BV57" s="1257"/>
      <c r="BW57" s="1257"/>
      <c r="BX57" s="1257">
        <v>65.3</v>
      </c>
      <c r="BY57" s="1257"/>
      <c r="BZ57" s="1257"/>
      <c r="CA57" s="1257"/>
      <c r="CB57" s="1257"/>
      <c r="CC57" s="1257"/>
      <c r="CD57" s="1257"/>
      <c r="CE57" s="1257"/>
      <c r="CF57" s="1257">
        <v>66.7</v>
      </c>
      <c r="CG57" s="1257"/>
      <c r="CH57" s="1257"/>
      <c r="CI57" s="1257"/>
      <c r="CJ57" s="1257"/>
      <c r="CK57" s="1257"/>
      <c r="CL57" s="1257"/>
      <c r="CM57" s="1257"/>
      <c r="CN57" s="1257">
        <v>67.2</v>
      </c>
      <c r="CO57" s="1257"/>
      <c r="CP57" s="1257"/>
      <c r="CQ57" s="1257"/>
      <c r="CR57" s="1257"/>
      <c r="CS57" s="1257"/>
      <c r="CT57" s="1257"/>
      <c r="CU57" s="1257"/>
      <c r="CV57" s="1257">
        <v>68.3</v>
      </c>
      <c r="CW57" s="1257"/>
      <c r="CX57" s="1257"/>
      <c r="CY57" s="1257"/>
      <c r="CZ57" s="1257"/>
      <c r="DA57" s="1257"/>
      <c r="DB57" s="1257"/>
      <c r="DC57" s="1257"/>
      <c r="DD57" s="1260"/>
      <c r="DE57" s="1258"/>
    </row>
    <row r="58" spans="1:109" s="1235" customFormat="1" x14ac:dyDescent="0.15">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x14ac:dyDescent="0.15">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x14ac:dyDescent="0.15">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x14ac:dyDescent="0.15">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x14ac:dyDescent="0.15">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7.25" x14ac:dyDescent="0.15">
      <c r="B63" s="1266" t="s">
        <v>572</v>
      </c>
    </row>
    <row r="64" spans="1:109" x14ac:dyDescent="0.15">
      <c r="B64" s="1227"/>
      <c r="G64" s="1234"/>
      <c r="I64" s="1267"/>
      <c r="J64" s="1267"/>
      <c r="K64" s="1267"/>
      <c r="L64" s="1267"/>
      <c r="M64" s="1267"/>
      <c r="N64" s="1268"/>
      <c r="AM64" s="1234"/>
      <c r="AN64" s="1234" t="s">
        <v>565</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x14ac:dyDescent="0.15">
      <c r="B65" s="1227"/>
      <c r="AN65" s="1236" t="s">
        <v>574</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x14ac:dyDescent="0.15">
      <c r="B71" s="1227"/>
      <c r="G71" s="1272"/>
      <c r="I71" s="1273"/>
      <c r="J71" s="1270"/>
      <c r="K71" s="1270"/>
      <c r="L71" s="1271"/>
      <c r="M71" s="1270"/>
      <c r="N71" s="1271"/>
      <c r="AM71" s="1272"/>
      <c r="AN71" s="1221" t="s">
        <v>567</v>
      </c>
    </row>
    <row r="72" spans="2:107" x14ac:dyDescent="0.15">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526</v>
      </c>
      <c r="BQ72" s="1252"/>
      <c r="BR72" s="1252"/>
      <c r="BS72" s="1252"/>
      <c r="BT72" s="1252"/>
      <c r="BU72" s="1252"/>
      <c r="BV72" s="1252"/>
      <c r="BW72" s="1252"/>
      <c r="BX72" s="1252" t="s">
        <v>527</v>
      </c>
      <c r="BY72" s="1252"/>
      <c r="BZ72" s="1252"/>
      <c r="CA72" s="1252"/>
      <c r="CB72" s="1252"/>
      <c r="CC72" s="1252"/>
      <c r="CD72" s="1252"/>
      <c r="CE72" s="1252"/>
      <c r="CF72" s="1252" t="s">
        <v>528</v>
      </c>
      <c r="CG72" s="1252"/>
      <c r="CH72" s="1252"/>
      <c r="CI72" s="1252"/>
      <c r="CJ72" s="1252"/>
      <c r="CK72" s="1252"/>
      <c r="CL72" s="1252"/>
      <c r="CM72" s="1252"/>
      <c r="CN72" s="1252" t="s">
        <v>529</v>
      </c>
      <c r="CO72" s="1252"/>
      <c r="CP72" s="1252"/>
      <c r="CQ72" s="1252"/>
      <c r="CR72" s="1252"/>
      <c r="CS72" s="1252"/>
      <c r="CT72" s="1252"/>
      <c r="CU72" s="1252"/>
      <c r="CV72" s="1252" t="s">
        <v>530</v>
      </c>
      <c r="CW72" s="1252"/>
      <c r="CX72" s="1252"/>
      <c r="CY72" s="1252"/>
      <c r="CZ72" s="1252"/>
      <c r="DA72" s="1252"/>
      <c r="DB72" s="1252"/>
      <c r="DC72" s="1252"/>
    </row>
    <row r="73" spans="2:107" x14ac:dyDescent="0.15">
      <c r="B73" s="1227"/>
      <c r="G73" s="1253"/>
      <c r="H73" s="1253"/>
      <c r="I73" s="1253"/>
      <c r="J73" s="1253"/>
      <c r="K73" s="1274"/>
      <c r="L73" s="1274"/>
      <c r="M73" s="1274"/>
      <c r="N73" s="1274"/>
      <c r="AM73" s="1245"/>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7">
        <v>50.9</v>
      </c>
      <c r="BQ73" s="1257"/>
      <c r="BR73" s="1257"/>
      <c r="BS73" s="1257"/>
      <c r="BT73" s="1257"/>
      <c r="BU73" s="1257"/>
      <c r="BV73" s="1257"/>
      <c r="BW73" s="1257"/>
      <c r="BX73" s="1257">
        <v>41.3</v>
      </c>
      <c r="BY73" s="1257"/>
      <c r="BZ73" s="1257"/>
      <c r="CA73" s="1257"/>
      <c r="CB73" s="1257"/>
      <c r="CC73" s="1257"/>
      <c r="CD73" s="1257"/>
      <c r="CE73" s="1257"/>
      <c r="CF73" s="1257">
        <v>40.1</v>
      </c>
      <c r="CG73" s="1257"/>
      <c r="CH73" s="1257"/>
      <c r="CI73" s="1257"/>
      <c r="CJ73" s="1257"/>
      <c r="CK73" s="1257"/>
      <c r="CL73" s="1257"/>
      <c r="CM73" s="1257"/>
      <c r="CN73" s="1257">
        <v>22.3</v>
      </c>
      <c r="CO73" s="1257"/>
      <c r="CP73" s="1257"/>
      <c r="CQ73" s="1257"/>
      <c r="CR73" s="1257"/>
      <c r="CS73" s="1257"/>
      <c r="CT73" s="1257"/>
      <c r="CU73" s="1257"/>
      <c r="CV73" s="1257">
        <v>23.5</v>
      </c>
      <c r="CW73" s="1257"/>
      <c r="CX73" s="1257"/>
      <c r="CY73" s="1257"/>
      <c r="CZ73" s="1257"/>
      <c r="DA73" s="1257"/>
      <c r="DB73" s="1257"/>
      <c r="DC73" s="1257"/>
    </row>
    <row r="74" spans="2:107" x14ac:dyDescent="0.15">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x14ac:dyDescent="0.15">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7">
        <v>9.1999999999999993</v>
      </c>
      <c r="BQ75" s="1257"/>
      <c r="BR75" s="1257"/>
      <c r="BS75" s="1257"/>
      <c r="BT75" s="1257"/>
      <c r="BU75" s="1257"/>
      <c r="BV75" s="1257"/>
      <c r="BW75" s="1257"/>
      <c r="BX75" s="1257">
        <v>10.3</v>
      </c>
      <c r="BY75" s="1257"/>
      <c r="BZ75" s="1257"/>
      <c r="CA75" s="1257"/>
      <c r="CB75" s="1257"/>
      <c r="CC75" s="1257"/>
      <c r="CD75" s="1257"/>
      <c r="CE75" s="1257"/>
      <c r="CF75" s="1257">
        <v>11.5</v>
      </c>
      <c r="CG75" s="1257"/>
      <c r="CH75" s="1257"/>
      <c r="CI75" s="1257"/>
      <c r="CJ75" s="1257"/>
      <c r="CK75" s="1257"/>
      <c r="CL75" s="1257"/>
      <c r="CM75" s="1257"/>
      <c r="CN75" s="1257">
        <v>12.7</v>
      </c>
      <c r="CO75" s="1257"/>
      <c r="CP75" s="1257"/>
      <c r="CQ75" s="1257"/>
      <c r="CR75" s="1257"/>
      <c r="CS75" s="1257"/>
      <c r="CT75" s="1257"/>
      <c r="CU75" s="1257"/>
      <c r="CV75" s="1257">
        <v>14</v>
      </c>
      <c r="CW75" s="1257"/>
      <c r="CX75" s="1257"/>
      <c r="CY75" s="1257"/>
      <c r="CZ75" s="1257"/>
      <c r="DA75" s="1257"/>
      <c r="DB75" s="1257"/>
      <c r="DC75" s="1257"/>
    </row>
    <row r="76" spans="2:107" x14ac:dyDescent="0.15">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x14ac:dyDescent="0.15">
      <c r="B77" s="1227"/>
      <c r="G77" s="1246"/>
      <c r="H77" s="1246"/>
      <c r="I77" s="1246"/>
      <c r="J77" s="1246"/>
      <c r="K77" s="1274"/>
      <c r="L77" s="1274"/>
      <c r="M77" s="1274"/>
      <c r="N77" s="1274"/>
      <c r="AN77" s="1252" t="s">
        <v>571</v>
      </c>
      <c r="AO77" s="1252"/>
      <c r="AP77" s="1252"/>
      <c r="AQ77" s="1252"/>
      <c r="AR77" s="1252"/>
      <c r="AS77" s="1252"/>
      <c r="AT77" s="1252"/>
      <c r="AU77" s="1252"/>
      <c r="AV77" s="1252"/>
      <c r="AW77" s="1252"/>
      <c r="AX77" s="1252"/>
      <c r="AY77" s="1252"/>
      <c r="AZ77" s="1252"/>
      <c r="BA77" s="1252"/>
      <c r="BB77" s="1256" t="s">
        <v>569</v>
      </c>
      <c r="BC77" s="1256"/>
      <c r="BD77" s="1256"/>
      <c r="BE77" s="1256"/>
      <c r="BF77" s="1256"/>
      <c r="BG77" s="1256"/>
      <c r="BH77" s="1256"/>
      <c r="BI77" s="1256"/>
      <c r="BJ77" s="1256"/>
      <c r="BK77" s="1256"/>
      <c r="BL77" s="1256"/>
      <c r="BM77" s="1256"/>
      <c r="BN77" s="1256"/>
      <c r="BO77" s="1256"/>
      <c r="BP77" s="1257">
        <v>0</v>
      </c>
      <c r="BQ77" s="1257"/>
      <c r="BR77" s="1257"/>
      <c r="BS77" s="1257"/>
      <c r="BT77" s="1257"/>
      <c r="BU77" s="1257"/>
      <c r="BV77" s="1257"/>
      <c r="BW77" s="1257"/>
      <c r="BX77" s="1257">
        <v>0</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row>
    <row r="78" spans="2:107" x14ac:dyDescent="0.15">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x14ac:dyDescent="0.15">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573</v>
      </c>
      <c r="BC79" s="1256"/>
      <c r="BD79" s="1256"/>
      <c r="BE79" s="1256"/>
      <c r="BF79" s="1256"/>
      <c r="BG79" s="1256"/>
      <c r="BH79" s="1256"/>
      <c r="BI79" s="1256"/>
      <c r="BJ79" s="1256"/>
      <c r="BK79" s="1256"/>
      <c r="BL79" s="1256"/>
      <c r="BM79" s="1256"/>
      <c r="BN79" s="1256"/>
      <c r="BO79" s="1256"/>
      <c r="BP79" s="1257">
        <v>8.9</v>
      </c>
      <c r="BQ79" s="1257"/>
      <c r="BR79" s="1257"/>
      <c r="BS79" s="1257"/>
      <c r="BT79" s="1257"/>
      <c r="BU79" s="1257"/>
      <c r="BV79" s="1257"/>
      <c r="BW79" s="1257"/>
      <c r="BX79" s="1257">
        <v>8.9</v>
      </c>
      <c r="BY79" s="1257"/>
      <c r="BZ79" s="1257"/>
      <c r="CA79" s="1257"/>
      <c r="CB79" s="1257"/>
      <c r="CC79" s="1257"/>
      <c r="CD79" s="1257"/>
      <c r="CE79" s="1257"/>
      <c r="CF79" s="1257">
        <v>9.1</v>
      </c>
      <c r="CG79" s="1257"/>
      <c r="CH79" s="1257"/>
      <c r="CI79" s="1257"/>
      <c r="CJ79" s="1257"/>
      <c r="CK79" s="1257"/>
      <c r="CL79" s="1257"/>
      <c r="CM79" s="1257"/>
      <c r="CN79" s="1257">
        <v>9.3000000000000007</v>
      </c>
      <c r="CO79" s="1257"/>
      <c r="CP79" s="1257"/>
      <c r="CQ79" s="1257"/>
      <c r="CR79" s="1257"/>
      <c r="CS79" s="1257"/>
      <c r="CT79" s="1257"/>
      <c r="CU79" s="1257"/>
      <c r="CV79" s="1257">
        <v>9.3000000000000007</v>
      </c>
      <c r="CW79" s="1257"/>
      <c r="CX79" s="1257"/>
      <c r="CY79" s="1257"/>
      <c r="CZ79" s="1257"/>
      <c r="DA79" s="1257"/>
      <c r="DB79" s="1257"/>
      <c r="DC79" s="1257"/>
    </row>
    <row r="80" spans="2:107" x14ac:dyDescent="0.15">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x14ac:dyDescent="0.15">
      <c r="B81" s="1227"/>
    </row>
    <row r="82" spans="2:109" ht="17.25" x14ac:dyDescent="0.1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x14ac:dyDescent="0.15">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x14ac:dyDescent="0.15">
      <c r="DD84" s="1221"/>
      <c r="DE84" s="1221"/>
    </row>
    <row r="85" spans="2:109" x14ac:dyDescent="0.15">
      <c r="DD85" s="1221"/>
      <c r="DE85" s="1221"/>
    </row>
  </sheetData>
  <sheetProtection algorithmName="SHA-512" hashValue="O8fs3fKwGAymiyVp0MftbJV6riov3D/gjFfj5OADXvlkPGld9QhsMZqggU3sw0nAhstA/iPVOm4Tk2i7oelFAA==" saltValue="ZocbtxhwVczDD+1JQJ97n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orientation="portrait" verticalDpi="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38393-133A-4714-86AE-31DCE29BACEC}">
  <sheetPr>
    <pageSetUpPr fitToPage="1"/>
  </sheetPr>
  <dimension ref="A1:DR125"/>
  <sheetViews>
    <sheetView showGridLines="0" zoomScale="55" zoomScaleNormal="55" zoomScaleSheetLayoutView="70" workbookViewId="0">
      <selection activeCell="BK106" sqref="BK10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7bo0xX+oacElEqEGi9oKE9kU6q71fd8+M8UoWU0UuPvItej3qJ5lO4Ru971z36BWt4yFxqx/40r9fWMQxIo+zg==" saltValue="LxBbRIs3W34VIXuEpVO+R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AAA0-D8AD-4925-87C5-A907F572B2B1}">
  <sheetPr>
    <pageSetUpPr fitToPage="1"/>
  </sheetPr>
  <dimension ref="A1:DR125"/>
  <sheetViews>
    <sheetView showGridLines="0" zoomScale="55" zoomScaleNormal="55" zoomScaleSheetLayoutView="55" workbookViewId="0">
      <selection activeCell="CG12" sqref="CG1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MwyzlNg2QSDPdVVyRCIT9gbeieK0FXiKkcv7fqLGNJ9Zarp5O8xUfzBYqC1rbthvfb4RrxcchEZfWDAyKqkizw==" saltValue="wMsvciMjFH3h2ZDwNKodS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440795</v>
      </c>
      <c r="E3" s="144"/>
      <c r="F3" s="145">
        <v>200194</v>
      </c>
      <c r="G3" s="146"/>
      <c r="H3" s="147"/>
    </row>
    <row r="4" spans="1:8" x14ac:dyDescent="0.15">
      <c r="A4" s="148"/>
      <c r="B4" s="149"/>
      <c r="C4" s="150"/>
      <c r="D4" s="151">
        <v>185407</v>
      </c>
      <c r="E4" s="152"/>
      <c r="F4" s="153">
        <v>106422</v>
      </c>
      <c r="G4" s="154"/>
      <c r="H4" s="155"/>
    </row>
    <row r="5" spans="1:8" x14ac:dyDescent="0.15">
      <c r="A5" s="136" t="s">
        <v>520</v>
      </c>
      <c r="B5" s="141"/>
      <c r="C5" s="142"/>
      <c r="D5" s="143">
        <v>222417</v>
      </c>
      <c r="E5" s="144"/>
      <c r="F5" s="145">
        <v>196914</v>
      </c>
      <c r="G5" s="146"/>
      <c r="H5" s="147"/>
    </row>
    <row r="6" spans="1:8" x14ac:dyDescent="0.15">
      <c r="A6" s="148"/>
      <c r="B6" s="149"/>
      <c r="C6" s="150"/>
      <c r="D6" s="151">
        <v>106518</v>
      </c>
      <c r="E6" s="152"/>
      <c r="F6" s="153">
        <v>98966</v>
      </c>
      <c r="G6" s="154"/>
      <c r="H6" s="155"/>
    </row>
    <row r="7" spans="1:8" x14ac:dyDescent="0.15">
      <c r="A7" s="136" t="s">
        <v>521</v>
      </c>
      <c r="B7" s="141"/>
      <c r="C7" s="142"/>
      <c r="D7" s="143">
        <v>210780</v>
      </c>
      <c r="E7" s="144"/>
      <c r="F7" s="145">
        <v>204757</v>
      </c>
      <c r="G7" s="146"/>
      <c r="H7" s="147"/>
    </row>
    <row r="8" spans="1:8" x14ac:dyDescent="0.15">
      <c r="A8" s="148"/>
      <c r="B8" s="149"/>
      <c r="C8" s="150"/>
      <c r="D8" s="151">
        <v>133609</v>
      </c>
      <c r="E8" s="152"/>
      <c r="F8" s="153">
        <v>106071</v>
      </c>
      <c r="G8" s="154"/>
      <c r="H8" s="155"/>
    </row>
    <row r="9" spans="1:8" x14ac:dyDescent="0.15">
      <c r="A9" s="136" t="s">
        <v>522</v>
      </c>
      <c r="B9" s="141"/>
      <c r="C9" s="142"/>
      <c r="D9" s="143">
        <v>156128</v>
      </c>
      <c r="E9" s="144"/>
      <c r="F9" s="145">
        <v>194971</v>
      </c>
      <c r="G9" s="146"/>
      <c r="H9" s="147"/>
    </row>
    <row r="10" spans="1:8" x14ac:dyDescent="0.15">
      <c r="A10" s="148"/>
      <c r="B10" s="149"/>
      <c r="C10" s="150"/>
      <c r="D10" s="151">
        <v>113368</v>
      </c>
      <c r="E10" s="152"/>
      <c r="F10" s="153">
        <v>105966</v>
      </c>
      <c r="G10" s="154"/>
      <c r="H10" s="155"/>
    </row>
    <row r="11" spans="1:8" x14ac:dyDescent="0.15">
      <c r="A11" s="136" t="s">
        <v>523</v>
      </c>
      <c r="B11" s="141"/>
      <c r="C11" s="142"/>
      <c r="D11" s="143">
        <v>149359</v>
      </c>
      <c r="E11" s="144"/>
      <c r="F11" s="145">
        <v>224172</v>
      </c>
      <c r="G11" s="146"/>
      <c r="H11" s="147"/>
    </row>
    <row r="12" spans="1:8" x14ac:dyDescent="0.15">
      <c r="A12" s="148"/>
      <c r="B12" s="149"/>
      <c r="C12" s="156"/>
      <c r="D12" s="151">
        <v>79743</v>
      </c>
      <c r="E12" s="152"/>
      <c r="F12" s="153">
        <v>117611</v>
      </c>
      <c r="G12" s="154"/>
      <c r="H12" s="155"/>
    </row>
    <row r="13" spans="1:8" x14ac:dyDescent="0.15">
      <c r="A13" s="136"/>
      <c r="B13" s="141"/>
      <c r="C13" s="157"/>
      <c r="D13" s="158">
        <v>235896</v>
      </c>
      <c r="E13" s="159"/>
      <c r="F13" s="160">
        <v>204202</v>
      </c>
      <c r="G13" s="161"/>
      <c r="H13" s="147"/>
    </row>
    <row r="14" spans="1:8" x14ac:dyDescent="0.15">
      <c r="A14" s="148"/>
      <c r="B14" s="149"/>
      <c r="C14" s="150"/>
      <c r="D14" s="151">
        <v>123729</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9.0500000000000007</v>
      </c>
      <c r="C19" s="162">
        <f>ROUND(VALUE(SUBSTITUTE(実質収支比率等に係る経年分析!G$48,"▲","-")),2)</f>
        <v>11.38</v>
      </c>
      <c r="D19" s="162">
        <f>ROUND(VALUE(SUBSTITUTE(実質収支比率等に係る経年分析!H$48,"▲","-")),2)</f>
        <v>13.64</v>
      </c>
      <c r="E19" s="162">
        <f>ROUND(VALUE(SUBSTITUTE(実質収支比率等に係る経年分析!I$48,"▲","-")),2)</f>
        <v>8.58</v>
      </c>
      <c r="F19" s="162">
        <f>ROUND(VALUE(SUBSTITUTE(実質収支比率等に係る経年分析!J$48,"▲","-")),2)</f>
        <v>9.7799999999999994</v>
      </c>
    </row>
    <row r="20" spans="1:11" x14ac:dyDescent="0.15">
      <c r="A20" s="162" t="s">
        <v>53</v>
      </c>
      <c r="B20" s="162">
        <f>ROUND(VALUE(SUBSTITUTE(実質収支比率等に係る経年分析!F$47,"▲","-")),2)</f>
        <v>25.41</v>
      </c>
      <c r="C20" s="162">
        <f>ROUND(VALUE(SUBSTITUTE(実質収支比率等に係る経年分析!G$47,"▲","-")),2)</f>
        <v>22.54</v>
      </c>
      <c r="D20" s="162">
        <f>ROUND(VALUE(SUBSTITUTE(実質収支比率等に係る経年分析!H$47,"▲","-")),2)</f>
        <v>22.58</v>
      </c>
      <c r="E20" s="162">
        <f>ROUND(VALUE(SUBSTITUTE(実質収支比率等に係る経年分析!I$47,"▲","-")),2)</f>
        <v>21.99</v>
      </c>
      <c r="F20" s="162">
        <f>ROUND(VALUE(SUBSTITUTE(実質収支比率等に係る経年分析!J$47,"▲","-")),2)</f>
        <v>21.61</v>
      </c>
    </row>
    <row r="21" spans="1:11" x14ac:dyDescent="0.15">
      <c r="A21" s="162" t="s">
        <v>54</v>
      </c>
      <c r="B21" s="162">
        <f>IF(ISNUMBER(VALUE(SUBSTITUTE(実質収支比率等に係る経年分析!F$49,"▲","-"))),ROUND(VALUE(SUBSTITUTE(実質収支比率等に係る経年分析!F$49,"▲","-")),2),NA())</f>
        <v>-12.74</v>
      </c>
      <c r="C21" s="162">
        <f>IF(ISNUMBER(VALUE(SUBSTITUTE(実質収支比率等に係る経年分析!G$49,"▲","-"))),ROUND(VALUE(SUBSTITUTE(実質収支比率等に係る経年分析!G$49,"▲","-")),2),NA())</f>
        <v>1.35</v>
      </c>
      <c r="D21" s="162">
        <f>IF(ISNUMBER(VALUE(SUBSTITUTE(実質収支比率等に係る経年分析!H$49,"▲","-"))),ROUND(VALUE(SUBSTITUTE(実質収支比率等に係る経年分析!H$49,"▲","-")),2),NA())</f>
        <v>-1.91</v>
      </c>
      <c r="E21" s="162">
        <f>IF(ISNUMBER(VALUE(SUBSTITUTE(実質収支比率等に係る経年分析!I$49,"▲","-"))),ROUND(VALUE(SUBSTITUTE(実質収支比率等に係る経年分析!I$49,"▲","-")),2),NA())</f>
        <v>-11.29</v>
      </c>
      <c r="F21" s="162">
        <f>IF(ISNUMBER(VALUE(SUBSTITUTE(実質収支比率等に係る経年分析!J$49,"▲","-"))),ROUND(VALUE(SUBSTITUTE(実質収支比率等に係る経年分析!J$49,"▲","-")),2),NA())</f>
        <v>-2.82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1.79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南阿蘇村下水道事業会計（生活排水処理事業）</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南阿蘇村後期高齢者医療特別会計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0.16</v>
      </c>
    </row>
    <row r="31" spans="1:11" x14ac:dyDescent="0.15">
      <c r="A31" s="163" t="str">
        <f>IF(連結実質赤字比率に係る赤字・黒字の構成分析!C$39="",NA(),連結実質赤字比率に係る赤字・黒字の構成分析!C$39)</f>
        <v>南阿蘇村国民健康保険特別会計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1.64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15">
      <c r="A32" s="163" t="str">
        <f>IF(連結実質赤字比率に係る赤字・黒字の構成分析!C$38="",NA(),連結実質赤字比率に係る赤字・黒字の構成分析!C$38)</f>
        <v>南阿蘇村下水道事業会計（農業集落排水事業）</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0.45</v>
      </c>
    </row>
    <row r="33" spans="1:16" x14ac:dyDescent="0.15">
      <c r="A33" s="163" t="str">
        <f>IF(連結実質赤字比率に係る赤字・黒字の構成分析!C$37="",NA(),連結実質赤字比率に係る赤字・黒字の構成分析!C$37)</f>
        <v>南阿蘇村介護保険特別会計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1.75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1.59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0.73</v>
      </c>
    </row>
    <row r="34" spans="1:16" x14ac:dyDescent="0.15">
      <c r="A34" s="163" t="str">
        <f>IF(連結実質赤字比率に係る赤字・黒字の構成分析!C$36="",NA(),連結実質赤字比率に係る赤字・黒字の構成分析!C$36)</f>
        <v>南阿蘇村簡易水道事業会計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2.17</v>
      </c>
    </row>
    <row r="35" spans="1:16" x14ac:dyDescent="0.15">
      <c r="A35" s="163" t="str">
        <f>IF(連結実質赤字比率に係る赤字・黒字の構成分析!C$35="",NA(),連結実質赤字比率に係る赤字・黒字の構成分析!C$35)</f>
        <v>南阿蘇村上水道事業会計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2.96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2.35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2.46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2.48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2.52</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9.0500000000000007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11.37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13.63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8.57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9.77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2064</v>
      </c>
      <c r="E42" s="164"/>
      <c r="F42" s="164"/>
      <c r="G42" s="164">
        <f>'実質公債費比率（分子）の構造'!L$52</f>
        <v>2643</v>
      </c>
      <c r="H42" s="164"/>
      <c r="I42" s="164"/>
      <c r="J42" s="164">
        <f>'実質公債費比率（分子）の構造'!M$52</f>
        <v>2897</v>
      </c>
      <c r="K42" s="164"/>
      <c r="L42" s="164"/>
      <c r="M42" s="164">
        <f>'実質公債費比率（分子）の構造'!N$52</f>
        <v>3035</v>
      </c>
      <c r="N42" s="164"/>
      <c r="O42" s="164"/>
      <c r="P42" s="164">
        <f>'実質公債費比率（分子）の構造'!O$52</f>
        <v>2010</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96</v>
      </c>
      <c r="C45" s="164"/>
      <c r="D45" s="164"/>
      <c r="E45" s="164">
        <f>'実質公債費比率（分子）の構造'!L$49</f>
        <v>57</v>
      </c>
      <c r="F45" s="164"/>
      <c r="G45" s="164"/>
      <c r="H45" s="164">
        <f>'実質公債費比率（分子）の構造'!M$49</f>
        <v>42</v>
      </c>
      <c r="I45" s="164"/>
      <c r="J45" s="164"/>
      <c r="K45" s="164">
        <f>'実質公債費比率（分子）の構造'!N$49</f>
        <v>40</v>
      </c>
      <c r="L45" s="164"/>
      <c r="M45" s="164"/>
      <c r="N45" s="164">
        <f>'実質公債費比率（分子）の構造'!O$49</f>
        <v>46</v>
      </c>
      <c r="O45" s="164"/>
      <c r="P45" s="164"/>
    </row>
    <row r="46" spans="1:16" x14ac:dyDescent="0.15">
      <c r="A46" s="164" t="s">
        <v>64</v>
      </c>
      <c r="B46" s="164">
        <f>'実質公債費比率（分子）の構造'!K$48</f>
        <v>83</v>
      </c>
      <c r="C46" s="164"/>
      <c r="D46" s="164"/>
      <c r="E46" s="164">
        <f>'実質公債費比率（分子）の構造'!L$48</f>
        <v>60</v>
      </c>
      <c r="F46" s="164"/>
      <c r="G46" s="164"/>
      <c r="H46" s="164">
        <f>'実質公債費比率（分子）の構造'!M$48</f>
        <v>80</v>
      </c>
      <c r="I46" s="164"/>
      <c r="J46" s="164"/>
      <c r="K46" s="164">
        <f>'実質公債費比率（分子）の構造'!N$48</f>
        <v>105</v>
      </c>
      <c r="L46" s="164"/>
      <c r="M46" s="164"/>
      <c r="N46" s="164">
        <f>'実質公債費比率（分子）の構造'!O$48</f>
        <v>139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2339</v>
      </c>
      <c r="C49" s="164"/>
      <c r="D49" s="164"/>
      <c r="E49" s="164">
        <f>'実質公債費比率（分子）の構造'!L$45</f>
        <v>2996</v>
      </c>
      <c r="F49" s="164"/>
      <c r="G49" s="164"/>
      <c r="H49" s="164">
        <f>'実質公債費比率（分子）の構造'!M$45</f>
        <v>3353</v>
      </c>
      <c r="I49" s="164"/>
      <c r="J49" s="164"/>
      <c r="K49" s="164">
        <f>'実質公債費比率（分子）の構造'!N$45</f>
        <v>3524</v>
      </c>
      <c r="L49" s="164"/>
      <c r="M49" s="164"/>
      <c r="N49" s="164">
        <f>'実質公債費比率（分子）の構造'!O$45</f>
        <v>2489</v>
      </c>
      <c r="O49" s="164"/>
      <c r="P49" s="164"/>
    </row>
    <row r="50" spans="1:16" x14ac:dyDescent="0.15">
      <c r="A50" s="164" t="s">
        <v>67</v>
      </c>
      <c r="B50" s="164" t="e">
        <f>NA()</f>
        <v>#N/A</v>
      </c>
      <c r="C50" s="164">
        <f>IF(ISNUMBER('実質公債費比率（分子）の構造'!K$53),'実質公債費比率（分子）の構造'!K$53,NA())</f>
        <v>454</v>
      </c>
      <c r="D50" s="164" t="e">
        <f>NA()</f>
        <v>#N/A</v>
      </c>
      <c r="E50" s="164" t="e">
        <f>NA()</f>
        <v>#N/A</v>
      </c>
      <c r="F50" s="164">
        <f>IF(ISNUMBER('実質公債費比率（分子）の構造'!L$53),'実質公債費比率（分子）の構造'!L$53,NA())</f>
        <v>470</v>
      </c>
      <c r="G50" s="164" t="e">
        <f>NA()</f>
        <v>#N/A</v>
      </c>
      <c r="H50" s="164" t="e">
        <f>NA()</f>
        <v>#N/A</v>
      </c>
      <c r="I50" s="164">
        <f>IF(ISNUMBER('実質公債費比率（分子）の構造'!M$53),'実質公債費比率（分子）の構造'!M$53,NA())</f>
        <v>578</v>
      </c>
      <c r="J50" s="164" t="e">
        <f>NA()</f>
        <v>#N/A</v>
      </c>
      <c r="K50" s="164" t="e">
        <f>NA()</f>
        <v>#N/A</v>
      </c>
      <c r="L50" s="164">
        <f>IF(ISNUMBER('実質公債費比率（分子）の構造'!N$53),'実質公債費比率（分子）の構造'!N$53,NA())</f>
        <v>634</v>
      </c>
      <c r="M50" s="164" t="e">
        <f>NA()</f>
        <v>#N/A</v>
      </c>
      <c r="N50" s="164" t="e">
        <f>NA()</f>
        <v>#N/A</v>
      </c>
      <c r="O50" s="164">
        <f>IF(ISNUMBER('実質公債費比率（分子）の構造'!O$53),'実質公債費比率（分子）の構造'!O$53,NA())</f>
        <v>664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17569</v>
      </c>
      <c r="E56" s="163"/>
      <c r="F56" s="163"/>
      <c r="G56" s="163">
        <f>'将来負担比率（分子）の構造'!J$52</f>
        <v>17644</v>
      </c>
      <c r="H56" s="163"/>
      <c r="I56" s="163"/>
      <c r="J56" s="163">
        <f>'将来負担比率（分子）の構造'!K$52</f>
        <v>17206</v>
      </c>
      <c r="K56" s="163"/>
      <c r="L56" s="163"/>
      <c r="M56" s="163">
        <f>'将来負担比率（分子）の構造'!L$52</f>
        <v>16475</v>
      </c>
      <c r="N56" s="163"/>
      <c r="O56" s="163"/>
      <c r="P56" s="163">
        <f>'将来負担比率（分子）の構造'!M$52</f>
        <v>15361</v>
      </c>
    </row>
    <row r="57" spans="1:16" x14ac:dyDescent="0.15">
      <c r="A57" s="163" t="s">
        <v>42</v>
      </c>
      <c r="B57" s="163"/>
      <c r="C57" s="163"/>
      <c r="D57" s="163">
        <f>'将来負担比率（分子）の構造'!I$51</f>
        <v>1233</v>
      </c>
      <c r="E57" s="163"/>
      <c r="F57" s="163"/>
      <c r="G57" s="163">
        <f>'将来負担比率（分子）の構造'!J$51</f>
        <v>1507</v>
      </c>
      <c r="H57" s="163"/>
      <c r="I57" s="163"/>
      <c r="J57" s="163">
        <f>'将来負担比率（分子）の構造'!K$51</f>
        <v>1446</v>
      </c>
      <c r="K57" s="163"/>
      <c r="L57" s="163"/>
      <c r="M57" s="163">
        <f>'将来負担比率（分子）の構造'!L$51</f>
        <v>369</v>
      </c>
      <c r="N57" s="163"/>
      <c r="O57" s="163"/>
      <c r="P57" s="163">
        <f>'将来負担比率（分子）の構造'!M$51</f>
        <v>322</v>
      </c>
    </row>
    <row r="58" spans="1:16" x14ac:dyDescent="0.15">
      <c r="A58" s="163" t="s">
        <v>41</v>
      </c>
      <c r="B58" s="163"/>
      <c r="C58" s="163"/>
      <c r="D58" s="163">
        <f>'将来負担比率（分子）の構造'!I$50</f>
        <v>3620</v>
      </c>
      <c r="E58" s="163"/>
      <c r="F58" s="163"/>
      <c r="G58" s="163">
        <f>'将来負担比率（分子）の構造'!J$50</f>
        <v>3461</v>
      </c>
      <c r="H58" s="163"/>
      <c r="I58" s="163"/>
      <c r="J58" s="163">
        <f>'将来負担比率（分子）の構造'!K$50</f>
        <v>3476</v>
      </c>
      <c r="K58" s="163"/>
      <c r="L58" s="163"/>
      <c r="M58" s="163">
        <f>'将来負担比率（分子）の構造'!L$50</f>
        <v>4035</v>
      </c>
      <c r="N58" s="163"/>
      <c r="O58" s="163"/>
      <c r="P58" s="163">
        <f>'将来負担比率（分子）の構造'!M$50</f>
        <v>3930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f>'将来負担比率（分子）の構造'!J$46</f>
        <v>0</v>
      </c>
      <c r="F61" s="163"/>
      <c r="G61" s="163"/>
      <c r="H61" s="163">
        <f>'将来負担比率（分子）の構造'!K$46</f>
        <v>0</v>
      </c>
      <c r="I61" s="163"/>
      <c r="J61" s="163"/>
      <c r="K61" s="163">
        <f>'将来負担比率（分子）の構造'!L$46</f>
        <v>0</v>
      </c>
      <c r="L61" s="163"/>
      <c r="M61" s="163"/>
      <c r="N61" s="163">
        <f>'将来負担比率（分子）の構造'!M$46</f>
        <v>0</v>
      </c>
      <c r="O61" s="163"/>
      <c r="P61" s="163"/>
    </row>
    <row r="62" spans="1:16" x14ac:dyDescent="0.15">
      <c r="A62" s="163" t="s">
        <v>35</v>
      </c>
      <c r="B62" s="163">
        <f>'将来負担比率（分子）の構造'!I$45</f>
        <v>393</v>
      </c>
      <c r="C62" s="163"/>
      <c r="D62" s="163"/>
      <c r="E62" s="163">
        <f>'将来負担比率（分子）の構造'!J$45</f>
        <v>164</v>
      </c>
      <c r="F62" s="163"/>
      <c r="G62" s="163"/>
      <c r="H62" s="163">
        <f>'将来負担比率（分子）の構造'!K$45</f>
        <v>272</v>
      </c>
      <c r="I62" s="163"/>
      <c r="J62" s="163"/>
      <c r="K62" s="163">
        <f>'将来負担比率（分子）の構造'!L$45</f>
        <v>356</v>
      </c>
      <c r="L62" s="163"/>
      <c r="M62" s="163"/>
      <c r="N62" s="163">
        <f>'将来負担比率（分子）の構造'!M$45</f>
        <v>417</v>
      </c>
      <c r="O62" s="163"/>
      <c r="P62" s="163"/>
    </row>
    <row r="63" spans="1:16" x14ac:dyDescent="0.15">
      <c r="A63" s="163" t="s">
        <v>34</v>
      </c>
      <c r="B63" s="163">
        <f>'将来負担比率（分子）の構造'!I$44</f>
        <v>374</v>
      </c>
      <c r="C63" s="163"/>
      <c r="D63" s="163"/>
      <c r="E63" s="163">
        <f>'将来負担比率（分子）の構造'!J$44</f>
        <v>418</v>
      </c>
      <c r="F63" s="163"/>
      <c r="G63" s="163"/>
      <c r="H63" s="163">
        <f>'将来負担比率（分子）の構造'!K$44</f>
        <v>456</v>
      </c>
      <c r="I63" s="163"/>
      <c r="J63" s="163"/>
      <c r="K63" s="163">
        <f>'将来負担比率（分子）の構造'!L$44</f>
        <v>385</v>
      </c>
      <c r="L63" s="163"/>
      <c r="M63" s="163"/>
      <c r="N63" s="163">
        <f>'将来負担比率（分子）の構造'!M$44</f>
        <v>324</v>
      </c>
      <c r="O63" s="163"/>
      <c r="P63" s="163"/>
    </row>
    <row r="64" spans="1:16" x14ac:dyDescent="0.15">
      <c r="A64" s="163" t="s">
        <v>33</v>
      </c>
      <c r="B64" s="163">
        <f>'将来負担比率（分子）の構造'!I$43</f>
        <v>1020</v>
      </c>
      <c r="C64" s="163"/>
      <c r="D64" s="163"/>
      <c r="E64" s="163">
        <f>'将来負担比率（分子）の構造'!J$43</f>
        <v>1034</v>
      </c>
      <c r="F64" s="163"/>
      <c r="G64" s="163"/>
      <c r="H64" s="163">
        <f>'将来負担比率（分子）の構造'!K$43</f>
        <v>1069</v>
      </c>
      <c r="I64" s="163"/>
      <c r="J64" s="163"/>
      <c r="K64" s="163">
        <f>'将来負担比率（分子）の構造'!L$43</f>
        <v>1124</v>
      </c>
      <c r="L64" s="163"/>
      <c r="M64" s="163"/>
      <c r="N64" s="163">
        <f>'将来負担比率（分子）の構造'!M$43</f>
        <v>1311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22756</v>
      </c>
      <c r="C66" s="163"/>
      <c r="D66" s="163"/>
      <c r="E66" s="163">
        <f>'将来負担比率（分子）の構造'!J$41</f>
        <v>22850</v>
      </c>
      <c r="F66" s="163"/>
      <c r="G66" s="163"/>
      <c r="H66" s="163">
        <f>'将来負担比率（分子）の構造'!K$41</f>
        <v>22089</v>
      </c>
      <c r="I66" s="163"/>
      <c r="J66" s="163"/>
      <c r="K66" s="163">
        <f>'将来負担比率（分子）の構造'!L$41</f>
        <v>19999</v>
      </c>
      <c r="L66" s="163"/>
      <c r="M66" s="163"/>
      <c r="N66" s="163">
        <f>'将来負担比率（分子）の構造'!M$41</f>
        <v>18628</v>
      </c>
      <c r="O66" s="163"/>
      <c r="P66" s="163"/>
    </row>
    <row r="67" spans="1:16" x14ac:dyDescent="0.15">
      <c r="A67" s="163" t="s">
        <v>71</v>
      </c>
      <c r="B67" s="163" t="e">
        <f>NA()</f>
        <v>#N/A</v>
      </c>
      <c r="C67" s="163">
        <f>IF(ISNUMBER('将来負担比率（分子）の構造'!I$53), IF('将来負担比率（分子）の構造'!I$53 &lt; 0, 0, '将来負担比率（分子）の構造'!I$53), NA())</f>
        <v>2122</v>
      </c>
      <c r="D67" s="163" t="e">
        <f>NA()</f>
        <v>#N/A</v>
      </c>
      <c r="E67" s="163" t="e">
        <f>NA()</f>
        <v>#N/A</v>
      </c>
      <c r="F67" s="163">
        <f>IF(ISNUMBER('将来負担比率（分子）の構造'!J$53), IF('将来負担比率（分子）の構造'!J$53 &lt; 0, 0, '将来負担比率（分子）の構造'!J$53), NA())</f>
        <v>1855</v>
      </c>
      <c r="G67" s="163" t="e">
        <f>NA()</f>
        <v>#N/A</v>
      </c>
      <c r="H67" s="163" t="e">
        <f>NA()</f>
        <v>#N/A</v>
      </c>
      <c r="I67" s="163">
        <f>IF(ISNUMBER('将来負担比率（分子）の構造'!K$53), IF('将来負担比率（分子）の構造'!K$53 &lt; 0, 0, '将来負担比率（分子）の構造'!K$53), NA())</f>
        <v>1758</v>
      </c>
      <c r="J67" s="163" t="e">
        <f>NA()</f>
        <v>#N/A</v>
      </c>
      <c r="K67" s="163" t="e">
        <f>NA()</f>
        <v>#N/A</v>
      </c>
      <c r="L67" s="163">
        <f>IF(ISNUMBER('将来負担比率（分子）の構造'!L$53), IF('将来負担比率（分子）の構造'!L$53 &lt; 0, 0, '将来負担比率（分子）の構造'!L$53), NA())</f>
        <v>986</v>
      </c>
      <c r="M67" s="163" t="e">
        <f>NA()</f>
        <v>#N/A</v>
      </c>
      <c r="N67" s="163" t="e">
        <f>NA()</f>
        <v>#N/A</v>
      </c>
      <c r="O67" s="163">
        <f>IF(ISNUMBER('将来負担比率（分子）の構造'!M$53), IF('将来負担比率（分子）の構造'!M$53 &lt; 0, 0, '将来負担比率（分子）の構造'!M$53), NA())</f>
        <v>1068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1396</v>
      </c>
      <c r="C72" s="167">
        <f>基金残高に係る経年分析!G55</f>
        <v>1399</v>
      </c>
      <c r="D72" s="167">
        <f>基金残高に係る経年分析!H55</f>
        <v>1401</v>
      </c>
    </row>
    <row r="73" spans="1:16" x14ac:dyDescent="0.15">
      <c r="A73" s="166" t="s">
        <v>74</v>
      </c>
      <c r="B73" s="167">
        <f>基金残高に係る経年分析!F56</f>
        <v>281</v>
      </c>
      <c r="C73" s="167">
        <f>基金残高に係る経年分析!G56</f>
        <v>272</v>
      </c>
      <c r="D73" s="167">
        <f>基金残高に係る経年分析!H56</f>
        <v>290</v>
      </c>
    </row>
    <row r="74" spans="1:16" x14ac:dyDescent="0.15">
      <c r="A74" s="166" t="s">
        <v>75</v>
      </c>
      <c r="B74" s="167">
        <f>基金残高に係る経年分析!F57</f>
        <v>2764</v>
      </c>
      <c r="C74" s="167">
        <f>基金残高に係る経年分析!G57</f>
        <v>3290</v>
      </c>
      <c r="D74" s="167">
        <f>基金残高に係る経年分析!H57</f>
        <v>3230</v>
      </c>
    </row>
  </sheetData>
  <sheetProtection algorithmName="SHA-512" hashValue="OeF40jkCoQyyriSSogABJXMVyEbkJlwnm8hrCjsmD+lGJZs5bCaZhKI6lTiOkvFBftoSjOc0v9TjWn1XKcQOIw==" saltValue="eGut6skuARgq0zNo/5/p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大田黒　修平</cp:lastModifiedBy>
  <dcterms:created xsi:type="dcterms:W3CDTF">2026-02-23T09:35:28Z</dcterms:created>
  <dcterms:modified xsi:type="dcterms:W3CDTF">2026-09-11T02:27:19Z</dcterms:modified>
  <cp:category/>
</cp:coreProperties>
</file>