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0152-murakami.NISHIHARA-NET\Desktop\"/>
    </mc:Choice>
  </mc:AlternateContent>
  <xr:revisionPtr revIDLastSave="0" documentId="13_ncr:1_{C4BB4BB7-52E6-4091-B713-6ED05EC851FA}" xr6:coauthVersionLast="47" xr6:coauthVersionMax="47" xr10:uidLastSave="{00000000-0000-0000-0000-000000000000}"/>
  <bookViews>
    <workbookView xWindow="-120" yWindow="-120" windowWidth="29040" windowHeight="15720" tabRatio="876" firstSheet="10"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sheetId="24"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C35" i="10"/>
  <c r="CO34" i="10"/>
  <c r="U34" i="10"/>
  <c r="U35" i="10" s="1"/>
  <c r="U36"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alcChain>
</file>

<file path=xl/sharedStrings.xml><?xml version="1.0" encoding="utf-8"?>
<sst xmlns="http://schemas.openxmlformats.org/spreadsheetml/2006/main" count="1163" uniqueCount="577">
  <si>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</si>
  <si>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</si>
  <si>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</si>
  <si>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</si>
  <si>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</si>
  <si>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</si>
  <si>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</si>
  <si>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</si>
  <si>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</si>
  <si>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</si>
  <si>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</si>
  <si>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</si>
  <si>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</si>
  <si>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</si>
  <si>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</si>
  <si>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</si>
  <si>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</si>
  <si>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</si>
  <si>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</si>
  <si>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</si>
  <si>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</si>
  <si>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</si>
  <si>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</si>
  <si>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</si>
  <si>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</si>
  <si>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</si>
  <si>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</si>
  <si>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</si>
  <si>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</si>
  <si>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</si>
  <si>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</si>
  <si>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</si>
  <si>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</si>
  <si>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</si>
  <si>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</si>
  <si>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</si>
  <si>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</si>
  <si>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</si>
  <si>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</si>
  <si>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</si>
  <si>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</si>
  <si>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</si>
  <si>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</si>
  <si>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</si>
  <si>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</si>
  <si>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</si>
  <si>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</si>
  <si>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</si>
  <si>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</si>
  <si>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</si>
  <si>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</si>
  <si>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</si>
  <si>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</si>
  <si>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</si>
  <si>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</si>
  <si>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</si>
  <si>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</si>
  <si>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</si>
  <si>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</si>
  <si>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</si>
  <si>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</si>
  <si>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</si>
  <si>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</si>
  <si>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</si>
  <si>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</si>
  <si>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</si>
  <si>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</si>
  <si>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</si>
  <si>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</si>
  <si>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</si>
  <si>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</si>
  <si>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</si>
  <si>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</si>
  <si>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</si>
  <si>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</si>
  <si>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</si>
  <si>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</si>
  <si>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</si>
  <si>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</si>
  <si>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</si>
  <si>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</si>
  <si>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</si>
  <si>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</si>
  <si>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</si>
  <si>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</si>
  <si>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</si>
  <si>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</si>
  <si>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</si>
  <si>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</si>
  <si>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</si>
  <si>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</si>
  <si>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</si>
  <si>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</si>
  <si>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</si>
  <si>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西原村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</si>
  <si>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</si>
  <si>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</si>
  <si>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</si>
  <si>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</si>
  <si>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</si>
  <si>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</si>
  <si>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</si>
  <si>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</si>
  <si>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</si>
  <si>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</si>
  <si>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</si>
  <si>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</si>
  <si>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</si>
  <si>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</si>
  <si>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</si>
  <si>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</si>
  <si>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</si>
  <si>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</si>
  <si>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</si>
  <si>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</si>
  <si>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</si>
  <si>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</si>
  <si>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</si>
  <si>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</si>
  <si>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</si>
  <si>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</si>
  <si>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</si>
  <si>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</si>
  <si>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</si>
  <si>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</si>
  <si>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</si>
  <si>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</si>
  <si>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</si>
  <si>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</si>
  <si>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</si>
  <si>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</si>
  <si>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</si>
  <si>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</si>
  <si>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</si>
  <si>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</si>
  <si>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</si>
  <si>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</si>
  <si>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</si>
  <si>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</si>
  <si>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</si>
  <si>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</si>
  <si>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</si>
  <si>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</si>
  <si>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</si>
  <si>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</si>
  <si>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</si>
  <si>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</si>
  <si>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</si>
  <si>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</si>
  <si>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</si>
  <si>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</si>
  <si>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</si>
  <si>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</si>
  <si>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</si>
  <si>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</si>
  <si>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</si>
  <si>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</si>
  <si>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</si>
  <si>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</si>
  <si>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</si>
  <si>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</si>
  <si>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</si>
  <si>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</si>
  <si>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</si>
  <si>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</si>
  <si>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</si>
  <si>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</si>
  <si>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</si>
  <si>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</si>
  <si>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</si>
  <si>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</si>
  <si>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</si>
  <si>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</si>
  <si>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</si>
  <si>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</si>
  <si>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</si>
  <si>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</si>
  <si>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</si>
  <si>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</si>
  <si>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</si>
  <si>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</si>
  <si>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</si>
  <si>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</si>
  <si>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</si>
  <si>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</si>
  <si>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</si>
  <si>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</si>
  <si>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</si>
  <si>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</si>
  <si>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</si>
  <si>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</si>
  <si>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</si>
  <si>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</si>
  <si>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</si>
  <si>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</si>
  <si>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</si>
  <si>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</si>
  <si>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</si>
  <si>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</si>
  <si>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</si>
  <si>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</si>
  <si>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</si>
  <si>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</si>
  <si>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熊本県西原村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</si>
  <si>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</si>
  <si>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</si>
  <si>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</si>
  <si>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</si>
  <si>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</si>
  <si>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</si>
  <si>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</si>
  <si>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</si>
  <si>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</si>
  <si>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</si>
  <si>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</si>
  <si>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</si>
  <si>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</si>
  <si>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</si>
  <si>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</si>
  <si>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</si>
  <si>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</si>
  <si>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</si>
  <si>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</si>
  <si>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</si>
  <si>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</si>
  <si>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</si>
  <si>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</si>
  <si>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</si>
  <si>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</si>
  <si>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</si>
  <si>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</si>
  <si>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</si>
  <si>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</si>
  <si>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</si>
  <si>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</si>
  <si>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</si>
  <si>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</si>
  <si>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</si>
  <si>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</si>
  <si>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</si>
  <si>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</si>
  <si>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</si>
  <si>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</si>
  <si>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</si>
  <si>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</si>
  <si>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</si>
  <si>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</si>
  <si>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</si>
  <si>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</si>
  <si>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</si>
  <si>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</si>
  <si>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</si>
  <si>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</si>
  <si>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</si>
  <si>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</si>
  <si>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</si>
  <si>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</si>
  <si>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</si>
  <si>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</si>
  <si>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</si>
  <si>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</si>
  <si>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</si>
  <si>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</si>
  <si>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</si>
  <si>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</si>
  <si>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</si>
  <si>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</si>
  <si>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</si>
  <si>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</si>
  <si>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</si>
  <si>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</si>
  <si>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</si>
  <si>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</si>
  <si>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</si>
  <si>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</si>
  <si>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</si>
  <si>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</si>
  <si>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</si>
  <si>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</si>
  <si>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</si>
  <si>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</si>
  <si>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</si>
  <si>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</si>
  <si>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</si>
  <si>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</si>
  <si>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</si>
  <si>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</si>
  <si>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</si>
  <si>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</si>
  <si>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</si>
  <si>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</si>
  <si>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</si>
  <si>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</si>
  <si>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</si>
  <si>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</si>
  <si>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</si>
  <si>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</si>
  <si>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</si>
  <si>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</si>
  <si>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</si>
  <si>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</si>
  <si>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</si>
  <si>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</si>
  <si>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</si>
  <si>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</si>
  <si>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</si>
  <si>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</si>
  <si>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</si>
  <si>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</si>
  <si>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</si>
  <si>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</si>
  <si>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</si>
  <si>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</si>
  <si>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</si>
  <si>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</si>
  <si>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</si>
  <si>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</si>
  <si>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</si>
  <si>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</si>
  <si>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その他</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</si>
  <si>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</si>
  <si>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</si>
  <si>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</si>
  <si>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</si>
  <si>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</si>
  <si>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</si>
  <si>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</si>
  <si>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</si>
  <si>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</si>
  <si>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</si>
  <si>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</si>
  <si>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</si>
  <si>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</si>
  <si>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</si>
  <si>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</si>
  <si>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</si>
  <si>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</si>
  <si>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</si>
  <si>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</si>
  <si>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</si>
  <si>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</si>
  <si>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</si>
  <si>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</si>
  <si>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</si>
  <si>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</si>
  <si>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</si>
  <si>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</si>
  <si>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</si>
  <si>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</si>
  <si>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</si>
  <si>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</si>
  <si>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</si>
  <si>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</si>
  <si>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熊本県西原村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</si>
  <si>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</si>
  <si>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</si>
  <si>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</si>
  <si>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</si>
  <si>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</si>
  <si>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</si>
  <si>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</si>
  <si>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</si>
  <si>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</si>
  <si>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</si>
  <si>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</si>
  <si>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</si>
  <si>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</si>
  <si>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</si>
  <si>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</si>
  <si>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</si>
  <si>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</si>
  <si>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</si>
  <si>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</si>
  <si>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</si>
  <si>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</si>
  <si>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</si>
  <si>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</si>
  <si>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</si>
  <si>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</si>
  <si>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</si>
  <si>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</si>
  <si>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</si>
  <si>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</si>
  <si>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</si>
  <si>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</si>
  <si>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</si>
  <si>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</si>
  <si>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</si>
  <si>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</si>
  <si>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</si>
  <si>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西原村工業用水道事業会計</t>
    <phoneticPr fontId="5"/>
  </si>
  <si>
    <t>法適用企業</t>
    <phoneticPr fontId="5"/>
  </si>
  <si>
    <t>西原村中央簡易水道事業会計</t>
    <phoneticPr fontId="5"/>
  </si>
  <si>
    <t>西原村工業団地造成事業特別会計</t>
    <phoneticPr fontId="5"/>
  </si>
  <si>
    <t>法非適用企業</t>
    <phoneticPr fontId="5"/>
  </si>
  <si>
    <t>西原村住宅用地造成事業特別会計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</si>
  <si>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</si>
  <si>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</si>
  <si>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</si>
  <si>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</si>
  <si>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</si>
  <si>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</si>
  <si>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</si>
  <si>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</si>
  <si>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</si>
  <si>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</si>
  <si>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</si>
  <si>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</si>
  <si>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</si>
  <si>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</si>
  <si>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</si>
  <si>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</si>
  <si>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</si>
  <si>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</si>
  <si>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</si>
  <si>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</si>
  <si>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</si>
  <si>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</si>
  <si>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</si>
  <si>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</si>
  <si>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</si>
  <si>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</si>
  <si>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</si>
  <si>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</si>
  <si>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</si>
  <si>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</si>
  <si>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</si>
  <si>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</si>
  <si>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</si>
  <si>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</si>
  <si>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</si>
  <si>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</si>
  <si>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</si>
  <si>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</si>
  <si>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</si>
  <si>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</si>
  <si>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</si>
  <si>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</si>
  <si>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</si>
  <si>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</si>
  <si>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</si>
  <si>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</si>
  <si>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</si>
  <si>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</si>
  <si>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</si>
  <si>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</si>
  <si>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</si>
  <si>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</si>
  <si>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</si>
  <si>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</si>
  <si>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西原村介護保険特別会計</t>
    <phoneticPr fontId="5"/>
  </si>
  <si>
    <t>(Ｆ)</t>
    <phoneticPr fontId="5"/>
  </si>
  <si>
    <t>西原村後期高齢者医療特別会計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</si>
  <si>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</si>
  <si>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</si>
  <si>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</si>
  <si>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</si>
  <si>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</si>
  <si>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</si>
  <si>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</si>
  <si>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</si>
  <si>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</si>
  <si>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</si>
  <si>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</si>
  <si>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</si>
  <si>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</si>
  <si>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</si>
  <si>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</si>
  <si>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</si>
  <si>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</si>
  <si>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</si>
  <si>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</si>
  <si>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</si>
  <si>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</si>
  <si>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</si>
  <si>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</si>
  <si>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</si>
  <si>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</si>
  <si>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</si>
  <si>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</si>
  <si>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</si>
  <si>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</si>
  <si>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</si>
  <si>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</si>
  <si>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</si>
  <si>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</si>
  <si>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</si>
  <si>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</si>
  <si>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</si>
  <si>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</si>
  <si>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</si>
  <si>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</si>
  <si>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</si>
  <si>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</si>
  <si>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</si>
  <si>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</si>
  <si>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</si>
  <si>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</si>
  <si>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</si>
  <si>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</si>
  <si>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</si>
  <si>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</si>
  <si>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</si>
  <si>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</si>
  <si>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</si>
  <si>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</si>
  <si>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</si>
  <si>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</si>
  <si>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</si>
  <si>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</si>
  <si>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</si>
  <si>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</si>
  <si>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</si>
  <si>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</si>
  <si>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</si>
  <si>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</si>
  <si>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</si>
  <si>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</si>
  <si>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</si>
  <si>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</si>
  <si>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</si>
  <si>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</si>
  <si>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</si>
  <si>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</si>
  <si>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</si>
  <si>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</si>
  <si>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</si>
  <si>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</si>
  <si>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</si>
  <si>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</si>
  <si>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</si>
  <si>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</si>
  <si>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</si>
  <si>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5.54</t>
  </si>
  <si>
    <t>▲ 5.67</t>
  </si>
  <si>
    <t>▲ 1.21</t>
  </si>
  <si>
    <t>一般会計</t>
  </si>
  <si>
    <t>介護保険特別会計</t>
  </si>
  <si>
    <t>西原村中央簡易水道事業会計</t>
  </si>
  <si>
    <t>西原村工業用水道事業会計</t>
  </si>
  <si>
    <t>国民健康保険特別会計</t>
  </si>
  <si>
    <t>西原村工業団地造成事業特別会計</t>
  </si>
  <si>
    <t>後期高齢者医療特別会計</t>
  </si>
  <si>
    <t>西原村住宅用地造成事業特別会計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</si>
  <si>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</si>
  <si>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</si>
  <si>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</si>
  <si>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</si>
  <si>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</si>
  <si>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</si>
  <si>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</si>
  <si>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</si>
  <si>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</si>
  <si>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t>
    <phoneticPr fontId="2"/>
  </si>
  <si>
    <t>熊本県市町村総合事務組合</t>
    <phoneticPr fontId="2"/>
  </si>
  <si>
    <t>大津町・西原村原野組合</t>
    <phoneticPr fontId="2"/>
  </si>
  <si>
    <t>益城、嘉島、西原環境衛生施設組合</t>
    <phoneticPr fontId="2"/>
  </si>
  <si>
    <t>阿蘇広域行政事務組合(一般会計)</t>
    <phoneticPr fontId="2"/>
  </si>
  <si>
    <t>阿蘇広域行政事務組合
（養護老人ホーム湯の里荘特別会計）</t>
    <phoneticPr fontId="2"/>
  </si>
  <si>
    <t>熊本県後期高齢者医療広域連合
（一般会計）</t>
    <phoneticPr fontId="2"/>
  </si>
  <si>
    <t>熊本県後期高齢者医療広域連合
（後期高齢者医療特別会計）</t>
    <phoneticPr fontId="2"/>
  </si>
  <si>
    <t>公共施設整備基金</t>
    <rPh sb="0" eb="2">
      <t>コウキョウ</t>
    </rPh>
    <rPh sb="2" eb="4">
      <t>シセツ</t>
    </rPh>
    <rPh sb="4" eb="6">
      <t>セイビ</t>
    </rPh>
    <rPh sb="6" eb="8">
      <t>キキン</t>
    </rPh>
    <phoneticPr fontId="5"/>
  </si>
  <si>
    <t>地域福祉基金</t>
    <rPh sb="0" eb="2">
      <t>チイキ</t>
    </rPh>
    <rPh sb="2" eb="4">
      <t>フクシ</t>
    </rPh>
    <rPh sb="4" eb="6">
      <t>キキン</t>
    </rPh>
    <phoneticPr fontId="38"/>
  </si>
  <si>
    <t>災害復興基金</t>
    <rPh sb="0" eb="2">
      <t>サイガイ</t>
    </rPh>
    <rPh sb="2" eb="4">
      <t>フッコウ</t>
    </rPh>
    <rPh sb="4" eb="6">
      <t>キキン</t>
    </rPh>
    <phoneticPr fontId="38"/>
  </si>
  <si>
    <t>職員等退職手当基金</t>
    <rPh sb="0" eb="2">
      <t>ショクイン</t>
    </rPh>
    <rPh sb="2" eb="3">
      <t>トウ</t>
    </rPh>
    <rPh sb="3" eb="5">
      <t>タイショク</t>
    </rPh>
    <rPh sb="5" eb="7">
      <t>テアテ</t>
    </rPh>
    <rPh sb="7" eb="9">
      <t>キキン</t>
    </rPh>
    <phoneticPr fontId="38"/>
  </si>
  <si>
    <t>平成28年熊本地震復興基金</t>
    <rPh sb="0" eb="2">
      <t>ヘイセイ</t>
    </rPh>
    <rPh sb="4" eb="5">
      <t>ネン</t>
    </rPh>
    <rPh sb="5" eb="9">
      <t>クマモトジシン</t>
    </rPh>
    <rPh sb="9" eb="13">
      <t>フッコウキキン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</si>
  <si>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</si>
  <si>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</si>
  <si>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将来負担額を上回るためマイナス値となっている。しかし令和5年度と比べると、地方債残高は減少したが、充当可能財源等が減少したため、-119.3%から-97.7%へと増加した。有形固定資産減価償却率は令和5年度の49.9％から令和6年度には51.7％へ1.8pt上昇し、類似団体平均値を引き続き下回るものの上昇傾向にある。構造改善センターの大規模改修（168.9百万円）等の投資を行ったが老朽化の進行がこれを上回った。地方債の発行等を注視しながら、将来負担のない健全な状況にあるうちに、計画的な更新・修繕を進める必要がある。</t>
    <rPh sb="41" eb="43">
      <t>レイワ</t>
    </rPh>
    <rPh sb="44" eb="46">
      <t>ネンド</t>
    </rPh>
    <rPh sb="47" eb="48">
      <t>クラ</t>
    </rPh>
    <rPh sb="68" eb="70">
      <t>ザイゲン</t>
    </rPh>
    <rPh sb="70" eb="71">
      <t>トウ</t>
    </rPh>
    <rPh sb="72" eb="74">
      <t>ゲンショウ</t>
    </rPh>
    <rPh sb="96" eb="98">
      <t>ゾウカ</t>
    </rPh>
    <rPh sb="222" eb="225">
      <t>チホウサイ</t>
    </rPh>
    <rPh sb="226" eb="228">
      <t>ハッコウ</t>
    </rPh>
    <rPh sb="228" eb="229">
      <t>トウ</t>
    </rPh>
    <rPh sb="230" eb="232">
      <t>チュウシ</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</si>
  <si>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</si>
  <si>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</si>
  <si>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</si>
  <si>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</si>
  <si>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</si>
  <si>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</si>
  <si>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財源等が将来負担額を上回るためマイナス値となっており、類似団体と同水準である。実質公債費率は類似団体よりも下回っているが増加傾向にある。増加の要因としては熊本地震関連事業の元利償還金によるもので今後しばらくは高水準の元利償還となる見込みである。災害復旧に係る地方債償還を踏まえ、今後も元利償還金の推移を注視す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</si>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</sst>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4B25CC7-D710-47FF-AF22-FA8C9683C5F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3919-41EB-A15C-E3B9C7AE18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644895</c:v>
                </c:pt>
                <c:pt idx="1">
                  <c:v>392765</c:v>
                </c:pt>
                <c:pt idx="2">
                  <c:v>179927</c:v>
                </c:pt>
                <c:pt idx="3">
                  <c:v>214424</c:v>
                </c:pt>
                <c:pt idx="4">
                  <c:v>86911</c:v>
                </c:pt>
              </c:numCache>
            </c:numRef>
          </c:val>
          <c:smooth val="0"/>
          <c:extLst>
            <c:ext xmlns:c16="http://schemas.microsoft.com/office/drawing/2014/chart" uri="{C3380CC4-5D6E-409C-BE32-E72D297353CC}">
              <c16:uniqueId val="{00000001-3919-41EB-A15C-E3B9C7AE18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10.79</c:v>
                </c:pt>
                <c:pt idx="1">
                  <c:v>17.71</c:v>
                </c:pt>
                <c:pt idx="2">
                  <c:v>10.16</c:v>
                </c:pt>
                <c:pt idx="3">
                  <c:v>8.42</c:v>
                </c:pt>
                <c:pt idx="4">
                  <c:v>7.83</c:v>
                </c:pt>
              </c:numCache>
            </c:numRef>
          </c:val>
          <c:extLst>
            <c:ext xmlns:c16="http://schemas.microsoft.com/office/drawing/2014/chart" uri="{C3380CC4-5D6E-409C-BE32-E72D297353CC}">
              <c16:uniqueId val="{00000000-9665-4F01-9125-76390F831A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75.819999999999993</c:v>
                </c:pt>
                <c:pt idx="1">
                  <c:v>72.86</c:v>
                </c:pt>
                <c:pt idx="2">
                  <c:v>76.41</c:v>
                </c:pt>
                <c:pt idx="3">
                  <c:v>69.91</c:v>
                </c:pt>
                <c:pt idx="4">
                  <c:v>65.87</c:v>
                </c:pt>
              </c:numCache>
            </c:numRef>
          </c:val>
          <c:extLst>
            <c:ext xmlns:c16="http://schemas.microsoft.com/office/drawing/2014/chart" uri="{C3380CC4-5D6E-409C-BE32-E72D297353CC}">
              <c16:uniqueId val="{00000001-9665-4F01-9125-76390F831A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6.28</c:v>
                </c:pt>
                <c:pt idx="1">
                  <c:v>12.88</c:v>
                </c:pt>
                <c:pt idx="2">
                  <c:v>-5.54</c:v>
                </c:pt>
                <c:pt idx="3">
                  <c:v>-5.67</c:v>
                </c:pt>
                <c:pt idx="4">
                  <c:v>-1.21</c:v>
                </c:pt>
              </c:numCache>
            </c:numRef>
          </c:val>
          <c:smooth val="0"/>
          <c:extLst>
            <c:ext xmlns:c16="http://schemas.microsoft.com/office/drawing/2014/chart" uri="{C3380CC4-5D6E-409C-BE32-E72D297353CC}">
              <c16:uniqueId val="{00000002-9665-4F01-9125-76390F831A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0.38</c:v>
                </c:pt>
                <c:pt idx="2">
                  <c:v>#N/A</c:v>
                </c:pt>
                <c:pt idx="3">
                  <c:v>0.9</c:v>
                </c:pt>
                <c:pt idx="4">
                  <c:v>#N/A</c:v>
                </c:pt>
                <c:pt idx="5">
                  <c:v>0.28999999999999998</c:v>
                </c:pt>
                <c:pt idx="6">
                  <c:v>#N/A</c:v>
                </c:pt>
                <c:pt idx="7">
                  <c:v>4.9800000000000004</c:v>
                </c:pt>
                <c:pt idx="8">
                  <c:v>0</c:v>
                </c:pt>
                <c:pt idx="9">
                  <c:v>0</c:v>
                </c:pt>
              </c:numCache>
            </c:numRef>
          </c:val>
          <c:extLst>
            <c:ext xmlns:c16="http://schemas.microsoft.com/office/drawing/2014/chart" uri="{C3380CC4-5D6E-409C-BE32-E72D297353CC}">
              <c16:uniqueId val="{00000000-7D26-4908-A503-8CF6528B9B3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26-4908-A503-8CF6528B9B3E}"/>
            </c:ext>
          </c:extLst>
        </c:ser>
        <c:ser>
          <c:idx val="2"/>
          <c:order val="2"/>
          <c:tx>
            <c:strRef>
              <c:f>データシート!$A$29</c:f>
              <c:strCache>
                <c:ptCount val="1"/>
                <c:pt idx="0">
                  <c:v>西原村住宅用地造成事業特別会計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#N/A</c:v>
                </c:pt>
                <c:pt idx="5">
                  <c:v>0</c:v>
                </c:pt>
                <c:pt idx="6">
                  <c:v>#N/A</c:v>
                </c:pt>
                <c:pt idx="7">
                  <c:v>0.03</c:v>
                </c:pt>
                <c:pt idx="8">
                  <c:v>#N/A</c:v>
                </c:pt>
                <c:pt idx="9">
                  <c:v>0.03</c:v>
                </c:pt>
              </c:numCache>
            </c:numRef>
          </c:val>
          <c:extLst>
            <c:ext xmlns:c16="http://schemas.microsoft.com/office/drawing/2014/chart" uri="{C3380CC4-5D6E-409C-BE32-E72D297353CC}">
              <c16:uniqueId val="{00000002-7D26-4908-A503-8CF6528B9B3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0.12</c:v>
                </c:pt>
                <c:pt idx="4">
                  <c:v>#N/A</c:v>
                </c:pt>
                <c:pt idx="5">
                  <c:v>0.14000000000000001</c:v>
                </c:pt>
                <c:pt idx="6">
                  <c:v>#N/A</c:v>
                </c:pt>
                <c:pt idx="7">
                  <c:v>0.17</c:v>
                </c:pt>
                <c:pt idx="8">
                  <c:v>#N/A</c:v>
                </c:pt>
                <c:pt idx="9">
                  <c:v>0.18</c:v>
                </c:pt>
              </c:numCache>
            </c:numRef>
          </c:val>
          <c:extLst>
            <c:ext xmlns:c16="http://schemas.microsoft.com/office/drawing/2014/chart" uri="{C3380CC4-5D6E-409C-BE32-E72D297353CC}">
              <c16:uniqueId val="{00000003-7D26-4908-A503-8CF6528B9B3E}"/>
            </c:ext>
          </c:extLst>
        </c:ser>
        <c:ser>
          <c:idx val="4"/>
          <c:order val="4"/>
          <c:tx>
            <c:strRef>
              <c:f>データシート!$A$31</c:f>
              <c:strCache>
                <c:ptCount val="1"/>
                <c:pt idx="0">
                  <c:v>西原村工業団地造成事業特別会計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#N/A</c:v>
                </c:pt>
                <c:pt idx="5">
                  <c:v>0.13</c:v>
                </c:pt>
                <c:pt idx="6">
                  <c:v>#N/A</c:v>
                </c:pt>
                <c:pt idx="7">
                  <c:v>1.1499999999999999</c:v>
                </c:pt>
                <c:pt idx="8">
                  <c:v>#N/A</c:v>
                </c:pt>
                <c:pt idx="9">
                  <c:v>0.79</c:v>
                </c:pt>
              </c:numCache>
            </c:numRef>
          </c:val>
          <c:extLst>
            <c:ext xmlns:c16="http://schemas.microsoft.com/office/drawing/2014/chart" uri="{C3380CC4-5D6E-409C-BE32-E72D297353CC}">
              <c16:uniqueId val="{00000004-7D26-4908-A503-8CF6528B9B3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3.55</c:v>
                </c:pt>
                <c:pt idx="2">
                  <c:v>#N/A</c:v>
                </c:pt>
                <c:pt idx="3">
                  <c:v>3.13</c:v>
                </c:pt>
                <c:pt idx="4">
                  <c:v>#N/A</c:v>
                </c:pt>
                <c:pt idx="5">
                  <c:v>3.32</c:v>
                </c:pt>
                <c:pt idx="6">
                  <c:v>#N/A</c:v>
                </c:pt>
                <c:pt idx="7">
                  <c:v>2.34</c:v>
                </c:pt>
                <c:pt idx="8">
                  <c:v>#N/A</c:v>
                </c:pt>
                <c:pt idx="9">
                  <c:v>1.04</c:v>
                </c:pt>
              </c:numCache>
            </c:numRef>
          </c:val>
          <c:extLst>
            <c:ext xmlns:c16="http://schemas.microsoft.com/office/drawing/2014/chart" uri="{C3380CC4-5D6E-409C-BE32-E72D297353CC}">
              <c16:uniqueId val="{00000005-7D26-4908-A503-8CF6528B9B3E}"/>
            </c:ext>
          </c:extLst>
        </c:ser>
        <c:ser>
          <c:idx val="6"/>
          <c:order val="6"/>
          <c:tx>
            <c:strRef>
              <c:f>データシート!$A$33</c:f>
              <c:strCache>
                <c:ptCount val="1"/>
                <c:pt idx="0">
                  <c:v>西原村工業用水道事業会計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6.46</c:v>
                </c:pt>
                <c:pt idx="2">
                  <c:v>#N/A</c:v>
                </c:pt>
                <c:pt idx="3">
                  <c:v>6.13</c:v>
                </c:pt>
                <c:pt idx="4">
                  <c:v>#N/A</c:v>
                </c:pt>
                <c:pt idx="5">
                  <c:v>6.25</c:v>
                </c:pt>
                <c:pt idx="6">
                  <c:v>#N/A</c:v>
                </c:pt>
                <c:pt idx="7">
                  <c:v>6.44</c:v>
                </c:pt>
                <c:pt idx="8">
                  <c:v>#N/A</c:v>
                </c:pt>
                <c:pt idx="9">
                  <c:v>6.08</c:v>
                </c:pt>
              </c:numCache>
            </c:numRef>
          </c:val>
          <c:extLst>
            <c:ext xmlns:c16="http://schemas.microsoft.com/office/drawing/2014/chart" uri="{C3380CC4-5D6E-409C-BE32-E72D297353CC}">
              <c16:uniqueId val="{00000006-7D26-4908-A503-8CF6528B9B3E}"/>
            </c:ext>
          </c:extLst>
        </c:ser>
        <c:ser>
          <c:idx val="7"/>
          <c:order val="7"/>
          <c:tx>
            <c:strRef>
              <c:f>データシート!$A$34</c:f>
              <c:strCache>
                <c:ptCount val="1"/>
                <c:pt idx="0">
                  <c:v>西原村中央簡易水道事業会計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6.12</c:v>
                </c:pt>
              </c:numCache>
            </c:numRef>
          </c:val>
          <c:extLst>
            <c:ext xmlns:c16="http://schemas.microsoft.com/office/drawing/2014/chart" uri="{C3380CC4-5D6E-409C-BE32-E72D297353CC}">
              <c16:uniqueId val="{00000007-7D26-4908-A503-8CF6528B9B3E}"/>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3.58</c:v>
                </c:pt>
                <c:pt idx="2">
                  <c:v>#N/A</c:v>
                </c:pt>
                <c:pt idx="3">
                  <c:v>4.8600000000000003</c:v>
                </c:pt>
                <c:pt idx="4">
                  <c:v>#N/A</c:v>
                </c:pt>
                <c:pt idx="5">
                  <c:v>6.19</c:v>
                </c:pt>
                <c:pt idx="6">
                  <c:v>#N/A</c:v>
                </c:pt>
                <c:pt idx="7">
                  <c:v>7.2</c:v>
                </c:pt>
                <c:pt idx="8">
                  <c:v>#N/A</c:v>
                </c:pt>
                <c:pt idx="9">
                  <c:v>7.16</c:v>
                </c:pt>
              </c:numCache>
            </c:numRef>
          </c:val>
          <c:extLst>
            <c:ext xmlns:c16="http://schemas.microsoft.com/office/drawing/2014/chart" uri="{C3380CC4-5D6E-409C-BE32-E72D297353CC}">
              <c16:uniqueId val="{00000008-7D26-4908-A503-8CF6528B9B3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10.79</c:v>
                </c:pt>
                <c:pt idx="2">
                  <c:v>#N/A</c:v>
                </c:pt>
                <c:pt idx="3">
                  <c:v>17.7</c:v>
                </c:pt>
                <c:pt idx="4">
                  <c:v>#N/A</c:v>
                </c:pt>
                <c:pt idx="5">
                  <c:v>10.15</c:v>
                </c:pt>
                <c:pt idx="6">
                  <c:v>#N/A</c:v>
                </c:pt>
                <c:pt idx="7">
                  <c:v>8.41</c:v>
                </c:pt>
                <c:pt idx="8">
                  <c:v>#N/A</c:v>
                </c:pt>
                <c:pt idx="9">
                  <c:v>7.82</c:v>
                </c:pt>
              </c:numCache>
            </c:numRef>
          </c:val>
          <c:extLst>
            <c:ext xmlns:c16="http://schemas.microsoft.com/office/drawing/2014/chart" uri="{C3380CC4-5D6E-409C-BE32-E72D297353CC}">
              <c16:uniqueId val="{00000009-7D26-4908-A503-8CF6528B9B3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830</c:v>
                </c:pt>
                <c:pt idx="5">
                  <c:v>944</c:v>
                </c:pt>
                <c:pt idx="8">
                  <c:v>947</c:v>
                </c:pt>
                <c:pt idx="11">
                  <c:v>958</c:v>
                </c:pt>
                <c:pt idx="14">
                  <c:v>1023</c:v>
                </c:pt>
              </c:numCache>
            </c:numRef>
          </c:val>
          <c:extLst>
            <c:ext xmlns:c16="http://schemas.microsoft.com/office/drawing/2014/chart" uri="{C3380CC4-5D6E-409C-BE32-E72D297353CC}">
              <c16:uniqueId val="{00000000-DD54-485D-9E65-BDD16C3119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1-DD54-485D-9E65-BDD16C3119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D54-485D-9E65-BDD16C3119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44</c:v>
                </c:pt>
                <c:pt idx="3">
                  <c:v>18</c:v>
                </c:pt>
                <c:pt idx="6">
                  <c:v>11</c:v>
                </c:pt>
                <c:pt idx="9">
                  <c:v>10</c:v>
                </c:pt>
                <c:pt idx="12">
                  <c:v>10</c:v>
                </c:pt>
              </c:numCache>
            </c:numRef>
          </c:val>
          <c:extLst>
            <c:ext xmlns:c16="http://schemas.microsoft.com/office/drawing/2014/chart" uri="{C3380CC4-5D6E-409C-BE32-E72D297353CC}">
              <c16:uniqueId val="{00000003-DD54-485D-9E65-BDD16C3119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8</c:v>
                </c:pt>
                <c:pt idx="6">
                  <c:v>7</c:v>
                </c:pt>
                <c:pt idx="9">
                  <c:v>8</c:v>
                </c:pt>
                <c:pt idx="12">
                  <c:v>17</c:v>
                </c:pt>
              </c:numCache>
            </c:numRef>
          </c:val>
          <c:extLst>
            <c:ext xmlns:c16="http://schemas.microsoft.com/office/drawing/2014/chart" uri="{C3380CC4-5D6E-409C-BE32-E72D297353CC}">
              <c16:uniqueId val="{00000004-DD54-485D-9E65-BDD16C3119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54-485D-9E65-BDD16C3119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54-485D-9E65-BDD16C3119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951</c:v>
                </c:pt>
                <c:pt idx="3">
                  <c:v>1107</c:v>
                </c:pt>
                <c:pt idx="6">
                  <c:v>1151</c:v>
                </c:pt>
                <c:pt idx="9">
                  <c:v>1169</c:v>
                </c:pt>
                <c:pt idx="12">
                  <c:v>1216</c:v>
                </c:pt>
              </c:numCache>
            </c:numRef>
          </c:val>
          <c:extLst>
            <c:ext xmlns:c16="http://schemas.microsoft.com/office/drawing/2014/chart" uri="{C3380CC4-5D6E-409C-BE32-E72D297353CC}">
              <c16:uniqueId val="{00000007-DD54-485D-9E65-BDD16C31197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173</c:v>
                </c:pt>
                <c:pt idx="2">
                  <c:v>#N/A</c:v>
                </c:pt>
                <c:pt idx="3">
                  <c:v>#N/A</c:v>
                </c:pt>
                <c:pt idx="4">
                  <c:v>189</c:v>
                </c:pt>
                <c:pt idx="5">
                  <c:v>#N/A</c:v>
                </c:pt>
                <c:pt idx="6">
                  <c:v>#N/A</c:v>
                </c:pt>
                <c:pt idx="7">
                  <c:v>222</c:v>
                </c:pt>
                <c:pt idx="8">
                  <c:v>#N/A</c:v>
                </c:pt>
                <c:pt idx="9">
                  <c:v>#N/A</c:v>
                </c:pt>
                <c:pt idx="10">
                  <c:v>229</c:v>
                </c:pt>
                <c:pt idx="11">
                  <c:v>#N/A</c:v>
                </c:pt>
                <c:pt idx="12">
                  <c:v>#N/A</c:v>
                </c:pt>
                <c:pt idx="13">
                  <c:v>220</c:v>
                </c:pt>
                <c:pt idx="14">
                  <c:v>#N/A</c:v>
                </c:pt>
              </c:numCache>
            </c:numRef>
          </c:val>
          <c:smooth val="0"/>
          <c:extLst>
            <c:ext xmlns:c16="http://schemas.microsoft.com/office/drawing/2014/chart" uri="{C3380CC4-5D6E-409C-BE32-E72D297353CC}">
              <c16:uniqueId val="{00000008-DD54-485D-9E65-BDD16C31197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9938</c:v>
                </c:pt>
                <c:pt idx="5">
                  <c:v>9245</c:v>
                </c:pt>
                <c:pt idx="8">
                  <c:v>8584</c:v>
                </c:pt>
                <c:pt idx="11">
                  <c:v>8394</c:v>
                </c:pt>
                <c:pt idx="14">
                  <c:v>7319</c:v>
                </c:pt>
              </c:numCache>
            </c:numRef>
          </c:val>
          <c:extLst>
            <c:ext xmlns:c16="http://schemas.microsoft.com/office/drawing/2014/chart" uri="{C3380CC4-5D6E-409C-BE32-E72D297353CC}">
              <c16:uniqueId val="{00000000-8616-40C7-90A2-AB9B746E74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616-40C7-90A2-AB9B746E74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4190</c:v>
                </c:pt>
                <c:pt idx="5">
                  <c:v>4207</c:v>
                </c:pt>
                <c:pt idx="8">
                  <c:v>4339</c:v>
                </c:pt>
                <c:pt idx="11">
                  <c:v>4497</c:v>
                </c:pt>
                <c:pt idx="14">
                  <c:v>4269</c:v>
                </c:pt>
              </c:numCache>
            </c:numRef>
          </c:val>
          <c:extLst>
            <c:ext xmlns:c16="http://schemas.microsoft.com/office/drawing/2014/chart" uri="{C3380CC4-5D6E-409C-BE32-E72D297353CC}">
              <c16:uniqueId val="{00000002-8616-40C7-90A2-AB9B746E74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16-40C7-90A2-AB9B746E74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16-40C7-90A2-AB9B746E74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16-40C7-90A2-AB9B746E74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127</c:v>
                </c:pt>
                <c:pt idx="3">
                  <c:v>73</c:v>
                </c:pt>
                <c:pt idx="6">
                  <c:v>73</c:v>
                </c:pt>
                <c:pt idx="9">
                  <c:v>122</c:v>
                </c:pt>
                <c:pt idx="12">
                  <c:v>72</c:v>
                </c:pt>
              </c:numCache>
            </c:numRef>
          </c:val>
          <c:extLst>
            <c:ext xmlns:c16="http://schemas.microsoft.com/office/drawing/2014/chart" uri="{C3380CC4-5D6E-409C-BE32-E72D297353CC}">
              <c16:uniqueId val="{00000006-8616-40C7-90A2-AB9B746E74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c:v>
                </c:pt>
                <c:pt idx="3">
                  <c:v>34</c:v>
                </c:pt>
                <c:pt idx="6">
                  <c:v>159</c:v>
                </c:pt>
                <c:pt idx="9">
                  <c:v>103</c:v>
                </c:pt>
                <c:pt idx="12">
                  <c:v>74</c:v>
                </c:pt>
              </c:numCache>
            </c:numRef>
          </c:val>
          <c:extLst>
            <c:ext xmlns:c16="http://schemas.microsoft.com/office/drawing/2014/chart" uri="{C3380CC4-5D6E-409C-BE32-E72D297353CC}">
              <c16:uniqueId val="{00000007-8616-40C7-90A2-AB9B746E74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c:v>
                </c:pt>
                <c:pt idx="3">
                  <c:v>64</c:v>
                </c:pt>
                <c:pt idx="6">
                  <c:v>58</c:v>
                </c:pt>
                <c:pt idx="9">
                  <c:v>41</c:v>
                </c:pt>
                <c:pt idx="12">
                  <c:v>117</c:v>
                </c:pt>
              </c:numCache>
            </c:numRef>
          </c:val>
          <c:extLst>
            <c:ext xmlns:c16="http://schemas.microsoft.com/office/drawing/2014/chart" uri="{C3380CC4-5D6E-409C-BE32-E72D297353CC}">
              <c16:uniqueId val="{00000008-8616-40C7-90A2-AB9B746E74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16-40C7-90A2-AB9B746E74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10695</c:v>
                </c:pt>
                <c:pt idx="3">
                  <c:v>10641</c:v>
                </c:pt>
                <c:pt idx="6">
                  <c:v>9966</c:v>
                </c:pt>
                <c:pt idx="9">
                  <c:v>9599</c:v>
                </c:pt>
                <c:pt idx="12">
                  <c:v>8753</c:v>
                </c:pt>
              </c:numCache>
            </c:numRef>
          </c:val>
          <c:extLst>
            <c:ext xmlns:c16="http://schemas.microsoft.com/office/drawing/2014/chart" uri="{C3380CC4-5D6E-409C-BE32-E72D297353CC}">
              <c16:uniqueId val="{0000000A-8616-40C7-90A2-AB9B746E74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16-40C7-90A2-AB9B746E74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2589</c:v>
                </c:pt>
                <c:pt idx="1">
                  <c:v>2441</c:v>
                </c:pt>
                <c:pt idx="2">
                  <c:v>2405</c:v>
                </c:pt>
              </c:numCache>
            </c:numRef>
          </c:val>
          <c:extLst>
            <c:ext xmlns:c16="http://schemas.microsoft.com/office/drawing/2014/chart" uri="{C3380CC4-5D6E-409C-BE32-E72D297353CC}">
              <c16:uniqueId val="{00000000-9554-40F9-A7CA-C8DFB3B7F28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212</c:v>
                </c:pt>
                <c:pt idx="1">
                  <c:v>197</c:v>
                </c:pt>
                <c:pt idx="2">
                  <c:v>182</c:v>
                </c:pt>
              </c:numCache>
            </c:numRef>
          </c:val>
          <c:extLst>
            <c:ext xmlns:c16="http://schemas.microsoft.com/office/drawing/2014/chart" uri="{C3380CC4-5D6E-409C-BE32-E72D297353CC}">
              <c16:uniqueId val="{00000001-9554-40F9-A7CA-C8DFB3B7F28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1519</c:v>
                </c:pt>
                <c:pt idx="1">
                  <c:v>1841</c:v>
                </c:pt>
                <c:pt idx="2">
                  <c:v>1663</c:v>
                </c:pt>
              </c:numCache>
            </c:numRef>
          </c:val>
          <c:extLst>
            <c:ext xmlns:c16="http://schemas.microsoft.com/office/drawing/2014/chart" uri="{C3380CC4-5D6E-409C-BE32-E72D297353CC}">
              <c16:uniqueId val="{00000002-9554-40F9-A7CA-C8DFB3B7F2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{45DC419D-F398-4BA9-A4C6-4F2E5F843227}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1B-457B-925B-4252342FC5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{B8129CC6-20D5-4E48-BDC3-058178BE1C45}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1B-457B-925B-4252342FC5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{ABEAD912-3B65-465B-9299-E00024B63BCD}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1B-457B-925B-4252342FC5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{773E826D-6C2A-4C3D-BA2C-27F7EB0E4683}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1B-457B-925B-4252342FC5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{A8C8BCF5-4ACA-4E09-AFF1-F9498550BCF4}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1B-457B-925B-4252342FC5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{B57C6E8A-B7CE-4269-A59D-5084E9448D3B}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1B-457B-925B-4252342FC53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{1DAC65D3-C526-4E1E-9692-24E9D3017CAB}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1B-457B-925B-4252342FC53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{D8C37816-303F-48EE-BFE3-E9E164BF6EEF}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1B-457B-925B-4252342FC5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{79ED9FDC-F4AC-4170-BD37-B7D063C536B2}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1B-457B-925B-4252342FC5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53.1</c:v>
                </c:pt>
                <c:pt idx="8">
                  <c:v>49.6</c:v>
                </c:pt>
                <c:pt idx="16">
                  <c:v>49.4</c:v>
                </c:pt>
                <c:pt idx="24">
                  <c:v>49.9</c:v>
                </c:pt>
                <c:pt idx="32">
                  <c:v>51.7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1B-457B-925B-4252342FC5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{D2C091C5-AB0D-45AA-BA4C-19376B004CE3}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1B-457B-925B-4252342FC53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{4FE92794-C1C1-44BD-A4AA-2A3281911097}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1B-457B-925B-4252342FC5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{0112E9FB-81DB-43C9-BC28-8846431457AF}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1B-457B-925B-4252342FC5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{D150E440-951A-4EED-905E-647F34D3A31C}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1B-457B-925B-4252342FC5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{84EFD528-5F07-4B83-8025-8DBB1F4311DC}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1B-457B-925B-4252342FC53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{D8B7DCCF-EE2B-4F8E-8F2D-26E0760F80EC}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1B-457B-925B-4252342FC538}"/>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{6A94A726-4576-495A-950A-D56FB5228414}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1B-457B-925B-4252342FC538}"/>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{A87F8E37-0F45-4B17-A71D-BEC5378A54D3}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1B-457B-925B-4252342FC53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{22997EA5-8308-4E25-95B9-A12A207F9D57}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1B-457B-925B-4252342FC5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61B-457B-925B-4252342FC53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{0EE3AE98-2B80-42D0-9F40-A5C5E9CDB1F0}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034-41A7-B48A-5B664FAFFB3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{9422D49E-8A1A-49DB-8210-E21D2658BE44}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34-41A7-B48A-5B664FAFFB3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{E8AC3E7B-668E-48A8-95E7-A09015C7FD53}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34-41A7-B48A-5B664FAFFB3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{5CFFB3CF-14F3-443D-BC56-F2876914CAF9}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34-41A7-B48A-5B664FAFFB3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{629F13CD-43E9-4863-B1EA-F2C2D5ABCA49}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34-41A7-B48A-5B664FAFFB3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{D310DF61-0511-4ACD-A429-BC68A1E2E21A}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034-41A7-B48A-5B664FAFFB3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{67AFCD12-98E3-438A-BAD1-EE5BDA2B27A8}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034-41A7-B48A-5B664FAFFB3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{22C5EB83-1DEF-46E7-B1F3-5217B8EA7A61}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034-41A7-B48A-5B664FAFFB3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{E1C8F59D-50EE-4EE3-9B23-8CEC3197E498}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034-41A7-B48A-5B664FAFFB3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6.9</c:v>
                </c:pt>
                <c:pt idx="8">
                  <c:v>7.2</c:v>
                </c:pt>
                <c:pt idx="16">
                  <c:v>8.1</c:v>
                </c:pt>
                <c:pt idx="24">
                  <c:v>8.5</c:v>
                </c:pt>
                <c:pt idx="32">
                  <c:v>8.8000000000000007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034-41A7-B48A-5B664FAFFB3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{3EBC6728-70C4-4CEB-91D3-E9099546BBDD}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034-41A7-B48A-5B664FAFFB3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{BA203980-DA5E-48FD-AB54-4AE7CD2D3AC3}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34-41A7-B48A-5B664FAFFB3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{D50FCA7B-44C8-44C3-95D8-D35BC2D65372}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34-41A7-B48A-5B664FAFFB3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{12489362-3CB7-4059-82F9-3CCAC5539234}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34-41A7-B48A-5B664FAFFB3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{2EF6C031-768E-48E2-AD89-5BD033E2EA9A}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34-41A7-B48A-5B664FAFFB3D}"/>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{636AF8DC-FBBE-469D-A1B2-EF7F346C5A6E}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034-41A7-B48A-5B664FAFFB3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{9D429856-E53F-4759-9680-98C4059E67E4}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034-41A7-B48A-5B664FAFFB3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{954EEA1F-72ED-4070-A9FE-33B9766D4449}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034-41A7-B48A-5B664FAFFB3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{0CFDB111-E6B6-4767-97CF-1279A9944C39}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034-41A7-B48A-5B664FAFFB3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034-41A7-B48A-5B664FAFFB3D}"/>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財政力指数は</a:t>
          </a:r>
          <a:r>
            <a:rPr lang="en-US" altLang="ja-JP" sz="1100" b="0" i="0" baseline="0">
              <a:solidFill>
                <a:schemeClr val="dk1"/>
              </a:solidFill>
              <a:effectLst/>
              <a:latin typeface="+mn-lt"/>
              <a:ea typeface="+mn-ea"/>
              <a:cs typeface="+mn-cs"/>
            </a:rPr>
            <a:t>0.36</a:t>
          </a:r>
          <a:r>
            <a:rPr lang="ja-JP" altLang="en-US" sz="1100" b="0" i="0" baseline="0">
              <a:solidFill>
                <a:schemeClr val="dk1"/>
              </a:solidFill>
              <a:effectLst/>
              <a:latin typeface="+mn-lt"/>
              <a:ea typeface="+mn-ea"/>
              <a:cs typeface="+mn-cs"/>
            </a:rPr>
            <a:t>で、類似団体および県平均と同水準である。</a:t>
          </a:r>
          <a:r>
            <a:rPr lang="en-US" altLang="ja-JP" sz="1100" b="0" i="0" baseline="0">
              <a:solidFill>
                <a:schemeClr val="dk1"/>
              </a:solidFill>
              <a:effectLst/>
              <a:latin typeface="+mn-lt"/>
              <a:ea typeface="+mn-ea"/>
              <a:cs typeface="+mn-cs"/>
            </a:rPr>
            <a:t>3</a:t>
          </a:r>
          <a:r>
            <a:rPr lang="ja-JP" altLang="en-US" sz="1100" b="0" i="0" baseline="0">
              <a:solidFill>
                <a:schemeClr val="dk1"/>
              </a:solidFill>
              <a:effectLst/>
              <a:latin typeface="+mn-lt"/>
              <a:ea typeface="+mn-ea"/>
              <a:cs typeface="+mn-cs"/>
            </a:rPr>
            <a:t>か年平均では概ね横ばいであるが、令和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年度単年では前年度比で約</a:t>
          </a:r>
          <a:r>
            <a:rPr lang="en-US" altLang="ja-JP" sz="1100" b="0" i="0" baseline="0">
              <a:solidFill>
                <a:schemeClr val="dk1"/>
              </a:solidFill>
              <a:effectLst/>
              <a:latin typeface="+mn-lt"/>
              <a:ea typeface="+mn-ea"/>
              <a:cs typeface="+mn-cs"/>
            </a:rPr>
            <a:t>0.02</a:t>
          </a:r>
          <a:r>
            <a:rPr lang="ja-JP" altLang="en-US" sz="1100" b="0" i="0" baseline="0">
              <a:solidFill>
                <a:schemeClr val="dk1"/>
              </a:solidFill>
              <a:effectLst/>
              <a:latin typeface="+mn-lt"/>
              <a:ea typeface="+mn-ea"/>
              <a:cs typeface="+mn-cs"/>
            </a:rPr>
            <a:t>ポイント低下した。この要因として、固定資産税の増収などにより基準財政収入額は前年比</a:t>
          </a:r>
          <a:r>
            <a:rPr lang="en-US" altLang="ja-JP" sz="1100" b="0" i="0" baseline="0">
              <a:solidFill>
                <a:schemeClr val="dk1"/>
              </a:solidFill>
              <a:effectLst/>
              <a:latin typeface="+mn-lt"/>
              <a:ea typeface="+mn-ea"/>
              <a:cs typeface="+mn-cs"/>
            </a:rPr>
            <a:t>25,610</a:t>
          </a:r>
          <a:r>
            <a:rPr lang="ja-JP" altLang="en-US" sz="1100" b="0" i="0" baseline="0">
              <a:solidFill>
                <a:schemeClr val="dk1"/>
              </a:solidFill>
              <a:effectLst/>
              <a:latin typeface="+mn-lt"/>
              <a:ea typeface="+mn-ea"/>
              <a:cs typeface="+mn-cs"/>
            </a:rPr>
            <a:t>千円増加したものの、公債費の増加などにより基準財政需要額が</a:t>
          </a:r>
          <a:r>
            <a:rPr lang="en-US" altLang="ja-JP" sz="1100" b="0" i="0" baseline="0">
              <a:solidFill>
                <a:schemeClr val="dk1"/>
              </a:solidFill>
              <a:effectLst/>
              <a:latin typeface="+mn-lt"/>
              <a:ea typeface="+mn-ea"/>
              <a:cs typeface="+mn-cs"/>
            </a:rPr>
            <a:t>195,035</a:t>
          </a:r>
          <a:r>
            <a:rPr lang="ja-JP" altLang="en-US" sz="1100" b="0" i="0" baseline="0">
              <a:solidFill>
                <a:schemeClr val="dk1"/>
              </a:solidFill>
              <a:effectLst/>
              <a:latin typeface="+mn-lt"/>
              <a:ea typeface="+mn-ea"/>
              <a:cs typeface="+mn-cs"/>
            </a:rPr>
            <a:t>千円増加し、需要額の伸びが収入額の伸びを上回ったことによる。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83759</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3312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83759</xdr:rowOff>
    </xdr:from>
    <xdr:to>
      <xdr:col>19</xdr:col>
      <xdr:colOff>133350</xdr:colOff>
      <xdr:row>43</xdr:row>
      <xdr:rowOff>83759</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56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72269</xdr:rowOff>
    </xdr:from>
    <xdr:to>
      <xdr:col>15</xdr:col>
      <xdr:colOff>82550</xdr:colOff>
      <xdr:row>43</xdr:row>
      <xdr:rowOff>83759</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446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72269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98657"/>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26505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32959</xdr:rowOff>
    </xdr:from>
    <xdr:to>
      <xdr:col>19</xdr:col>
      <xdr:colOff>184150</xdr:colOff>
      <xdr:row>43</xdr:row>
      <xdr:rowOff>134559</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119336</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91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32959</xdr:rowOff>
    </xdr:from>
    <xdr:to>
      <xdr:col>15</xdr:col>
      <xdr:colOff>133350</xdr:colOff>
      <xdr:row>43</xdr:row>
      <xdr:rowOff>134559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21469</xdr:rowOff>
    </xdr:from>
    <xdr:to>
      <xdr:col>11</xdr:col>
      <xdr:colOff>82550</xdr:colOff>
      <xdr:row>43</xdr:row>
      <xdr:rowOff>123069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分母となる経常一般財源は、前年度比</a:t>
          </a:r>
          <a:r>
            <a:rPr kumimoji="1" lang="en-US" altLang="ja-JP" sz="1100">
              <a:solidFill>
                <a:schemeClr val="dk1"/>
              </a:solidFill>
              <a:effectLst/>
              <a:latin typeface="+mn-lt"/>
              <a:ea typeface="+mn-ea"/>
              <a:cs typeface="+mn-cs"/>
            </a:rPr>
            <a:t>183,268</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5.1</a:t>
          </a:r>
          <a:r>
            <a:rPr kumimoji="1" lang="ja-JP" altLang="en-US"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3,627,056</a:t>
          </a:r>
          <a:r>
            <a:rPr kumimoji="1" lang="ja-JP" altLang="en-US" sz="1100">
              <a:solidFill>
                <a:schemeClr val="dk1"/>
              </a:solidFill>
              <a:effectLst/>
              <a:latin typeface="+mn-lt"/>
              <a:ea typeface="+mn-ea"/>
              <a:cs typeface="+mn-cs"/>
            </a:rPr>
            <a:t>千円、分子となる経常経費充当一般財源は、前年度比</a:t>
          </a:r>
          <a:r>
            <a:rPr kumimoji="1" lang="en-US" altLang="ja-JP" sz="1100">
              <a:solidFill>
                <a:schemeClr val="dk1"/>
              </a:solidFill>
              <a:effectLst/>
              <a:latin typeface="+mn-lt"/>
              <a:ea typeface="+mn-ea"/>
              <a:cs typeface="+mn-cs"/>
            </a:rPr>
            <a:t>64,925</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3,278,252</a:t>
          </a:r>
          <a:r>
            <a:rPr kumimoji="1" lang="ja-JP" altLang="en-US" sz="1100">
              <a:solidFill>
                <a:schemeClr val="dk1"/>
              </a:solidFill>
              <a:effectLst/>
              <a:latin typeface="+mn-lt"/>
              <a:ea typeface="+mn-ea"/>
              <a:cs typeface="+mn-cs"/>
            </a:rPr>
            <a:t>千円となった。この結果、経常収支比率は</a:t>
          </a:r>
          <a:r>
            <a:rPr kumimoji="1" lang="en-US" altLang="ja-JP" sz="1100">
              <a:solidFill>
                <a:schemeClr val="dk1"/>
              </a:solidFill>
              <a:effectLst/>
              <a:latin typeface="+mn-lt"/>
              <a:ea typeface="+mn-ea"/>
              <a:cs typeface="+mn-cs"/>
            </a:rPr>
            <a:t>90.4</a:t>
          </a:r>
          <a:r>
            <a:rPr kumimoji="1" lang="ja-JP" altLang="en-US" sz="1100">
              <a:solidFill>
                <a:schemeClr val="dk1"/>
              </a:solidFill>
              <a:effectLst/>
              <a:latin typeface="+mn-lt"/>
              <a:ea typeface="+mn-ea"/>
              <a:cs typeface="+mn-cs"/>
            </a:rPr>
            <a:t>％となり、前年度と比較して</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ポイント改善した。</a:t>
          </a:r>
        </a:p>
        <a:p>
          <a:pPr eaLnBrk="1" fontAlgn="auto" latinLnBrk="0" hangingPunct="1"/>
          <a:r>
            <a:rPr kumimoji="1" lang="ja-JP" altLang="en-US" sz="1100">
              <a:solidFill>
                <a:schemeClr val="dk1"/>
              </a:solidFill>
              <a:effectLst/>
              <a:latin typeface="+mn-lt"/>
              <a:ea typeface="+mn-ea"/>
              <a:cs typeface="+mn-cs"/>
            </a:rPr>
            <a:t>　主な要因としては、経常一般財源において普通交付税（前年度比</a:t>
          </a:r>
          <a:r>
            <a:rPr kumimoji="1" lang="en-US" altLang="ja-JP" sz="1100">
              <a:solidFill>
                <a:schemeClr val="dk1"/>
              </a:solidFill>
              <a:effectLst/>
              <a:latin typeface="+mn-lt"/>
              <a:ea typeface="+mn-ea"/>
              <a:cs typeface="+mn-cs"/>
            </a:rPr>
            <a:t>6.9</a:t>
          </a:r>
          <a:r>
            <a:rPr kumimoji="1" lang="ja-JP" altLang="en-US" sz="1100">
              <a:solidFill>
                <a:schemeClr val="dk1"/>
              </a:solidFill>
              <a:effectLst/>
              <a:latin typeface="+mn-lt"/>
              <a:ea typeface="+mn-ea"/>
              <a:cs typeface="+mn-cs"/>
            </a:rPr>
            <a:t>％増）や地方特例交付金（同</a:t>
          </a:r>
          <a:r>
            <a:rPr kumimoji="1" lang="en-US" altLang="ja-JP" sz="1100">
              <a:solidFill>
                <a:schemeClr val="dk1"/>
              </a:solidFill>
              <a:effectLst/>
              <a:latin typeface="+mn-lt"/>
              <a:ea typeface="+mn-ea"/>
              <a:cs typeface="+mn-cs"/>
            </a:rPr>
            <a:t>111.3</a:t>
          </a:r>
          <a:r>
            <a:rPr kumimoji="1" lang="ja-JP" altLang="en-US" sz="1100">
              <a:solidFill>
                <a:schemeClr val="dk1"/>
              </a:solidFill>
              <a:effectLst/>
              <a:latin typeface="+mn-lt"/>
              <a:ea typeface="+mn-ea"/>
              <a:cs typeface="+mn-cs"/>
            </a:rPr>
            <a:t>％増）が増加した一方、経常経費充当一般財源において人件費（前年度比</a:t>
          </a:r>
          <a:r>
            <a:rPr kumimoji="1" lang="en-US" altLang="ja-JP" sz="1100">
              <a:solidFill>
                <a:schemeClr val="dk1"/>
              </a:solidFill>
              <a:effectLst/>
              <a:latin typeface="+mn-lt"/>
              <a:ea typeface="+mn-ea"/>
              <a:cs typeface="+mn-cs"/>
            </a:rPr>
            <a:t>17.3</a:t>
          </a:r>
          <a:r>
            <a:rPr kumimoji="1" lang="ja-JP" altLang="en-US" sz="1100">
              <a:solidFill>
                <a:schemeClr val="dk1"/>
              </a:solidFill>
              <a:effectLst/>
              <a:latin typeface="+mn-lt"/>
              <a:ea typeface="+mn-ea"/>
              <a:cs typeface="+mn-cs"/>
            </a:rPr>
            <a:t>％増）や公債費（同</a:t>
          </a:r>
          <a:r>
            <a:rPr kumimoji="1" lang="en-US" altLang="ja-JP" sz="1100">
              <a:solidFill>
                <a:schemeClr val="dk1"/>
              </a:solidFill>
              <a:effectLst/>
              <a:latin typeface="+mn-lt"/>
              <a:ea typeface="+mn-ea"/>
              <a:cs typeface="+mn-cs"/>
            </a:rPr>
            <a:t>4.0</a:t>
          </a:r>
          <a:r>
            <a:rPr kumimoji="1" lang="ja-JP" altLang="en-US" sz="1100">
              <a:solidFill>
                <a:schemeClr val="dk1"/>
              </a:solidFill>
              <a:effectLst/>
              <a:latin typeface="+mn-lt"/>
              <a:ea typeface="+mn-ea"/>
              <a:cs typeface="+mn-cs"/>
            </a:rPr>
            <a:t>％増）が増加したことによるものである。</a:t>
          </a:r>
        </a:p>
        <a:p>
          <a:pPr eaLnBrk="1" fontAlgn="auto" latinLnBrk="0" hangingPunct="1"/>
          <a:r>
            <a:rPr kumimoji="1" lang="ja-JP" altLang="en-US" sz="1100">
              <a:solidFill>
                <a:schemeClr val="dk1"/>
              </a:solidFill>
              <a:effectLst/>
              <a:latin typeface="+mn-lt"/>
              <a:ea typeface="+mn-ea"/>
              <a:cs typeface="+mn-cs"/>
            </a:rPr>
            <a:t>今後も事業の見直しによる経常経費の抑制や地方債残高の縮減に努め、財政の健全化を図る必要がある。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143510</xdr:rowOff>
    </xdr:from>
    <xdr:to>
      <xdr:col>23</xdr:col>
      <xdr:colOff>133350</xdr:colOff>
      <xdr:row>62</xdr:row>
      <xdr:rowOff>26353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601960"/>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62</xdr:row>
      <xdr:rowOff>26353</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61744"/>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36936</xdr:rowOff>
    </xdr:from>
    <xdr:to>
      <xdr:col>15</xdr:col>
      <xdr:colOff>82550</xdr:colOff>
      <xdr:row>61</xdr:row>
      <xdr:rowOff>103294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95386"/>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36936</xdr:rowOff>
    </xdr:from>
    <xdr:to>
      <xdr:col>11</xdr:col>
      <xdr:colOff>31750</xdr:colOff>
      <xdr:row>61</xdr:row>
      <xdr:rowOff>145521</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95386"/>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92710</xdr:rowOff>
    </xdr:from>
    <xdr:to>
      <xdr:col>23</xdr:col>
      <xdr:colOff>184150</xdr:colOff>
      <xdr:row>62</xdr:row>
      <xdr:rowOff>22860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64787</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147003</xdr:rowOff>
    </xdr:from>
    <xdr:to>
      <xdr:col>19</xdr:col>
      <xdr:colOff>184150</xdr:colOff>
      <xdr:row>62</xdr:row>
      <xdr:rowOff>77153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61930</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91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52494</xdr:rowOff>
    </xdr:from>
    <xdr:to>
      <xdr:col>15</xdr:col>
      <xdr:colOff>133350</xdr:colOff>
      <xdr:row>61</xdr:row>
      <xdr:rowOff>154094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138871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59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157586</xdr:rowOff>
    </xdr:from>
    <xdr:to>
      <xdr:col>11</xdr:col>
      <xdr:colOff>82550</xdr:colOff>
      <xdr:row>61</xdr:row>
      <xdr:rowOff>87736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72513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94721</xdr:rowOff>
    </xdr:from>
    <xdr:to>
      <xdr:col>7</xdr:col>
      <xdr:colOff>31750</xdr:colOff>
      <xdr:row>62</xdr:row>
      <xdr:rowOff>24871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9648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39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chemeClr val="dk1"/>
              </a:solidFill>
              <a:effectLst/>
              <a:latin typeface="+mn-lt"/>
              <a:ea typeface="+mn-ea"/>
              <a:cs typeface="+mn-cs"/>
            </a:rPr>
            <a:t>　昨年度に引き続き決算額は増加している。令和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年度は、人件費が前年度比で増加した一方、物件費及び維持補修費はともに前年度比で減少した。</a:t>
          </a:r>
        </a:p>
        <a:p>
          <a:pPr eaLnBrk="1" fontAlgn="auto" latinLnBrk="0" hangingPunct="1"/>
          <a:r>
            <a:rPr lang="ja-JP" altLang="en-US" sz="1100" b="0" i="0" baseline="0">
              <a:solidFill>
                <a:schemeClr val="dk1"/>
              </a:solidFill>
              <a:effectLst/>
              <a:latin typeface="+mn-lt"/>
              <a:ea typeface="+mn-ea"/>
              <a:cs typeface="+mn-cs"/>
            </a:rPr>
            <a:t>　人件費の増加は、会計年度任用職員の雇用増及び再任用職員の任用並びに給与改定によるものである。一方、物件費及び維持補修費の減少は、新型コロナウイルス予防接種委託や物価高騰対策商品券事業、災害支援代理受付ふるさと納税寄付金関連経費の減少によるものである。</a:t>
          </a:r>
        </a:p>
        <a:p>
          <a:pPr eaLnBrk="1" fontAlgn="auto" latinLnBrk="0" hangingPunct="1"/>
          <a:r>
            <a:rPr lang="ja-JP" altLang="en-US" sz="1100" b="0" i="0" baseline="0">
              <a:solidFill>
                <a:schemeClr val="dk1"/>
              </a:solidFill>
              <a:effectLst/>
              <a:latin typeface="+mn-lt"/>
              <a:ea typeface="+mn-ea"/>
              <a:cs typeface="+mn-cs"/>
            </a:rPr>
            <a:t>今後も行政サービスを維持しつつ、事業の見直し等により人件費の抑制に努めるとともに、効率的な事業運営により物件費等の抑制に努める。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129111</xdr:rowOff>
    </xdr:from>
    <xdr:to>
      <xdr:col>23</xdr:col>
      <xdr:colOff>133350</xdr:colOff>
      <xdr:row>81</xdr:row>
      <xdr:rowOff>138520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16561"/>
          <a:ext cx="838200" cy="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123298</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113694</xdr:rowOff>
    </xdr:from>
    <xdr:to>
      <xdr:col>19</xdr:col>
      <xdr:colOff>133350</xdr:colOff>
      <xdr:row>81</xdr:row>
      <xdr:rowOff>129111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1144"/>
          <a:ext cx="889000" cy="1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95986</xdr:rowOff>
    </xdr:from>
    <xdr:to>
      <xdr:col>15</xdr:col>
      <xdr:colOff>82550</xdr:colOff>
      <xdr:row>81</xdr:row>
      <xdr:rowOff>113694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3436"/>
          <a:ext cx="889000" cy="1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95986</xdr:rowOff>
    </xdr:from>
    <xdr:to>
      <xdr:col>11</xdr:col>
      <xdr:colOff>31750</xdr:colOff>
      <xdr:row>81</xdr:row>
      <xdr:rowOff>100251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83436"/>
          <a:ext cx="889000" cy="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87720</xdr:rowOff>
    </xdr:from>
    <xdr:to>
      <xdr:col>23</xdr:col>
      <xdr:colOff>184150</xdr:colOff>
      <xdr:row>82</xdr:row>
      <xdr:rowOff>17870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8997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78311</xdr:rowOff>
    </xdr:from>
    <xdr:to>
      <xdr:col>19</xdr:col>
      <xdr:colOff>184150</xdr:colOff>
      <xdr:row>82</xdr:row>
      <xdr:rowOff>8461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18638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4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62894</xdr:rowOff>
    </xdr:from>
    <xdr:to>
      <xdr:col>15</xdr:col>
      <xdr:colOff>133350</xdr:colOff>
      <xdr:row>81</xdr:row>
      <xdr:rowOff>164494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3221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45186</xdr:rowOff>
    </xdr:from>
    <xdr:to>
      <xdr:col>11</xdr:col>
      <xdr:colOff>82550</xdr:colOff>
      <xdr:row>81</xdr:row>
      <xdr:rowOff>146786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156963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49451</xdr:rowOff>
    </xdr:from>
    <xdr:to>
      <xdr:col>7</xdr:col>
      <xdr:colOff>31750</xdr:colOff>
      <xdr:row>81</xdr:row>
      <xdr:rowOff>151051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161228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05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類似団体平均及び全国町村平均を下回っている状況となっている。主な要因としては、課長級職員の退職や業務量の増加に伴う新規採用職員の増加などにより、全体として給与水準が低下したことによるものである。</a:t>
          </a:r>
        </a:p>
        <a:p>
          <a:r>
            <a:rPr kumimoji="1" lang="ja-JP" altLang="en-US" sz="1100">
              <a:solidFill>
                <a:schemeClr val="dk1"/>
              </a:solidFill>
              <a:effectLst/>
              <a:latin typeface="+mn-lt"/>
              <a:ea typeface="+mn-ea"/>
              <a:cs typeface="+mn-cs"/>
            </a:rPr>
            <a:t>　今後においても、職務・職責に応じた給与体系を維持しつつ、定員管理や給与水準の適正化を図りながら、人件費の縮減に努める。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86</xdr:row>
      <xdr:rowOff>61384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363700"/>
          <a:ext cx="838200" cy="44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86</xdr:row>
      <xdr:rowOff>61384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1224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85</xdr:row>
      <xdr:rowOff>138995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24566"/>
          <a:ext cx="889000" cy="1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15522</xdr:rowOff>
    </xdr:from>
    <xdr:to>
      <xdr:col>68</xdr:col>
      <xdr:colOff>152400</xdr:colOff>
      <xdr:row>84</xdr:row>
      <xdr:rowOff>122766</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417322"/>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53922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10584</xdr:rowOff>
    </xdr:from>
    <xdr:to>
      <xdr:col>77</xdr:col>
      <xdr:colOff>95250</xdr:colOff>
      <xdr:row>86</xdr:row>
      <xdr:rowOff>112184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96961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4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88195</xdr:rowOff>
    </xdr:from>
    <xdr:to>
      <xdr:col>73</xdr:col>
      <xdr:colOff>44450</xdr:colOff>
      <xdr:row>86</xdr:row>
      <xdr:rowOff>18345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136172</xdr:rowOff>
    </xdr:from>
    <xdr:to>
      <xdr:col>64</xdr:col>
      <xdr:colOff>152400</xdr:colOff>
      <xdr:row>84</xdr:row>
      <xdr:rowOff>66322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76499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人口千人当たり職員数は、類似団体平均値を下回っているものの、全国平均値及び県平均値を上回る状況となっている。定員管理調査による職員数は、平成</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年熊本地震以降、災害対応等により増加傾向にあったが、災害復旧業務等に従事していた任期付職員や再任用職員の減少により、令和</a:t>
          </a:r>
          <a:r>
            <a:rPr lang="en-US" altLang="ja-JP" sz="1100" b="0" i="0" baseline="0">
              <a:solidFill>
                <a:schemeClr val="dk1"/>
              </a:solidFill>
              <a:effectLst/>
              <a:latin typeface="+mn-lt"/>
              <a:ea typeface="+mn-ea"/>
              <a:cs typeface="+mn-cs"/>
            </a:rPr>
            <a:t>3</a:t>
          </a:r>
          <a:r>
            <a:rPr lang="ja-JP" altLang="en-US" sz="1100" b="0" i="0" baseline="0">
              <a:solidFill>
                <a:schemeClr val="dk1"/>
              </a:solidFill>
              <a:effectLst/>
              <a:latin typeface="+mn-lt"/>
              <a:ea typeface="+mn-ea"/>
              <a:cs typeface="+mn-cs"/>
            </a:rPr>
            <a:t>年度から令和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年度にかけて減少傾向となった。令和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年度については、新規採用職員の増等により増加に転じている。</a:t>
          </a:r>
        </a:p>
        <a:p>
          <a:pPr eaLnBrk="1" fontAlgn="auto" latinLnBrk="0" hangingPunct="1"/>
          <a:r>
            <a:rPr lang="ja-JP" altLang="en-US" sz="1100" b="0" i="0" baseline="0">
              <a:solidFill>
                <a:schemeClr val="dk1"/>
              </a:solidFill>
              <a:effectLst/>
              <a:latin typeface="+mn-lt"/>
              <a:ea typeface="+mn-ea"/>
              <a:cs typeface="+mn-cs"/>
            </a:rPr>
            <a:t>　今後においても職員数の大幅な削減は困難な状況であるが、住民サービスの低下を招くことのないよう留意しつつ、効率的な組織体制の構築や適切な人員配置により、引き続き適正な定員管理に努めていく。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146780</xdr:rowOff>
    </xdr:from>
    <xdr:to>
      <xdr:col>81</xdr:col>
      <xdr:colOff>44450</xdr:colOff>
      <xdr:row>59</xdr:row>
      <xdr:rowOff>158242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262330"/>
          <a:ext cx="8382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152209</xdr:rowOff>
    </xdr:from>
    <xdr:to>
      <xdr:col>77</xdr:col>
      <xdr:colOff>44450</xdr:colOff>
      <xdr:row>59</xdr:row>
      <xdr:rowOff>158242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26775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152209</xdr:rowOff>
    </xdr:from>
    <xdr:to>
      <xdr:col>72</xdr:col>
      <xdr:colOff>203200</xdr:colOff>
      <xdr:row>60</xdr:row>
      <xdr:rowOff>63405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267759"/>
          <a:ext cx="889000" cy="8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60992</xdr:rowOff>
    </xdr:from>
    <xdr:to>
      <xdr:col>68</xdr:col>
      <xdr:colOff>152400</xdr:colOff>
      <xdr:row>60</xdr:row>
      <xdr:rowOff>63405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4799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95980</xdr:rowOff>
    </xdr:from>
    <xdr:to>
      <xdr:col>81</xdr:col>
      <xdr:colOff>95250</xdr:colOff>
      <xdr:row>60</xdr:row>
      <xdr:rowOff>26130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2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112507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0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107442</xdr:rowOff>
    </xdr:from>
    <xdr:to>
      <xdr:col>77</xdr:col>
      <xdr:colOff>95250</xdr:colOff>
      <xdr:row>60</xdr:row>
      <xdr:rowOff>37592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47769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9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101409</xdr:rowOff>
    </xdr:from>
    <xdr:to>
      <xdr:col>73</xdr:col>
      <xdr:colOff>44450</xdr:colOff>
      <xdr:row>60</xdr:row>
      <xdr:rowOff>31559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41736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85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12605</xdr:rowOff>
    </xdr:from>
    <xdr:to>
      <xdr:col>68</xdr:col>
      <xdr:colOff>203200</xdr:colOff>
      <xdr:row>60</xdr:row>
      <xdr:rowOff>114205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124382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068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10192</xdr:rowOff>
    </xdr:from>
    <xdr:to>
      <xdr:col>64</xdr:col>
      <xdr:colOff>152400</xdr:colOff>
      <xdr:row>60</xdr:row>
      <xdr:rowOff>111792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121969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06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実質公債費比率は、全国平均、県平均及び類似団体平均を上回っているものの、早期健全化基準を下回る水準を維持し平成</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年熊本地震に伴う地方債の発行が多額となったことにより、比率は上昇している。</a:t>
          </a:r>
        </a:p>
        <a:p>
          <a:pPr eaLnBrk="1" fontAlgn="auto" latinLnBrk="0" hangingPunct="1"/>
          <a:r>
            <a:rPr kumimoji="1" lang="ja-JP" altLang="en-US" sz="1100">
              <a:solidFill>
                <a:schemeClr val="dk1"/>
              </a:solidFill>
              <a:effectLst/>
              <a:latin typeface="+mn-lt"/>
              <a:ea typeface="+mn-ea"/>
              <a:cs typeface="+mn-cs"/>
            </a:rPr>
            <a:t>　一方で、これらの地方債については元利償還金に対する交付税措置率が高く、基準財政需要額への算入額も大きいことから、今後の比率は緩やかな上昇にとどまるものと見込まれる。</a:t>
          </a:r>
        </a:p>
        <a:p>
          <a:pPr eaLnBrk="1" fontAlgn="auto" latinLnBrk="0" hangingPunct="1"/>
          <a:r>
            <a:rPr kumimoji="1" lang="ja-JP" altLang="en-US" sz="1100">
              <a:solidFill>
                <a:schemeClr val="dk1"/>
              </a:solidFill>
              <a:effectLst/>
              <a:latin typeface="+mn-lt"/>
              <a:ea typeface="+mn-ea"/>
              <a:cs typeface="+mn-cs"/>
            </a:rPr>
            <a:t>　今後しばらくは償還額が高水準で推移する見込みであることから、比率の大幅な低下は難しい状況である。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138938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53910"/>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105156</xdr:rowOff>
    </xdr:from>
    <xdr:to>
      <xdr:col>77</xdr:col>
      <xdr:colOff>44450</xdr:colOff>
      <xdr:row>41</xdr:row>
      <xdr:rowOff>124460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13460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61722</xdr:rowOff>
    </xdr:from>
    <xdr:to>
      <xdr:col>72</xdr:col>
      <xdr:colOff>203200</xdr:colOff>
      <xdr:row>41</xdr:row>
      <xdr:rowOff>105156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911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47244</xdr:rowOff>
    </xdr:from>
    <xdr:to>
      <xdr:col>68</xdr:col>
      <xdr:colOff>152400</xdr:colOff>
      <xdr:row>41</xdr:row>
      <xdr:rowOff>61722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766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88138</xdr:rowOff>
    </xdr:from>
    <xdr:to>
      <xdr:col>81</xdr:col>
      <xdr:colOff>95250</xdr:colOff>
      <xdr:row>42</xdr:row>
      <xdr:rowOff>18288</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60215</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54356</xdr:rowOff>
    </xdr:from>
    <xdr:to>
      <xdr:col>73</xdr:col>
      <xdr:colOff>44450</xdr:colOff>
      <xdr:row>41</xdr:row>
      <xdr:rowOff>155956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166133</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8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10922</xdr:rowOff>
    </xdr:from>
    <xdr:to>
      <xdr:col>68</xdr:col>
      <xdr:colOff>203200</xdr:colOff>
      <xdr:row>41</xdr:row>
      <xdr:rowOff>112522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167894</xdr:rowOff>
    </xdr:from>
    <xdr:to>
      <xdr:col>64</xdr:col>
      <xdr:colOff>152400</xdr:colOff>
      <xdr:row>41</xdr:row>
      <xdr:rowOff>98044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2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108221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9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将来負担比率はマイナスとなっており、類似団体平均値、全国平均値及び県平均値をいずれも下回っている。地方債残高は、熊本地震以降の復旧・復興事業の実施に伴い大幅に増加しているものの、交付税措置率の高い地方債を活用していることから、基準財政需要額算入見込額が大きく、比率は上昇したものの依然としてマイナスを維持している。</a:t>
          </a:r>
        </a:p>
        <a:p>
          <a:r>
            <a:rPr lang="ja-JP" altLang="en-US" sz="1100" b="0" i="0" baseline="0">
              <a:solidFill>
                <a:schemeClr val="dk1"/>
              </a:solidFill>
              <a:effectLst/>
              <a:latin typeface="+mn-lt"/>
              <a:ea typeface="+mn-ea"/>
              <a:cs typeface="+mn-cs"/>
            </a:rPr>
            <a:t>　今後も、国県補助金等の財源確保に努めるとともに、交付税措置の有利な地方債を活用しながら、将来負担比率の抑制を図る。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類似団体平均、全国平均及び県平均を下回る状況となっている。平成</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年熊本地震に伴う事務量の増加に対応するため、令和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年度までは定数の見直しや再任用及び任期付職員の任用により人件費は増加したが、経常一般財源の増加により人件費比率は低下した。令和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年度以降は会計年度任用職員や再任用職員の任用増、また給与改定の影響等で、人件費及び比率が増加傾向となった。</a:t>
          </a:r>
        </a:p>
        <a:p>
          <a:pPr eaLnBrk="1" fontAlgn="auto" latinLnBrk="0" hangingPunct="1"/>
          <a:r>
            <a:rPr kumimoji="1" lang="ja-JP" altLang="en-US" sz="1100">
              <a:solidFill>
                <a:schemeClr val="dk1"/>
              </a:solidFill>
              <a:effectLst/>
              <a:latin typeface="+mn-lt"/>
              <a:ea typeface="+mn-ea"/>
              <a:cs typeface="+mn-cs"/>
            </a:rPr>
            <a:t>　今後も効率的な組織体制の構築や適切な人員配置、事業の見直し等により状況を注視し、人件費の抑制に努める。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976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40132</xdr:rowOff>
    </xdr:from>
    <xdr:to>
      <xdr:col>19</xdr:col>
      <xdr:colOff>187325</xdr:colOff>
      <xdr:row>36</xdr:row>
      <xdr:rowOff>67564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123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62992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123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62992</xdr:rowOff>
    </xdr:from>
    <xdr:to>
      <xdr:col>11</xdr:col>
      <xdr:colOff>9525</xdr:colOff>
      <xdr:row>37</xdr:row>
      <xdr:rowOff>10414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519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xdr:rowOff>
    </xdr:from>
    <xdr:to>
      <xdr:col>20</xdr:col>
      <xdr:colOff>38100</xdr:colOff>
      <xdr:row>36</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128541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160782</xdr:rowOff>
    </xdr:from>
    <xdr:to>
      <xdr:col>15</xdr:col>
      <xdr:colOff>149225</xdr:colOff>
      <xdr:row>36</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101109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xdr:rowOff>
    </xdr:from>
    <xdr:to>
      <xdr:col>11</xdr:col>
      <xdr:colOff>60325</xdr:colOff>
      <xdr:row>36</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123969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131064</xdr:rowOff>
    </xdr:from>
    <xdr:to>
      <xdr:col>6</xdr:col>
      <xdr:colOff>171450</xdr:colOff>
      <xdr:row>37</xdr:row>
      <xdr:rowOff>61214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71391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類似団体平均、全国平均及び県平均を下回る状況となっており、前年度と比較しても減少している。主な要因としては、新型コロナウイルス予防接種に係る委託費の減少や、物価高騰の影響を踏まえた事業及び委託内容の見直しなどによるものである。</a:t>
          </a:r>
        </a:p>
        <a:p>
          <a:pPr eaLnBrk="1" fontAlgn="auto" latinLnBrk="0" hangingPunct="1"/>
          <a:r>
            <a:rPr kumimoji="1" lang="ja-JP" altLang="en-US" sz="1100">
              <a:solidFill>
                <a:schemeClr val="dk1"/>
              </a:solidFill>
              <a:effectLst/>
              <a:latin typeface="+mn-lt"/>
              <a:ea typeface="+mn-ea"/>
              <a:cs typeface="+mn-cs"/>
            </a:rPr>
            <a:t>　今後も事業内容や委託業務の精査を進めるとともに、指定管理者制度の活用等により、経常経費及び物件費の抑制に努める。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41275</xdr:rowOff>
    </xdr:from>
    <xdr:to>
      <xdr:col>82</xdr:col>
      <xdr:colOff>107950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4157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52705</xdr:rowOff>
    </xdr:from>
    <xdr:to>
      <xdr:col>78</xdr:col>
      <xdr:colOff>69850</xdr:colOff>
      <xdr:row>14</xdr:row>
      <xdr:rowOff>149860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5300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xdr:rowOff>
    </xdr:from>
    <xdr:to>
      <xdr:col>73</xdr:col>
      <xdr:colOff>180975</xdr:colOff>
      <xdr:row>14</xdr:row>
      <xdr:rowOff>52705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015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xdr:rowOff>
    </xdr:from>
    <xdr:to>
      <xdr:col>69</xdr:col>
      <xdr:colOff>92075</xdr:colOff>
      <xdr:row>14</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015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161925</xdr:rowOff>
    </xdr:from>
    <xdr:to>
      <xdr:col>82</xdr:col>
      <xdr:colOff>158750</xdr:colOff>
      <xdr:row>14</xdr:row>
      <xdr:rowOff>92075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9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7002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3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99060</xdr:rowOff>
    </xdr:from>
    <xdr:to>
      <xdr:col>78</xdr:col>
      <xdr:colOff>120650</xdr:colOff>
      <xdr:row>15</xdr:row>
      <xdr:rowOff>29210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39387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268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xdr:rowOff>
    </xdr:from>
    <xdr:to>
      <xdr:col>74</xdr:col>
      <xdr:colOff>31750</xdr:colOff>
      <xdr:row>14</xdr:row>
      <xdr:rowOff>103505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113682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121920</xdr:rowOff>
    </xdr:from>
    <xdr:to>
      <xdr:col>69</xdr:col>
      <xdr:colOff>142875</xdr:colOff>
      <xdr:row>14</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5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62247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9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167640</xdr:rowOff>
    </xdr:from>
    <xdr:to>
      <xdr:col>65</xdr:col>
      <xdr:colOff>53975</xdr:colOff>
      <xdr:row>14</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107967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65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全国平均及び県平均を下回る状況となっているが、令和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年度にかけては類似団体平均を上回り、令和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年度は再び類似団体平均を下回っている。近年は、障がい者福祉サービス費や児童福祉事業の充実、子ども医療費助成の対象年齢引上げ等により、扶助費は増加傾向にある。</a:t>
          </a:r>
        </a:p>
        <a:p>
          <a:pPr eaLnBrk="1" fontAlgn="auto" latinLnBrk="0" hangingPunct="1"/>
          <a:r>
            <a:rPr kumimoji="1" lang="ja-JP" altLang="en-US" sz="1100">
              <a:solidFill>
                <a:schemeClr val="dk1"/>
              </a:solidFill>
              <a:effectLst/>
              <a:latin typeface="+mn-lt"/>
              <a:ea typeface="+mn-ea"/>
              <a:cs typeface="+mn-cs"/>
            </a:rPr>
            <a:t>　今後も高齢化の進展や子育て支援施策の充実に伴い社会保障関係経費の増加が見込まれることから、各種健診の推進や事業効果の検証等により、適正なサービス水準を維持しつつ扶助費比率の抑制に努める。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424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50800</xdr:rowOff>
    </xdr:from>
    <xdr:to>
      <xdr:col>15</xdr:col>
      <xdr:colOff>98425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091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50800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09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133350</xdr:rowOff>
    </xdr:from>
    <xdr:to>
      <xdr:col>24</xdr:col>
      <xdr:colOff>76200</xdr:colOff>
      <xdr:row>55</xdr:row>
      <xdr:rowOff>63500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149877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0</xdr:rowOff>
    </xdr:from>
    <xdr:to>
      <xdr:col>11</xdr:col>
      <xdr:colOff>60325</xdr:colOff>
      <xdr:row>54</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似団体平均、全国平均及び県平均を下回っており、前年度と比較しても減少している。しかしながら、少子高齢化の進展に伴い社会保障関係経費の増加が見込まれることから、国民健康保険、介護保険及び後期高齢者医療等の特別会計への繰出金の増加が懸念される。</a:t>
          </a:r>
        </a:p>
        <a:p>
          <a:pPr eaLnBrk="1" fontAlgn="auto" latinLnBrk="0" hangingPunct="1"/>
          <a:r>
            <a:rPr kumimoji="1" lang="ja-JP" altLang="en-US" sz="1100">
              <a:solidFill>
                <a:schemeClr val="dk1"/>
              </a:solidFill>
              <a:effectLst/>
              <a:latin typeface="+mn-lt"/>
              <a:ea typeface="+mn-ea"/>
              <a:cs typeface="+mn-cs"/>
            </a:rPr>
            <a:t>　今後も各特別会計における事業内容の見直しを進めるとともに、健康づくりや栄養指導、各種健診及び介護予防事業の推進により給付費の抑制を図り、繰出金の抑制に努める。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145288</xdr:rowOff>
    </xdr:from>
    <xdr:to>
      <xdr:col>82</xdr:col>
      <xdr:colOff>107950</xdr:colOff>
      <xdr:row>55</xdr:row>
      <xdr:rowOff>101854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40358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74422</xdr:rowOff>
    </xdr:from>
    <xdr:to>
      <xdr:col>78</xdr:col>
      <xdr:colOff>69850</xdr:colOff>
      <xdr:row>55</xdr:row>
      <xdr:rowOff>101854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5041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56134</xdr:rowOff>
    </xdr:from>
    <xdr:to>
      <xdr:col>73</xdr:col>
      <xdr:colOff>180975</xdr:colOff>
      <xdr:row>55</xdr:row>
      <xdr:rowOff>74422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4858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56134</xdr:rowOff>
    </xdr:from>
    <xdr:to>
      <xdr:col>69</xdr:col>
      <xdr:colOff>92075</xdr:colOff>
      <xdr:row>55</xdr:row>
      <xdr:rowOff>65278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4858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94488</xdr:rowOff>
    </xdr:from>
    <xdr:to>
      <xdr:col>82</xdr:col>
      <xdr:colOff>158750</xdr:colOff>
      <xdr:row>55</xdr:row>
      <xdr:rowOff>24638</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111015</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97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51054</xdr:rowOff>
    </xdr:from>
    <xdr:to>
      <xdr:col>78</xdr:col>
      <xdr:colOff>120650</xdr:colOff>
      <xdr:row>55</xdr:row>
      <xdr:rowOff>152654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48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162831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2496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23622</xdr:rowOff>
    </xdr:from>
    <xdr:to>
      <xdr:col>74</xdr:col>
      <xdr:colOff>31750</xdr:colOff>
      <xdr:row>55</xdr:row>
      <xdr:rowOff>125222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135399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5334</xdr:rowOff>
    </xdr:from>
    <xdr:to>
      <xdr:col>69</xdr:col>
      <xdr:colOff>142875</xdr:colOff>
      <xdr:row>55</xdr:row>
      <xdr:rowOff>106934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43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117111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0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14478</xdr:rowOff>
    </xdr:from>
    <xdr:to>
      <xdr:col>65</xdr:col>
      <xdr:colOff>53975</xdr:colOff>
      <xdr:row>55</xdr:row>
      <xdr:rowOff>116078</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126255</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2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類似団体平均を下回っているものの、全国平均を上回り、県平均と同水準となっている。また、前年度と比較すると減少している。補助費等のうち、一部事務組合に対する負担金が</a:t>
          </a:r>
          <a:r>
            <a:rPr kumimoji="1" lang="en-US" altLang="ja-JP" sz="1100">
              <a:solidFill>
                <a:schemeClr val="dk1"/>
              </a:solidFill>
              <a:effectLst/>
              <a:latin typeface="+mn-lt"/>
              <a:ea typeface="+mn-ea"/>
              <a:cs typeface="+mn-cs"/>
            </a:rPr>
            <a:t>33.2</a:t>
          </a:r>
          <a:r>
            <a:rPr kumimoji="1" lang="ja-JP" altLang="en-US" sz="1100">
              <a:solidFill>
                <a:schemeClr val="dk1"/>
              </a:solidFill>
              <a:effectLst/>
              <a:latin typeface="+mn-lt"/>
              <a:ea typeface="+mn-ea"/>
              <a:cs typeface="+mn-cs"/>
            </a:rPr>
            <a:t>％を占めており、ごみ・廃棄物処理負担金、し尿処理負担金、養護老人ホーム措置費負担金などの経常的経費のほか、熊本市消防局への常備消防負担金が大きな割合を占めている。</a:t>
          </a:r>
        </a:p>
        <a:p>
          <a:pPr eaLnBrk="1" fontAlgn="auto" latinLnBrk="0" hangingPunct="1"/>
          <a:r>
            <a:rPr kumimoji="1" lang="ja-JP" altLang="en-US" sz="1100">
              <a:solidFill>
                <a:schemeClr val="dk1"/>
              </a:solidFill>
              <a:effectLst/>
              <a:latin typeface="+mn-lt"/>
              <a:ea typeface="+mn-ea"/>
              <a:cs typeface="+mn-cs"/>
            </a:rPr>
            <a:t>　今後も補助金等の目的や内容の見直し及び妥当性の検証を行い、補助費等の抑制に努める。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122428</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23519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122428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534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36</xdr:row>
      <xdr:rowOff>81280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3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58420</xdr:rowOff>
    </xdr:from>
    <xdr:to>
      <xdr:col>69</xdr:col>
      <xdr:colOff>92075</xdr:colOff>
      <xdr:row>36</xdr:row>
      <xdr:rowOff>154432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3062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71628</xdr:rowOff>
    </xdr:from>
    <xdr:to>
      <xdr:col>78</xdr:col>
      <xdr:colOff>120650</xdr:colOff>
      <xdr:row>37</xdr:row>
      <xdr:rowOff>1778</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119397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年度に引き続き、類似団体との比較では最も高い水準となっており、全国及び県平均を大きく上回っている。これは、平成</a:t>
          </a:r>
          <a:r>
            <a:rPr kumimoji="1" lang="en-US" altLang="ja-JP" sz="1100" b="0" i="0" baseline="0">
              <a:solidFill>
                <a:schemeClr val="dk1"/>
              </a:solidFill>
              <a:effectLst/>
              <a:latin typeface="+mn-lt"/>
              <a:ea typeface="+mn-ea"/>
              <a:cs typeface="+mn-cs"/>
            </a:rPr>
            <a:t>28</a:t>
          </a:r>
          <a:r>
            <a:rPr kumimoji="1" lang="ja-JP" altLang="en-US" sz="1100" b="0" i="0" baseline="0">
              <a:solidFill>
                <a:schemeClr val="dk1"/>
              </a:solidFill>
              <a:effectLst/>
              <a:latin typeface="+mn-lt"/>
              <a:ea typeface="+mn-ea"/>
              <a:cs typeface="+mn-cs"/>
            </a:rPr>
            <a:t>年熊本地震に伴う復旧・復興事業の実施により地方債の発行額が増加し、その償還が進んでいることが主な要因である。</a:t>
          </a:r>
        </a:p>
        <a:p>
          <a:pPr eaLnBrk="1" fontAlgn="auto" latinLnBrk="0" hangingPunct="1"/>
          <a:r>
            <a:rPr kumimoji="1" lang="ja-JP" altLang="en-US" sz="1100" b="0" i="0" baseline="0">
              <a:solidFill>
                <a:schemeClr val="dk1"/>
              </a:solidFill>
              <a:effectLst/>
              <a:latin typeface="+mn-lt"/>
              <a:ea typeface="+mn-ea"/>
              <a:cs typeface="+mn-cs"/>
            </a:rPr>
            <a:t>　今後もしばらくは公債費が高い水準で推移することが見込まれるため、起債発行額の抑制を図るとともに、地方債残高の縮減に努め、事業の必要性や優先度を十分に見極めながら適切な起債管理を行う。</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69850</xdr:rowOff>
    </xdr:from>
    <xdr:to>
      <xdr:col>24</xdr:col>
      <xdr:colOff>25400</xdr:colOff>
      <xdr:row>80</xdr:row>
      <xdr:rowOff>85089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7858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35561</xdr:rowOff>
    </xdr:from>
    <xdr:to>
      <xdr:col>19</xdr:col>
      <xdr:colOff>187325</xdr:colOff>
      <xdr:row>80</xdr:row>
      <xdr:rowOff>85089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7515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161289</xdr:rowOff>
    </xdr:from>
    <xdr:to>
      <xdr:col>15</xdr:col>
      <xdr:colOff>98425</xdr:colOff>
      <xdr:row>80</xdr:row>
      <xdr:rowOff>35561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705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138430</xdr:rowOff>
    </xdr:from>
    <xdr:to>
      <xdr:col>11</xdr:col>
      <xdr:colOff>9525</xdr:colOff>
      <xdr:row>79</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6829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19050</xdr:rowOff>
    </xdr:from>
    <xdr:to>
      <xdr:col>24</xdr:col>
      <xdr:colOff>76200</xdr:colOff>
      <xdr:row>80</xdr:row>
      <xdr:rowOff>120650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73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99077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64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34289</xdr:rowOff>
    </xdr:from>
    <xdr:to>
      <xdr:col>20</xdr:col>
      <xdr:colOff>38100</xdr:colOff>
      <xdr:row>80</xdr:row>
      <xdr:rowOff>135889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75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120666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83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156211</xdr:rowOff>
    </xdr:from>
    <xdr:to>
      <xdr:col>15</xdr:col>
      <xdr:colOff>149225</xdr:colOff>
      <xdr:row>80</xdr:row>
      <xdr:rowOff>86361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71138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78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110489</xdr:rowOff>
    </xdr:from>
    <xdr:to>
      <xdr:col>11</xdr:col>
      <xdr:colOff>60325</xdr:colOff>
      <xdr:row>80</xdr:row>
      <xdr:rowOff>40639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25416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87630</xdr:rowOff>
    </xdr:from>
    <xdr:to>
      <xdr:col>6</xdr:col>
      <xdr:colOff>171450</xdr:colOff>
      <xdr:row>80</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2557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類似団体平均、全国及び県平均より下回っている状況。今後も全体の事業の見直しを更に進め、経常経費の削減に努める。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144145</xdr:rowOff>
    </xdr:from>
    <xdr:to>
      <xdr:col>82</xdr:col>
      <xdr:colOff>107950</xdr:colOff>
      <xdr:row>80</xdr:row>
      <xdr:rowOff>100330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831445"/>
          <a:ext cx="0" cy="98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72407</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100330</xdr:rowOff>
    </xdr:from>
    <xdr:to>
      <xdr:col>82</xdr:col>
      <xdr:colOff>196850</xdr:colOff>
      <xdr:row>80</xdr:row>
      <xdr:rowOff>100330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59072</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57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144145</xdr:rowOff>
    </xdr:from>
    <xdr:to>
      <xdr:col>82</xdr:col>
      <xdr:colOff>196850</xdr:colOff>
      <xdr:row>74</xdr:row>
      <xdr:rowOff>144145</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831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144145</xdr:rowOff>
    </xdr:from>
    <xdr:to>
      <xdr:col>82</xdr:col>
      <xdr:colOff>107950</xdr:colOff>
      <xdr:row>75</xdr:row>
      <xdr:rowOff>16510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283144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21607</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051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49530</xdr:rowOff>
    </xdr:from>
    <xdr:to>
      <xdr:col>82</xdr:col>
      <xdr:colOff>158750</xdr:colOff>
      <xdr:row>76</xdr:row>
      <xdr:rowOff>151130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123190</xdr:rowOff>
    </xdr:from>
    <xdr:to>
      <xdr:col>78</xdr:col>
      <xdr:colOff>69850</xdr:colOff>
      <xdr:row>75</xdr:row>
      <xdr:rowOff>16510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28104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83185</xdr:rowOff>
    </xdr:from>
    <xdr:to>
      <xdr:col>73</xdr:col>
      <xdr:colOff>180975</xdr:colOff>
      <xdr:row>74</xdr:row>
      <xdr:rowOff>123190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277048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0</xdr:rowOff>
    </xdr:from>
    <xdr:to>
      <xdr:col>74</xdr:col>
      <xdr:colOff>31750</xdr:colOff>
      <xdr:row>76</xdr:row>
      <xdr:rowOff>101600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03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86377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83185</xdr:rowOff>
    </xdr:from>
    <xdr:to>
      <xdr:col>69</xdr:col>
      <xdr:colOff>92075</xdr:colOff>
      <xdr:row>75</xdr:row>
      <xdr:rowOff>26035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27704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121920</xdr:rowOff>
    </xdr:from>
    <xdr:to>
      <xdr:col>69</xdr:col>
      <xdr:colOff>142875</xdr:colOff>
      <xdr:row>76</xdr:row>
      <xdr:rowOff>52070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98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36847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06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053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109238</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93345</xdr:rowOff>
    </xdr:from>
    <xdr:to>
      <xdr:col>82</xdr:col>
      <xdr:colOff>158750</xdr:colOff>
      <xdr:row>75</xdr:row>
      <xdr:rowOff>23495</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278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1922</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2689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137160</xdr:rowOff>
    </xdr:from>
    <xdr:to>
      <xdr:col>78</xdr:col>
      <xdr:colOff>120650</xdr:colOff>
      <xdr:row>75</xdr:row>
      <xdr:rowOff>67310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77487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59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72390</xdr:rowOff>
    </xdr:from>
    <xdr:to>
      <xdr:col>74</xdr:col>
      <xdr:colOff>31750</xdr:colOff>
      <xdr:row>75</xdr:row>
      <xdr:rowOff>2540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75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12717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52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32385</xdr:rowOff>
    </xdr:from>
    <xdr:to>
      <xdr:col>69</xdr:col>
      <xdr:colOff>142875</xdr:colOff>
      <xdr:row>74</xdr:row>
      <xdr:rowOff>133985</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271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144162</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48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146685</xdr:rowOff>
    </xdr:from>
    <xdr:to>
      <xdr:col>65</xdr:col>
      <xdr:colOff>53975</xdr:colOff>
      <xdr:row>75</xdr:row>
      <xdr:rowOff>76835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283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87012</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6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169954</xdr:rowOff>
    </xdr:from>
    <xdr:to>
      <xdr:col>29</xdr:col>
      <xdr:colOff>127000</xdr:colOff>
      <xdr:row>19</xdr:row>
      <xdr:rowOff>94371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03679"/>
          <a:ext cx="647700" cy="95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94371</xdr:rowOff>
    </xdr:from>
    <xdr:to>
      <xdr:col>26</xdr:col>
      <xdr:colOff>50800</xdr:colOff>
      <xdr:row>19</xdr:row>
      <xdr:rowOff>144823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99546"/>
          <a:ext cx="698500" cy="50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91315</xdr:rowOff>
    </xdr:from>
    <xdr:to>
      <xdr:col>22</xdr:col>
      <xdr:colOff>114300</xdr:colOff>
      <xdr:row>19</xdr:row>
      <xdr:rowOff>144823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96490"/>
          <a:ext cx="698500" cy="53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91315</xdr:rowOff>
    </xdr:from>
    <xdr:to>
      <xdr:col>18</xdr:col>
      <xdr:colOff>177800</xdr:colOff>
      <xdr:row>19</xdr:row>
      <xdr:rowOff>115242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96490"/>
          <a:ext cx="698500" cy="239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119154</xdr:rowOff>
    </xdr:from>
    <xdr:to>
      <xdr:col>29</xdr:col>
      <xdr:colOff>177800</xdr:colOff>
      <xdr:row>19</xdr:row>
      <xdr:rowOff>49304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52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91231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24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43571</xdr:rowOff>
    </xdr:from>
    <xdr:to>
      <xdr:col>26</xdr:col>
      <xdr:colOff>101600</xdr:colOff>
      <xdr:row>19</xdr:row>
      <xdr:rowOff>145171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48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129948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35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94023</xdr:rowOff>
    </xdr:from>
    <xdr:to>
      <xdr:col>22</xdr:col>
      <xdr:colOff>165100</xdr:colOff>
      <xdr:row>20</xdr:row>
      <xdr:rowOff>24173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99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8950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40515</xdr:rowOff>
    </xdr:from>
    <xdr:to>
      <xdr:col>19</xdr:col>
      <xdr:colOff>38100</xdr:colOff>
      <xdr:row>19</xdr:row>
      <xdr:rowOff>142115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45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126892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64442</xdr:rowOff>
    </xdr:from>
    <xdr:to>
      <xdr:col>15</xdr:col>
      <xdr:colOff>101600</xdr:colOff>
      <xdr:row>19</xdr:row>
      <xdr:rowOff>166042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69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150819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314643</xdr:rowOff>
    </xdr:from>
    <xdr:to>
      <xdr:col>29</xdr:col>
      <xdr:colOff>127000</xdr:colOff>
      <xdr:row>35</xdr:row>
      <xdr:rowOff>327764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24993"/>
          <a:ext cx="647700" cy="131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314643</xdr:rowOff>
    </xdr:from>
    <xdr:to>
      <xdr:col>26</xdr:col>
      <xdr:colOff>50800</xdr:colOff>
      <xdr:row>35</xdr:row>
      <xdr:rowOff>321363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24993"/>
          <a:ext cx="698500" cy="67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321363</xdr:rowOff>
    </xdr:from>
    <xdr:to>
      <xdr:col>22</xdr:col>
      <xdr:colOff>114300</xdr:colOff>
      <xdr:row>36</xdr:row>
      <xdr:rowOff>7069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31713"/>
          <a:ext cx="698500" cy="286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7069</xdr:rowOff>
    </xdr:from>
    <xdr:to>
      <xdr:col>18</xdr:col>
      <xdr:colOff>177800</xdr:colOff>
      <xdr:row>36</xdr:row>
      <xdr:rowOff>26401</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60319"/>
          <a:ext cx="698500" cy="19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276964</xdr:rowOff>
    </xdr:from>
    <xdr:to>
      <xdr:col>29</xdr:col>
      <xdr:colOff>177800</xdr:colOff>
      <xdr:row>36</xdr:row>
      <xdr:rowOff>35664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7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249041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59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263843</xdr:rowOff>
    </xdr:from>
    <xdr:to>
      <xdr:col>26</xdr:col>
      <xdr:colOff>101600</xdr:colOff>
      <xdr:row>36</xdr:row>
      <xdr:rowOff>22543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74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7320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60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270563</xdr:rowOff>
    </xdr:from>
    <xdr:to>
      <xdr:col>22</xdr:col>
      <xdr:colOff>165100</xdr:colOff>
      <xdr:row>36</xdr:row>
      <xdr:rowOff>29263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80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14040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6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299169</xdr:rowOff>
    </xdr:from>
    <xdr:to>
      <xdr:col>19</xdr:col>
      <xdr:colOff>38100</xdr:colOff>
      <xdr:row>36</xdr:row>
      <xdr:rowOff>57869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9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42646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9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318501</xdr:rowOff>
    </xdr:from>
    <xdr:to>
      <xdr:col>15</xdr:col>
      <xdr:colOff>101600</xdr:colOff>
      <xdr:row>36</xdr:row>
      <xdr:rowOff>77201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28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61978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1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157165</xdr:rowOff>
    </xdr:from>
    <xdr:to>
      <xdr:col>24</xdr:col>
      <xdr:colOff>63500</xdr:colOff>
      <xdr:row>38</xdr:row>
      <xdr:rowOff>122761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0815"/>
          <a:ext cx="838200" cy="13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122761</xdr:rowOff>
    </xdr:from>
    <xdr:to>
      <xdr:col>19</xdr:col>
      <xdr:colOff>177800</xdr:colOff>
      <xdr:row>38</xdr:row>
      <xdr:rowOff>140736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37861"/>
          <a:ext cx="889000" cy="17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84478</xdr:rowOff>
    </xdr:from>
    <xdr:to>
      <xdr:col>15</xdr:col>
      <xdr:colOff>50800</xdr:colOff>
      <xdr:row>38</xdr:row>
      <xdr:rowOff>140736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99578"/>
          <a:ext cx="889000" cy="5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84478</xdr:rowOff>
    </xdr:from>
    <xdr:to>
      <xdr:col>10</xdr:col>
      <xdr:colOff>114300</xdr:colOff>
      <xdr:row>38</xdr:row>
      <xdr:rowOff>90681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99578"/>
          <a:ext cx="889000" cy="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106365</xdr:rowOff>
    </xdr:from>
    <xdr:to>
      <xdr:col>24</xdr:col>
      <xdr:colOff>114300</xdr:colOff>
      <xdr:row>38</xdr:row>
      <xdr:rowOff>36516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00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84792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2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71961</xdr:rowOff>
    </xdr:from>
    <xdr:to>
      <xdr:col>20</xdr:col>
      <xdr:colOff>38100</xdr:colOff>
      <xdr:row>39</xdr:row>
      <xdr:rowOff>2111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8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164688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79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89936</xdr:rowOff>
    </xdr:from>
    <xdr:to>
      <xdr:col>15</xdr:col>
      <xdr:colOff>101600</xdr:colOff>
      <xdr:row>39</xdr:row>
      <xdr:rowOff>20086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0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39</xdr:row>
      <xdr:rowOff>11213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9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33678</xdr:rowOff>
    </xdr:from>
    <xdr:to>
      <xdr:col>10</xdr:col>
      <xdr:colOff>165100</xdr:colOff>
      <xdr:row>38</xdr:row>
      <xdr:rowOff>135278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4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126405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41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39881</xdr:rowOff>
    </xdr:from>
    <xdr:to>
      <xdr:col>6</xdr:col>
      <xdr:colOff>38100</xdr:colOff>
      <xdr:row>38</xdr:row>
      <xdr:rowOff>141481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132608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47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108119</xdr:rowOff>
    </xdr:from>
    <xdr:to>
      <xdr:col>24</xdr:col>
      <xdr:colOff>63500</xdr:colOff>
      <xdr:row>58</xdr:row>
      <xdr:rowOff>110349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2219"/>
          <a:ext cx="8382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108119</xdr:rowOff>
    </xdr:from>
    <xdr:to>
      <xdr:col>19</xdr:col>
      <xdr:colOff>177800</xdr:colOff>
      <xdr:row>58</xdr:row>
      <xdr:rowOff>116037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2219"/>
          <a:ext cx="889000" cy="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116037</xdr:rowOff>
    </xdr:from>
    <xdr:to>
      <xdr:col>15</xdr:col>
      <xdr:colOff>50800</xdr:colOff>
      <xdr:row>58</xdr:row>
      <xdr:rowOff>136558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0137"/>
          <a:ext cx="889000" cy="2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128308</xdr:rowOff>
    </xdr:from>
    <xdr:to>
      <xdr:col>10</xdr:col>
      <xdr:colOff>114300</xdr:colOff>
      <xdr:row>58</xdr:row>
      <xdr:rowOff>136558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2408"/>
          <a:ext cx="889000" cy="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59549</xdr:rowOff>
    </xdr:from>
    <xdr:to>
      <xdr:col>24</xdr:col>
      <xdr:colOff>114300</xdr:colOff>
      <xdr:row>58</xdr:row>
      <xdr:rowOff>161149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57319</xdr:rowOff>
    </xdr:from>
    <xdr:to>
      <xdr:col>20</xdr:col>
      <xdr:colOff>38100</xdr:colOff>
      <xdr:row>58</xdr:row>
      <xdr:rowOff>158919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150046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094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65237</xdr:rowOff>
    </xdr:from>
    <xdr:to>
      <xdr:col>15</xdr:col>
      <xdr:colOff>101600</xdr:colOff>
      <xdr:row>58</xdr:row>
      <xdr:rowOff>166837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157964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85758</xdr:rowOff>
    </xdr:from>
    <xdr:to>
      <xdr:col>10</xdr:col>
      <xdr:colOff>165100</xdr:colOff>
      <xdr:row>59</xdr:row>
      <xdr:rowOff>15908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7035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22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77508</xdr:rowOff>
    </xdr:from>
    <xdr:to>
      <xdr:col>6</xdr:col>
      <xdr:colOff>38100</xdr:colOff>
      <xdr:row>59</xdr:row>
      <xdr:rowOff>7658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2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24185</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6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154203</xdr:rowOff>
    </xdr:from>
    <xdr:to>
      <xdr:col>24</xdr:col>
      <xdr:colOff>63500</xdr:colOff>
      <xdr:row>78</xdr:row>
      <xdr:rowOff>15126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55853"/>
          <a:ext cx="838200" cy="32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15126</xdr:rowOff>
    </xdr:from>
    <xdr:to>
      <xdr:col>19</xdr:col>
      <xdr:colOff>177800</xdr:colOff>
      <xdr:row>78</xdr:row>
      <xdr:rowOff>32652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388226"/>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32652</xdr:rowOff>
    </xdr:from>
    <xdr:to>
      <xdr:col>15</xdr:col>
      <xdr:colOff>50800</xdr:colOff>
      <xdr:row>78</xdr:row>
      <xdr:rowOff>48603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05752"/>
          <a:ext cx="889000" cy="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48603</xdr:rowOff>
    </xdr:from>
    <xdr:to>
      <xdr:col>10</xdr:col>
      <xdr:colOff>114300</xdr:colOff>
      <xdr:row>78</xdr:row>
      <xdr:rowOff>93714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21703"/>
          <a:ext cx="889000" cy="4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103403</xdr:rowOff>
    </xdr:from>
    <xdr:to>
      <xdr:col>24</xdr:col>
      <xdr:colOff>114300</xdr:colOff>
      <xdr:row>78</xdr:row>
      <xdr:rowOff>33553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0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81830</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8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135776</xdr:rowOff>
    </xdr:from>
    <xdr:to>
      <xdr:col>20</xdr:col>
      <xdr:colOff>38100</xdr:colOff>
      <xdr:row>78</xdr:row>
      <xdr:rowOff>65926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57053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430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153302</xdr:rowOff>
    </xdr:from>
    <xdr:to>
      <xdr:col>15</xdr:col>
      <xdr:colOff>101600</xdr:colOff>
      <xdr:row>78</xdr:row>
      <xdr:rowOff>83452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74579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4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169253</xdr:rowOff>
    </xdr:from>
    <xdr:to>
      <xdr:col>10</xdr:col>
      <xdr:colOff>165100</xdr:colOff>
      <xdr:row>78</xdr:row>
      <xdr:rowOff>99403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90530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4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42914</xdr:rowOff>
    </xdr:from>
    <xdr:to>
      <xdr:col>6</xdr:col>
      <xdr:colOff>38100</xdr:colOff>
      <xdr:row>78</xdr:row>
      <xdr:rowOff>144514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1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135641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0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112443</xdr:rowOff>
    </xdr:from>
    <xdr:to>
      <xdr:col>24</xdr:col>
      <xdr:colOff>63500</xdr:colOff>
      <xdr:row>95</xdr:row>
      <xdr:rowOff>164030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00193"/>
          <a:ext cx="838200" cy="51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112443</xdr:rowOff>
    </xdr:from>
    <xdr:to>
      <xdr:col>19</xdr:col>
      <xdr:colOff>177800</xdr:colOff>
      <xdr:row>96</xdr:row>
      <xdr:rowOff>60409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00193"/>
          <a:ext cx="889000" cy="11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35012</xdr:rowOff>
    </xdr:from>
    <xdr:to>
      <xdr:col>15</xdr:col>
      <xdr:colOff>50800</xdr:colOff>
      <xdr:row>96</xdr:row>
      <xdr:rowOff>60409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22762"/>
          <a:ext cx="889000" cy="19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35012</xdr:rowOff>
    </xdr:from>
    <xdr:to>
      <xdr:col>10</xdr:col>
      <xdr:colOff>114300</xdr:colOff>
      <xdr:row>96</xdr:row>
      <xdr:rowOff>167078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22762"/>
          <a:ext cx="889000" cy="303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113230</xdr:rowOff>
    </xdr:from>
    <xdr:to>
      <xdr:col>24</xdr:col>
      <xdr:colOff>114300</xdr:colOff>
      <xdr:row>96</xdr:row>
      <xdr:rowOff>43380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136107</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5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61643</xdr:rowOff>
    </xdr:from>
    <xdr:to>
      <xdr:col>20</xdr:col>
      <xdr:colOff>38100</xdr:colOff>
      <xdr:row>95</xdr:row>
      <xdr:rowOff>163243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4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8320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2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9609</xdr:rowOff>
    </xdr:from>
    <xdr:to>
      <xdr:col>15</xdr:col>
      <xdr:colOff>101600</xdr:colOff>
      <xdr:row>96</xdr:row>
      <xdr:rowOff>111209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6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127736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4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155662</xdr:rowOff>
    </xdr:from>
    <xdr:to>
      <xdr:col>10</xdr:col>
      <xdr:colOff>165100</xdr:colOff>
      <xdr:row>95</xdr:row>
      <xdr:rowOff>85812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7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102339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4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116278</xdr:rowOff>
    </xdr:from>
    <xdr:to>
      <xdr:col>6</xdr:col>
      <xdr:colOff>38100</xdr:colOff>
      <xdr:row>97</xdr:row>
      <xdr:rowOff>46428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7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62955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5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8259</xdr:rowOff>
    </xdr:from>
    <xdr:to>
      <xdr:col>55</xdr:col>
      <xdr:colOff>0</xdr:colOff>
      <xdr:row>37</xdr:row>
      <xdr:rowOff>49471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51909"/>
          <a:ext cx="838200" cy="4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49471</xdr:rowOff>
    </xdr:from>
    <xdr:to>
      <xdr:col>50</xdr:col>
      <xdr:colOff>114300</xdr:colOff>
      <xdr:row>37</xdr:row>
      <xdr:rowOff>52379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93121"/>
          <a:ext cx="889000" cy="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25335</xdr:rowOff>
    </xdr:from>
    <xdr:to>
      <xdr:col>45</xdr:col>
      <xdr:colOff>177800</xdr:colOff>
      <xdr:row>37</xdr:row>
      <xdr:rowOff>52379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68985"/>
          <a:ext cx="889000" cy="2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62978</xdr:rowOff>
    </xdr:from>
    <xdr:to>
      <xdr:col>41</xdr:col>
      <xdr:colOff>50800</xdr:colOff>
      <xdr:row>37</xdr:row>
      <xdr:rowOff>25335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92278"/>
          <a:ext cx="889000" cy="47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128909</xdr:rowOff>
    </xdr:from>
    <xdr:to>
      <xdr:col>55</xdr:col>
      <xdr:colOff>50800</xdr:colOff>
      <xdr:row>37</xdr:row>
      <xdr:rowOff>59059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0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43836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170121</xdr:rowOff>
    </xdr:from>
    <xdr:to>
      <xdr:col>50</xdr:col>
      <xdr:colOff>165100</xdr:colOff>
      <xdr:row>37</xdr:row>
      <xdr:rowOff>100271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91398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43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1579</xdr:rowOff>
    </xdr:from>
    <xdr:to>
      <xdr:col>46</xdr:col>
      <xdr:colOff>38100</xdr:colOff>
      <xdr:row>37</xdr:row>
      <xdr:rowOff>103179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5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94306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37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145985</xdr:rowOff>
    </xdr:from>
    <xdr:to>
      <xdr:col>41</xdr:col>
      <xdr:colOff>101600</xdr:colOff>
      <xdr:row>37</xdr:row>
      <xdr:rowOff>76135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1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67262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12178</xdr:rowOff>
    </xdr:from>
    <xdr:to>
      <xdr:col>36</xdr:col>
      <xdr:colOff>165100</xdr:colOff>
      <xdr:row>34</xdr:row>
      <xdr:rowOff>113778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4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104905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3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36912</xdr:rowOff>
    </xdr:from>
    <xdr:to>
      <xdr:col>55</xdr:col>
      <xdr:colOff>0</xdr:colOff>
      <xdr:row>59</xdr:row>
      <xdr:rowOff>4270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9981012"/>
          <a:ext cx="838200" cy="13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36912</xdr:rowOff>
    </xdr:from>
    <xdr:to>
      <xdr:col>50</xdr:col>
      <xdr:colOff>114300</xdr:colOff>
      <xdr:row>58</xdr:row>
      <xdr:rowOff>74465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981012"/>
          <a:ext cx="889000" cy="3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1559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10117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14225</xdr:rowOff>
    </xdr:from>
    <xdr:to>
      <xdr:col>45</xdr:col>
      <xdr:colOff>177800</xdr:colOff>
      <xdr:row>58</xdr:row>
      <xdr:rowOff>74465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786875"/>
          <a:ext cx="889000" cy="23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82664</xdr:rowOff>
    </xdr:from>
    <xdr:to>
      <xdr:col>41</xdr:col>
      <xdr:colOff>50800</xdr:colOff>
      <xdr:row>57</xdr:row>
      <xdr:rowOff>14225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512414"/>
          <a:ext cx="889000" cy="27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124920</xdr:rowOff>
    </xdr:from>
    <xdr:to>
      <xdr:col>55</xdr:col>
      <xdr:colOff>50800</xdr:colOff>
      <xdr:row>59</xdr:row>
      <xdr:rowOff>55070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6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49985</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99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157562</xdr:rowOff>
    </xdr:from>
    <xdr:to>
      <xdr:col>50</xdr:col>
      <xdr:colOff>165100</xdr:colOff>
      <xdr:row>58</xdr:row>
      <xdr:rowOff>87712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93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104239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970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23665</xdr:rowOff>
    </xdr:from>
    <xdr:to>
      <xdr:col>46</xdr:col>
      <xdr:colOff>38100</xdr:colOff>
      <xdr:row>58</xdr:row>
      <xdr:rowOff>125265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96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141792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42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134875</xdr:rowOff>
    </xdr:from>
    <xdr:to>
      <xdr:col>41</xdr:col>
      <xdr:colOff>101600</xdr:colOff>
      <xdr:row>57</xdr:row>
      <xdr:rowOff>65025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73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81552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51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31864</xdr:rowOff>
    </xdr:from>
    <xdr:to>
      <xdr:col>36</xdr:col>
      <xdr:colOff>165100</xdr:colOff>
      <xdr:row>55</xdr:row>
      <xdr:rowOff>133464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46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149991</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236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47023</xdr:rowOff>
    </xdr:from>
    <xdr:to>
      <xdr:col>55</xdr:col>
      <xdr:colOff>0</xdr:colOff>
      <xdr:row>78</xdr:row>
      <xdr:rowOff>136587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48673"/>
          <a:ext cx="838200" cy="26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47023</xdr:rowOff>
    </xdr:from>
    <xdr:to>
      <xdr:col>50</xdr:col>
      <xdr:colOff>114300</xdr:colOff>
      <xdr:row>77</xdr:row>
      <xdr:rowOff>159258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48673"/>
          <a:ext cx="889000" cy="11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104168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56992</xdr:rowOff>
    </xdr:from>
    <xdr:to>
      <xdr:col>45</xdr:col>
      <xdr:colOff>177800</xdr:colOff>
      <xdr:row>77</xdr:row>
      <xdr:rowOff>159258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087192"/>
          <a:ext cx="889000" cy="27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56992</xdr:rowOff>
    </xdr:from>
    <xdr:to>
      <xdr:col>41</xdr:col>
      <xdr:colOff>50800</xdr:colOff>
      <xdr:row>76</xdr:row>
      <xdr:rowOff>110984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087192"/>
          <a:ext cx="889000" cy="5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85787</xdr:rowOff>
    </xdr:from>
    <xdr:to>
      <xdr:col>55</xdr:col>
      <xdr:colOff>50800</xdr:colOff>
      <xdr:row>79</xdr:row>
      <xdr:rowOff>15937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714</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167673</xdr:rowOff>
    </xdr:from>
    <xdr:to>
      <xdr:col>50</xdr:col>
      <xdr:colOff>165100</xdr:colOff>
      <xdr:row>77</xdr:row>
      <xdr:rowOff>97823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9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114350</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39795" y="12973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108458</xdr:rowOff>
    </xdr:from>
    <xdr:to>
      <xdr:col>46</xdr:col>
      <xdr:colOff>38100</xdr:colOff>
      <xdr:row>78</xdr:row>
      <xdr:rowOff>38608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10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55135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8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6192</xdr:rowOff>
    </xdr:from>
    <xdr:to>
      <xdr:col>41</xdr:col>
      <xdr:colOff>101600</xdr:colOff>
      <xdr:row>76</xdr:row>
      <xdr:rowOff>107792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0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124320</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281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60184</xdr:rowOff>
    </xdr:from>
    <xdr:to>
      <xdr:col>36</xdr:col>
      <xdr:colOff>165100</xdr:colOff>
      <xdr:row>76</xdr:row>
      <xdr:rowOff>161784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9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6860</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2865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33158</xdr:rowOff>
    </xdr:from>
    <xdr:to>
      <xdr:col>55</xdr:col>
      <xdr:colOff>0</xdr:colOff>
      <xdr:row>98</xdr:row>
      <xdr:rowOff>71044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35258"/>
          <a:ext cx="838200" cy="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12812</xdr:rowOff>
    </xdr:from>
    <xdr:to>
      <xdr:col>50</xdr:col>
      <xdr:colOff>114300</xdr:colOff>
      <xdr:row>98</xdr:row>
      <xdr:rowOff>33158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14912"/>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5939</xdr:rowOff>
    </xdr:from>
    <xdr:to>
      <xdr:col>45</xdr:col>
      <xdr:colOff>177800</xdr:colOff>
      <xdr:row>98</xdr:row>
      <xdr:rowOff>12812</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636589"/>
          <a:ext cx="889000" cy="17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8565</xdr:rowOff>
    </xdr:from>
    <xdr:to>
      <xdr:col>41</xdr:col>
      <xdr:colOff>50800</xdr:colOff>
      <xdr:row>97</xdr:row>
      <xdr:rowOff>5939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124865"/>
          <a:ext cx="889000" cy="51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20244</xdr:rowOff>
    </xdr:from>
    <xdr:to>
      <xdr:col>55</xdr:col>
      <xdr:colOff>50800</xdr:colOff>
      <xdr:row>98</xdr:row>
      <xdr:rowOff>121844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2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170121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80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153808</xdr:rowOff>
    </xdr:from>
    <xdr:to>
      <xdr:col>50</xdr:col>
      <xdr:colOff>165100</xdr:colOff>
      <xdr:row>98</xdr:row>
      <xdr:rowOff>83958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8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100485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5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133462</xdr:rowOff>
    </xdr:from>
    <xdr:to>
      <xdr:col>46</xdr:col>
      <xdr:colOff>38100</xdr:colOff>
      <xdr:row>98</xdr:row>
      <xdr:rowOff>63612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6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80139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39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126589</xdr:rowOff>
    </xdr:from>
    <xdr:to>
      <xdr:col>41</xdr:col>
      <xdr:colOff>101600</xdr:colOff>
      <xdr:row>97</xdr:row>
      <xdr:rowOff>56739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5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73266</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36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129215</xdr:rowOff>
    </xdr:from>
    <xdr:to>
      <xdr:col>36</xdr:col>
      <xdr:colOff>165100</xdr:colOff>
      <xdr:row>94</xdr:row>
      <xdr:rowOff>59365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07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75892</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584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119666</xdr:rowOff>
    </xdr:from>
    <xdr:to>
      <xdr:col>85</xdr:col>
      <xdr:colOff>127000</xdr:colOff>
      <xdr:row>37</xdr:row>
      <xdr:rowOff>21934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777516"/>
          <a:ext cx="838200" cy="588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21934</xdr:rowOff>
    </xdr:from>
    <xdr:to>
      <xdr:col>81</xdr:col>
      <xdr:colOff>50800</xdr:colOff>
      <xdr:row>38</xdr:row>
      <xdr:rowOff>97025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365584"/>
          <a:ext cx="889000" cy="24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136884</xdr:rowOff>
    </xdr:from>
    <xdr:to>
      <xdr:col>76</xdr:col>
      <xdr:colOff>114300</xdr:colOff>
      <xdr:row>38</xdr:row>
      <xdr:rowOff>97025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480534"/>
          <a:ext cx="889000" cy="13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46166</xdr:rowOff>
    </xdr:from>
    <xdr:to>
      <xdr:col>71</xdr:col>
      <xdr:colOff>177800</xdr:colOff>
      <xdr:row>37</xdr:row>
      <xdr:rowOff>136884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89816"/>
          <a:ext cx="889000" cy="9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68866</xdr:rowOff>
    </xdr:from>
    <xdr:to>
      <xdr:col>85</xdr:col>
      <xdr:colOff>177800</xdr:colOff>
      <xdr:row>33</xdr:row>
      <xdr:rowOff>170466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72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91743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578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142584</xdr:rowOff>
    </xdr:from>
    <xdr:to>
      <xdr:col>81</xdr:col>
      <xdr:colOff>101600</xdr:colOff>
      <xdr:row>37</xdr:row>
      <xdr:rowOff>72734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31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89261</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09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46225</xdr:rowOff>
    </xdr:from>
    <xdr:to>
      <xdr:col>76</xdr:col>
      <xdr:colOff>165100</xdr:colOff>
      <xdr:row>38</xdr:row>
      <xdr:rowOff>147825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6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138952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654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86084</xdr:rowOff>
    </xdr:from>
    <xdr:to>
      <xdr:col>72</xdr:col>
      <xdr:colOff>38100</xdr:colOff>
      <xdr:row>38</xdr:row>
      <xdr:rowOff>16233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297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32761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0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166816</xdr:rowOff>
    </xdr:from>
    <xdr:to>
      <xdr:col>67</xdr:col>
      <xdr:colOff>101600</xdr:colOff>
      <xdr:row>37</xdr:row>
      <xdr:rowOff>96966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3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113493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1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71731</xdr:rowOff>
    </xdr:from>
    <xdr:to>
      <xdr:col>85</xdr:col>
      <xdr:colOff>127000</xdr:colOff>
      <xdr:row>72</xdr:row>
      <xdr:rowOff>93791</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416131"/>
          <a:ext cx="838200" cy="2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93791</xdr:rowOff>
    </xdr:from>
    <xdr:to>
      <xdr:col>81</xdr:col>
      <xdr:colOff>50800</xdr:colOff>
      <xdr:row>72</xdr:row>
      <xdr:rowOff>104507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438191"/>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104507</xdr:rowOff>
    </xdr:from>
    <xdr:to>
      <xdr:col>76</xdr:col>
      <xdr:colOff>114300</xdr:colOff>
      <xdr:row>72</xdr:row>
      <xdr:rowOff>113514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448907"/>
          <a:ext cx="8890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113514</xdr:rowOff>
    </xdr:from>
    <xdr:to>
      <xdr:col>71</xdr:col>
      <xdr:colOff>177800</xdr:colOff>
      <xdr:row>73</xdr:row>
      <xdr:rowOff>76709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457914"/>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20931</xdr:rowOff>
    </xdr:from>
    <xdr:to>
      <xdr:col>85</xdr:col>
      <xdr:colOff>177800</xdr:colOff>
      <xdr:row>72</xdr:row>
      <xdr:rowOff>122531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365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43808</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21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42991</xdr:rowOff>
    </xdr:from>
    <xdr:to>
      <xdr:col>81</xdr:col>
      <xdr:colOff>101600</xdr:colOff>
      <xdr:row>72</xdr:row>
      <xdr:rowOff>144591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38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161118</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16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53707</xdr:rowOff>
    </xdr:from>
    <xdr:to>
      <xdr:col>76</xdr:col>
      <xdr:colOff>165100</xdr:colOff>
      <xdr:row>72</xdr:row>
      <xdr:rowOff>155307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398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384</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17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62714</xdr:rowOff>
    </xdr:from>
    <xdr:to>
      <xdr:col>72</xdr:col>
      <xdr:colOff>38100</xdr:colOff>
      <xdr:row>72</xdr:row>
      <xdr:rowOff>164314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4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9391</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18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25909</xdr:rowOff>
    </xdr:from>
    <xdr:to>
      <xdr:col>67</xdr:col>
      <xdr:colOff>101600</xdr:colOff>
      <xdr:row>73</xdr:row>
      <xdr:rowOff>127509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54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144036</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31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3501</xdr:rowOff>
    </xdr:from>
    <xdr:to>
      <xdr:col>85</xdr:col>
      <xdr:colOff>127000</xdr:colOff>
      <xdr:row>99</xdr:row>
      <xdr:rowOff>66056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77051"/>
          <a:ext cx="838200" cy="6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3501</xdr:rowOff>
    </xdr:from>
    <xdr:to>
      <xdr:col>81</xdr:col>
      <xdr:colOff>50800</xdr:colOff>
      <xdr:row>99</xdr:row>
      <xdr:rowOff>13091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77051"/>
          <a:ext cx="889000" cy="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13091</xdr:rowOff>
    </xdr:from>
    <xdr:to>
      <xdr:col>76</xdr:col>
      <xdr:colOff>114300</xdr:colOff>
      <xdr:row>99</xdr:row>
      <xdr:rowOff>51264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86641"/>
          <a:ext cx="889000" cy="3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155198</xdr:rowOff>
    </xdr:from>
    <xdr:to>
      <xdr:col>71</xdr:col>
      <xdr:colOff>177800</xdr:colOff>
      <xdr:row>99</xdr:row>
      <xdr:rowOff>51264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57298"/>
          <a:ext cx="889000" cy="67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15256</xdr:rowOff>
    </xdr:from>
    <xdr:to>
      <xdr:col>85</xdr:col>
      <xdr:colOff>177800</xdr:colOff>
      <xdr:row>99</xdr:row>
      <xdr:rowOff>116856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8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124151</xdr:rowOff>
    </xdr:from>
    <xdr:to>
      <xdr:col>81</xdr:col>
      <xdr:colOff>101600</xdr:colOff>
      <xdr:row>99</xdr:row>
      <xdr:rowOff>54301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70828</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70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133741</xdr:rowOff>
    </xdr:from>
    <xdr:to>
      <xdr:col>76</xdr:col>
      <xdr:colOff>165100</xdr:colOff>
      <xdr:row>99</xdr:row>
      <xdr:rowOff>63891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3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80418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11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464</xdr:rowOff>
    </xdr:from>
    <xdr:to>
      <xdr:col>72</xdr:col>
      <xdr:colOff>38100</xdr:colOff>
      <xdr:row>99</xdr:row>
      <xdr:rowOff>102064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7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93191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6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104398</xdr:rowOff>
    </xdr:from>
    <xdr:to>
      <xdr:col>67</xdr:col>
      <xdr:colOff>101600</xdr:colOff>
      <xdr:row>99</xdr:row>
      <xdr:rowOff>34548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51075</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681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69373</xdr:rowOff>
    </xdr:from>
    <xdr:to>
      <xdr:col>116</xdr:col>
      <xdr:colOff>63500</xdr:colOff>
      <xdr:row>74</xdr:row>
      <xdr:rowOff>29939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585223"/>
          <a:ext cx="838200" cy="1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90404</xdr:rowOff>
    </xdr:from>
    <xdr:to>
      <xdr:col>111</xdr:col>
      <xdr:colOff>177800</xdr:colOff>
      <xdr:row>74</xdr:row>
      <xdr:rowOff>29939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2434804"/>
          <a:ext cx="889000" cy="28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90404</xdr:rowOff>
    </xdr:from>
    <xdr:to>
      <xdr:col>107</xdr:col>
      <xdr:colOff>50800</xdr:colOff>
      <xdr:row>76</xdr:row>
      <xdr:rowOff>147603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434804"/>
          <a:ext cx="889000" cy="7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115452</xdr:rowOff>
    </xdr:from>
    <xdr:to>
      <xdr:col>102</xdr:col>
      <xdr:colOff>114300</xdr:colOff>
      <xdr:row>76</xdr:row>
      <xdr:rowOff>147603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45652"/>
          <a:ext cx="889000" cy="3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18573</xdr:rowOff>
    </xdr:from>
    <xdr:to>
      <xdr:col>116</xdr:col>
      <xdr:colOff>114300</xdr:colOff>
      <xdr:row>73</xdr:row>
      <xdr:rowOff>120173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53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41450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8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150589</xdr:rowOff>
    </xdr:from>
    <xdr:to>
      <xdr:col>112</xdr:col>
      <xdr:colOff>38100</xdr:colOff>
      <xdr:row>74</xdr:row>
      <xdr:rowOff>80739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66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97266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4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39604</xdr:rowOff>
    </xdr:from>
    <xdr:to>
      <xdr:col>107</xdr:col>
      <xdr:colOff>101600</xdr:colOff>
      <xdr:row>72</xdr:row>
      <xdr:rowOff>141204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38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157731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15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96803</xdr:rowOff>
    </xdr:from>
    <xdr:to>
      <xdr:col>102</xdr:col>
      <xdr:colOff>165100</xdr:colOff>
      <xdr:row>77</xdr:row>
      <xdr:rowOff>26953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2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18080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1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64652</xdr:rowOff>
    </xdr:from>
    <xdr:to>
      <xdr:col>98</xdr:col>
      <xdr:colOff>38100</xdr:colOff>
      <xdr:row>76</xdr:row>
      <xdr:rowOff>166252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9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157379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8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歳出決算総額は、住民一人当たり</a:t>
          </a:r>
          <a:r>
            <a:rPr lang="en-US" altLang="ja-JP" sz="1100" b="0" i="0" baseline="0">
              <a:solidFill>
                <a:schemeClr val="dk1"/>
              </a:solidFill>
              <a:effectLst/>
              <a:latin typeface="+mn-lt"/>
              <a:ea typeface="+mn-ea"/>
              <a:cs typeface="+mn-cs"/>
            </a:rPr>
            <a:t>943,301</a:t>
          </a:r>
          <a:r>
            <a:rPr lang="ja-JP" altLang="en-US" sz="1100" b="0" i="0" baseline="0">
              <a:solidFill>
                <a:schemeClr val="dk1"/>
              </a:solidFill>
              <a:effectLst/>
              <a:latin typeface="+mn-lt"/>
              <a:ea typeface="+mn-ea"/>
              <a:cs typeface="+mn-cs"/>
            </a:rPr>
            <a:t>円となり、前年度と比較して</a:t>
          </a:r>
          <a:r>
            <a:rPr lang="en-US" altLang="ja-JP" sz="1100" b="0" i="0" baseline="0">
              <a:solidFill>
                <a:schemeClr val="dk1"/>
              </a:solidFill>
              <a:effectLst/>
              <a:latin typeface="+mn-lt"/>
              <a:ea typeface="+mn-ea"/>
              <a:cs typeface="+mn-cs"/>
            </a:rPr>
            <a:t>80,709</a:t>
          </a:r>
          <a:r>
            <a:rPr lang="ja-JP" altLang="en-US" sz="1100" b="0" i="0" baseline="0">
              <a:solidFill>
                <a:schemeClr val="dk1"/>
              </a:solidFill>
              <a:effectLst/>
              <a:latin typeface="+mn-lt"/>
              <a:ea typeface="+mn-ea"/>
              <a:cs typeface="+mn-cs"/>
            </a:rPr>
            <a:t>円減少している。</a:t>
          </a:r>
        </a:p>
        <a:p>
          <a:r>
            <a:rPr lang="ja-JP" altLang="en-US"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年熊本地震に伴う復旧・復興事業により高水準で推移していた普通建設事業費は、令和</a:t>
          </a:r>
          <a:r>
            <a:rPr lang="en-US" altLang="ja-JP" sz="1100" b="0" i="0" baseline="0">
              <a:solidFill>
                <a:schemeClr val="dk1"/>
              </a:solidFill>
              <a:effectLst/>
              <a:latin typeface="+mn-lt"/>
              <a:ea typeface="+mn-ea"/>
              <a:cs typeface="+mn-cs"/>
            </a:rPr>
            <a:t>4</a:t>
          </a:r>
          <a:r>
            <a:rPr lang="ja-JP" altLang="en-US" sz="1100" b="0" i="0" baseline="0">
              <a:solidFill>
                <a:schemeClr val="dk1"/>
              </a:solidFill>
              <a:effectLst/>
              <a:latin typeface="+mn-lt"/>
              <a:ea typeface="+mn-ea"/>
              <a:cs typeface="+mn-cs"/>
            </a:rPr>
            <a:t>年度以降、類似団体平均に近い水準まで落ち着いてきている。一方、公債費については震災関連事業に係る地方債の償還により、今後もしばらく高い水準で推移する見込みである。</a:t>
          </a:r>
        </a:p>
        <a:p>
          <a:r>
            <a:rPr lang="ja-JP" altLang="en-US" sz="1100" b="0" i="0" baseline="0">
              <a:solidFill>
                <a:schemeClr val="dk1"/>
              </a:solidFill>
              <a:effectLst/>
              <a:latin typeface="+mn-lt"/>
              <a:ea typeface="+mn-ea"/>
              <a:cs typeface="+mn-cs"/>
            </a:rPr>
            <a:t>　繰出金については、工業団地造成事業の整備に伴う特別会計への繰出しにより、令和</a:t>
          </a:r>
          <a:r>
            <a:rPr lang="en-US" altLang="ja-JP" sz="1100" b="0" i="0" baseline="0">
              <a:solidFill>
                <a:schemeClr val="dk1"/>
              </a:solidFill>
              <a:effectLst/>
              <a:latin typeface="+mn-lt"/>
              <a:ea typeface="+mn-ea"/>
              <a:cs typeface="+mn-cs"/>
            </a:rPr>
            <a:t>4</a:t>
          </a:r>
          <a:r>
            <a:rPr lang="ja-JP" altLang="en-US" sz="1100" b="0" i="0" baseline="0">
              <a:solidFill>
                <a:schemeClr val="dk1"/>
              </a:solidFill>
              <a:effectLst/>
              <a:latin typeface="+mn-lt"/>
              <a:ea typeface="+mn-ea"/>
              <a:cs typeface="+mn-cs"/>
            </a:rPr>
            <a:t>年度以降は類似団体平均を上回っている。また、災害復旧事業費は令和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年梅雨前線豪雨による被害の影響により増加している。</a:t>
          </a:r>
        </a:p>
        <a:p>
          <a:r>
            <a:rPr lang="ja-JP" altLang="en-US" sz="1100" b="0" i="0" baseline="0">
              <a:solidFill>
                <a:schemeClr val="dk1"/>
              </a:solidFill>
              <a:effectLst/>
              <a:latin typeface="+mn-lt"/>
              <a:ea typeface="+mn-ea"/>
              <a:cs typeface="+mn-cs"/>
            </a:rPr>
            <a:t>　人件費については、全国平均及び県平均を上回るものの類似団体平均を下回る状況であり、今後も適正な定員管理等により人件費の適正化を図る。</a:t>
          </a:r>
        </a:p>
        <a:p>
          <a:r>
            <a:rPr lang="ja-JP" altLang="en-US" sz="1100" b="0" i="0" baseline="0">
              <a:solidFill>
                <a:schemeClr val="dk1"/>
              </a:solidFill>
              <a:effectLst/>
              <a:latin typeface="+mn-lt"/>
              <a:ea typeface="+mn-ea"/>
              <a:cs typeface="+mn-cs"/>
            </a:rPr>
            <a:t>　今後も各経費の状況を注視しながら、適正な予算執行と歳出の見直しにより財政運営の健全化に努める。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124206</xdr:rowOff>
    </xdr:from>
    <xdr:to>
      <xdr:col>24</xdr:col>
      <xdr:colOff>63500</xdr:colOff>
      <xdr:row>36</xdr:row>
      <xdr:rowOff>130048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96406"/>
          <a:ext cx="838200" cy="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99822</xdr:rowOff>
    </xdr:from>
    <xdr:to>
      <xdr:col>19</xdr:col>
      <xdr:colOff>177800</xdr:colOff>
      <xdr:row>36</xdr:row>
      <xdr:rowOff>130048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29122"/>
          <a:ext cx="889000" cy="37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99822</xdr:rowOff>
    </xdr:from>
    <xdr:to>
      <xdr:col>15</xdr:col>
      <xdr:colOff>50800</xdr:colOff>
      <xdr:row>36</xdr:row>
      <xdr:rowOff>130683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29122"/>
          <a:ext cx="889000" cy="37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41021</xdr:rowOff>
    </xdr:from>
    <xdr:to>
      <xdr:col>10</xdr:col>
      <xdr:colOff>114300</xdr:colOff>
      <xdr:row>36</xdr:row>
      <xdr:rowOff>130683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13221"/>
          <a:ext cx="889000" cy="8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73406</xdr:rowOff>
    </xdr:from>
    <xdr:to>
      <xdr:col>24</xdr:col>
      <xdr:colOff>114300</xdr:colOff>
      <xdr:row>37</xdr:row>
      <xdr:rowOff>3556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51833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4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79248</xdr:rowOff>
    </xdr:from>
    <xdr:to>
      <xdr:col>20</xdr:col>
      <xdr:colOff>38100</xdr:colOff>
      <xdr:row>37</xdr:row>
      <xdr:rowOff>9398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525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4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49022</xdr:rowOff>
    </xdr:from>
    <xdr:to>
      <xdr:col>15</xdr:col>
      <xdr:colOff>101600</xdr:colOff>
      <xdr:row>34</xdr:row>
      <xdr:rowOff>150622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7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167149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5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79883</xdr:rowOff>
    </xdr:from>
    <xdr:to>
      <xdr:col>10</xdr:col>
      <xdr:colOff>165100</xdr:colOff>
      <xdr:row>37</xdr:row>
      <xdr:rowOff>10033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1160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161671</xdr:rowOff>
    </xdr:from>
    <xdr:to>
      <xdr:col>6</xdr:col>
      <xdr:colOff>38100</xdr:colOff>
      <xdr:row>36</xdr:row>
      <xdr:rowOff>91821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108348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3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45234</xdr:rowOff>
    </xdr:from>
    <xdr:to>
      <xdr:col>24</xdr:col>
      <xdr:colOff>63500</xdr:colOff>
      <xdr:row>58</xdr:row>
      <xdr:rowOff>63368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989334"/>
          <a:ext cx="838200" cy="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45234</xdr:rowOff>
    </xdr:from>
    <xdr:to>
      <xdr:col>19</xdr:col>
      <xdr:colOff>177800</xdr:colOff>
      <xdr:row>58</xdr:row>
      <xdr:rowOff>46982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89334"/>
          <a:ext cx="8890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46982</xdr:rowOff>
    </xdr:from>
    <xdr:to>
      <xdr:col>15</xdr:col>
      <xdr:colOff>50800</xdr:colOff>
      <xdr:row>58</xdr:row>
      <xdr:rowOff>71475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99108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155330</xdr:rowOff>
    </xdr:from>
    <xdr:to>
      <xdr:col>10</xdr:col>
      <xdr:colOff>114300</xdr:colOff>
      <xdr:row>58</xdr:row>
      <xdr:rowOff>71475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27980"/>
          <a:ext cx="889000" cy="87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12568</xdr:rowOff>
    </xdr:from>
    <xdr:to>
      <xdr:col>24</xdr:col>
      <xdr:colOff>114300</xdr:colOff>
      <xdr:row>58</xdr:row>
      <xdr:rowOff>114168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165884</xdr:rowOff>
    </xdr:from>
    <xdr:to>
      <xdr:col>20</xdr:col>
      <xdr:colOff>38100</xdr:colOff>
      <xdr:row>58</xdr:row>
      <xdr:rowOff>96034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3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112561</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713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167632</xdr:rowOff>
    </xdr:from>
    <xdr:to>
      <xdr:col>15</xdr:col>
      <xdr:colOff>101600</xdr:colOff>
      <xdr:row>58</xdr:row>
      <xdr:rowOff>97782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4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114309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15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20675</xdr:rowOff>
    </xdr:from>
    <xdr:to>
      <xdr:col>10</xdr:col>
      <xdr:colOff>165100</xdr:colOff>
      <xdr:row>58</xdr:row>
      <xdr:rowOff>122275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113402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7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104530</xdr:rowOff>
    </xdr:from>
    <xdr:to>
      <xdr:col>6</xdr:col>
      <xdr:colOff>38100</xdr:colOff>
      <xdr:row>58</xdr:row>
      <xdr:rowOff>34680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51207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52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62350</xdr:rowOff>
    </xdr:from>
    <xdr:to>
      <xdr:col>24</xdr:col>
      <xdr:colOff>63500</xdr:colOff>
      <xdr:row>77</xdr:row>
      <xdr:rowOff>109959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64000"/>
          <a:ext cx="838200" cy="4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109959</xdr:rowOff>
    </xdr:from>
    <xdr:to>
      <xdr:col>19</xdr:col>
      <xdr:colOff>177800</xdr:colOff>
      <xdr:row>78</xdr:row>
      <xdr:rowOff>30194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11609"/>
          <a:ext cx="889000" cy="9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3508</xdr:rowOff>
    </xdr:from>
    <xdr:to>
      <xdr:col>15</xdr:col>
      <xdr:colOff>50800</xdr:colOff>
      <xdr:row>78</xdr:row>
      <xdr:rowOff>30194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05158"/>
          <a:ext cx="889000" cy="19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3508</xdr:rowOff>
    </xdr:from>
    <xdr:to>
      <xdr:col>10</xdr:col>
      <xdr:colOff>114300</xdr:colOff>
      <xdr:row>78</xdr:row>
      <xdr:rowOff>64323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05158"/>
          <a:ext cx="889000" cy="23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11550</xdr:rowOff>
    </xdr:from>
    <xdr:to>
      <xdr:col>24</xdr:col>
      <xdr:colOff>114300</xdr:colOff>
      <xdr:row>77</xdr:row>
      <xdr:rowOff>113150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161427</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91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59159</xdr:rowOff>
    </xdr:from>
    <xdr:to>
      <xdr:col>20</xdr:col>
      <xdr:colOff>38100</xdr:colOff>
      <xdr:row>77</xdr:row>
      <xdr:rowOff>160759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151886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3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150844</xdr:rowOff>
    </xdr:from>
    <xdr:to>
      <xdr:col>15</xdr:col>
      <xdr:colOff>101600</xdr:colOff>
      <xdr:row>78</xdr:row>
      <xdr:rowOff>80994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5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72121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45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124158</xdr:rowOff>
    </xdr:from>
    <xdr:to>
      <xdr:col>10</xdr:col>
      <xdr:colOff>165100</xdr:colOff>
      <xdr:row>77</xdr:row>
      <xdr:rowOff>54308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5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70835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2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13523</xdr:rowOff>
    </xdr:from>
    <xdr:to>
      <xdr:col>6</xdr:col>
      <xdr:colOff>38100</xdr:colOff>
      <xdr:row>78</xdr:row>
      <xdr:rowOff>115123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131650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161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98991</xdr:rowOff>
    </xdr:from>
    <xdr:to>
      <xdr:col>24</xdr:col>
      <xdr:colOff>63500</xdr:colOff>
      <xdr:row>97</xdr:row>
      <xdr:rowOff>103760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29641"/>
          <a:ext cx="838200" cy="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75966</xdr:rowOff>
    </xdr:from>
    <xdr:to>
      <xdr:col>19</xdr:col>
      <xdr:colOff>177800</xdr:colOff>
      <xdr:row>97</xdr:row>
      <xdr:rowOff>98991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706616"/>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48233</xdr:rowOff>
    </xdr:from>
    <xdr:to>
      <xdr:col>15</xdr:col>
      <xdr:colOff>50800</xdr:colOff>
      <xdr:row>97</xdr:row>
      <xdr:rowOff>75966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78883"/>
          <a:ext cx="889000" cy="2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48233</xdr:rowOff>
    </xdr:from>
    <xdr:to>
      <xdr:col>10</xdr:col>
      <xdr:colOff>114300</xdr:colOff>
      <xdr:row>97</xdr:row>
      <xdr:rowOff>113790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78883"/>
          <a:ext cx="889000" cy="65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52960</xdr:rowOff>
    </xdr:from>
    <xdr:to>
      <xdr:col>24</xdr:col>
      <xdr:colOff>114300</xdr:colOff>
      <xdr:row>97</xdr:row>
      <xdr:rowOff>154560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139337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98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48191</xdr:rowOff>
    </xdr:from>
    <xdr:to>
      <xdr:col>20</xdr:col>
      <xdr:colOff>38100</xdr:colOff>
      <xdr:row>97</xdr:row>
      <xdr:rowOff>149791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78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140918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71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25166</xdr:rowOff>
    </xdr:from>
    <xdr:to>
      <xdr:col>15</xdr:col>
      <xdr:colOff>101600</xdr:colOff>
      <xdr:row>97</xdr:row>
      <xdr:rowOff>126766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5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117893</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4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168883</xdr:rowOff>
    </xdr:from>
    <xdr:to>
      <xdr:col>10</xdr:col>
      <xdr:colOff>165100</xdr:colOff>
      <xdr:row>97</xdr:row>
      <xdr:rowOff>99033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2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90160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2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62990</xdr:rowOff>
    </xdr:from>
    <xdr:to>
      <xdr:col>6</xdr:col>
      <xdr:colOff>38100</xdr:colOff>
      <xdr:row>97</xdr:row>
      <xdr:rowOff>164590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9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155717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8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46660</xdr:rowOff>
    </xdr:from>
    <xdr:to>
      <xdr:col>55</xdr:col>
      <xdr:colOff>0</xdr:colOff>
      <xdr:row>57</xdr:row>
      <xdr:rowOff>112116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647860"/>
          <a:ext cx="838200" cy="23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112116</xdr:rowOff>
    </xdr:from>
    <xdr:to>
      <xdr:col>50</xdr:col>
      <xdr:colOff>114300</xdr:colOff>
      <xdr:row>57</xdr:row>
      <xdr:rowOff>139273</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84766"/>
          <a:ext cx="889000" cy="2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92608</xdr:rowOff>
    </xdr:from>
    <xdr:to>
      <xdr:col>45</xdr:col>
      <xdr:colOff>177800</xdr:colOff>
      <xdr:row>57</xdr:row>
      <xdr:rowOff>139273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865258"/>
          <a:ext cx="889000" cy="4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92608</xdr:rowOff>
    </xdr:from>
    <xdr:to>
      <xdr:col>41</xdr:col>
      <xdr:colOff>50800</xdr:colOff>
      <xdr:row>57</xdr:row>
      <xdr:rowOff>94574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865258"/>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167310</xdr:rowOff>
    </xdr:from>
    <xdr:to>
      <xdr:col>55</xdr:col>
      <xdr:colOff>50800</xdr:colOff>
      <xdr:row>56</xdr:row>
      <xdr:rowOff>97460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9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18737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44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61316</xdr:rowOff>
    </xdr:from>
    <xdr:to>
      <xdr:col>50</xdr:col>
      <xdr:colOff>165100</xdr:colOff>
      <xdr:row>57</xdr:row>
      <xdr:rowOff>162916</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3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154043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26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88473</xdr:rowOff>
    </xdr:from>
    <xdr:to>
      <xdr:col>46</xdr:col>
      <xdr:colOff>38100</xdr:colOff>
      <xdr:row>58</xdr:row>
      <xdr:rowOff>18623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6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9750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5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41808</xdr:rowOff>
    </xdr:from>
    <xdr:to>
      <xdr:col>41</xdr:col>
      <xdr:colOff>101600</xdr:colOff>
      <xdr:row>57</xdr:row>
      <xdr:rowOff>143408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134535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0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43774</xdr:rowOff>
    </xdr:from>
    <xdr:to>
      <xdr:col>36</xdr:col>
      <xdr:colOff>165100</xdr:colOff>
      <xdr:row>57</xdr:row>
      <xdr:rowOff>145374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1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136501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0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66509</xdr:rowOff>
    </xdr:from>
    <xdr:to>
      <xdr:col>55</xdr:col>
      <xdr:colOff>0</xdr:colOff>
      <xdr:row>78</xdr:row>
      <xdr:rowOff>94565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39609"/>
          <a:ext cx="838200" cy="2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87822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29753</xdr:rowOff>
    </xdr:from>
    <xdr:to>
      <xdr:col>50</xdr:col>
      <xdr:colOff>114300</xdr:colOff>
      <xdr:row>78</xdr:row>
      <xdr:rowOff>66509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02853"/>
          <a:ext cx="889000" cy="3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29753</xdr:rowOff>
    </xdr:from>
    <xdr:to>
      <xdr:col>45</xdr:col>
      <xdr:colOff>177800</xdr:colOff>
      <xdr:row>79</xdr:row>
      <xdr:rowOff>44374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02853"/>
          <a:ext cx="889000" cy="18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44374</xdr:rowOff>
    </xdr:from>
    <xdr:to>
      <xdr:col>41</xdr:col>
      <xdr:colOff>50800</xdr:colOff>
      <xdr:row>79</xdr:row>
      <xdr:rowOff>54792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88924"/>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43765</xdr:rowOff>
    </xdr:from>
    <xdr:to>
      <xdr:col>55</xdr:col>
      <xdr:colOff>50800</xdr:colOff>
      <xdr:row>78</xdr:row>
      <xdr:rowOff>145365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1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66642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6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15709</xdr:rowOff>
    </xdr:from>
    <xdr:to>
      <xdr:col>50</xdr:col>
      <xdr:colOff>165100</xdr:colOff>
      <xdr:row>78</xdr:row>
      <xdr:rowOff>117309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133836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16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150403</xdr:rowOff>
    </xdr:from>
    <xdr:to>
      <xdr:col>46</xdr:col>
      <xdr:colOff>38100</xdr:colOff>
      <xdr:row>78</xdr:row>
      <xdr:rowOff>80553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5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97080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2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165024</xdr:rowOff>
    </xdr:from>
    <xdr:to>
      <xdr:col>41</xdr:col>
      <xdr:colOff>101600</xdr:colOff>
      <xdr:row>79</xdr:row>
      <xdr:rowOff>95174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86301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3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3992</xdr:rowOff>
    </xdr:from>
    <xdr:to>
      <xdr:col>36</xdr:col>
      <xdr:colOff>165100</xdr:colOff>
      <xdr:row>79</xdr:row>
      <xdr:rowOff>105592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4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96719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4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30882</xdr:rowOff>
    </xdr:from>
    <xdr:to>
      <xdr:col>55</xdr:col>
      <xdr:colOff>0</xdr:colOff>
      <xdr:row>98</xdr:row>
      <xdr:rowOff>34069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490082"/>
          <a:ext cx="838200" cy="34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30882</xdr:rowOff>
    </xdr:from>
    <xdr:to>
      <xdr:col>50</xdr:col>
      <xdr:colOff>114300</xdr:colOff>
      <xdr:row>97</xdr:row>
      <xdr:rowOff>42543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90082"/>
          <a:ext cx="889000" cy="183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80604</xdr:rowOff>
    </xdr:from>
    <xdr:to>
      <xdr:col>45</xdr:col>
      <xdr:colOff>177800</xdr:colOff>
      <xdr:row>97</xdr:row>
      <xdr:rowOff>42543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196904"/>
          <a:ext cx="889000" cy="47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99803</xdr:rowOff>
    </xdr:from>
    <xdr:to>
      <xdr:col>41</xdr:col>
      <xdr:colOff>50800</xdr:colOff>
      <xdr:row>94</xdr:row>
      <xdr:rowOff>80604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5530303"/>
          <a:ext cx="889000" cy="66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154719</xdr:rowOff>
    </xdr:from>
    <xdr:to>
      <xdr:col>55</xdr:col>
      <xdr:colOff>50800</xdr:colOff>
      <xdr:row>98</xdr:row>
      <xdr:rowOff>84869</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69646</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70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151532</xdr:rowOff>
    </xdr:from>
    <xdr:to>
      <xdr:col>50</xdr:col>
      <xdr:colOff>165100</xdr:colOff>
      <xdr:row>96</xdr:row>
      <xdr:rowOff>81682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3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98209</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21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163193</xdr:rowOff>
    </xdr:from>
    <xdr:to>
      <xdr:col>46</xdr:col>
      <xdr:colOff>38100</xdr:colOff>
      <xdr:row>97</xdr:row>
      <xdr:rowOff>93343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22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109870</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97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29804</xdr:rowOff>
    </xdr:from>
    <xdr:to>
      <xdr:col>41</xdr:col>
      <xdr:colOff>101600</xdr:colOff>
      <xdr:row>94</xdr:row>
      <xdr:rowOff>131404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14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147931</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592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49003</xdr:rowOff>
    </xdr:from>
    <xdr:to>
      <xdr:col>36</xdr:col>
      <xdr:colOff>165100</xdr:colOff>
      <xdr:row>90</xdr:row>
      <xdr:rowOff>150603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47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88</xdr:row>
      <xdr:rowOff>167130</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5254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130012</xdr:rowOff>
    </xdr:from>
    <xdr:to>
      <xdr:col>85</xdr:col>
      <xdr:colOff>127000</xdr:colOff>
      <xdr:row>38</xdr:row>
      <xdr:rowOff>19278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73662"/>
          <a:ext cx="838200" cy="6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150618</xdr:rowOff>
    </xdr:from>
    <xdr:to>
      <xdr:col>81</xdr:col>
      <xdr:colOff>50800</xdr:colOff>
      <xdr:row>38</xdr:row>
      <xdr:rowOff>19278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94268"/>
          <a:ext cx="889000" cy="4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150618</xdr:rowOff>
    </xdr:from>
    <xdr:to>
      <xdr:col>76</xdr:col>
      <xdr:colOff>114300</xdr:colOff>
      <xdr:row>37</xdr:row>
      <xdr:rowOff>154888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94268"/>
          <a:ext cx="889000" cy="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153567</xdr:rowOff>
    </xdr:from>
    <xdr:to>
      <xdr:col>71</xdr:col>
      <xdr:colOff>177800</xdr:colOff>
      <xdr:row>37</xdr:row>
      <xdr:rowOff>154888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97217"/>
          <a:ext cx="889000" cy="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79212</xdr:rowOff>
    </xdr:from>
    <xdr:to>
      <xdr:col>85</xdr:col>
      <xdr:colOff>177800</xdr:colOff>
      <xdr:row>38</xdr:row>
      <xdr:rowOff>9362</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2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139928</xdr:rowOff>
    </xdr:from>
    <xdr:to>
      <xdr:col>81</xdr:col>
      <xdr:colOff>101600</xdr:colOff>
      <xdr:row>38</xdr:row>
      <xdr:rowOff>70078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61205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7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99818</xdr:rowOff>
    </xdr:from>
    <xdr:to>
      <xdr:col>76</xdr:col>
      <xdr:colOff>165100</xdr:colOff>
      <xdr:row>38</xdr:row>
      <xdr:rowOff>29968</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4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46495</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21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104088</xdr:rowOff>
    </xdr:from>
    <xdr:to>
      <xdr:col>72</xdr:col>
      <xdr:colOff>38100</xdr:colOff>
      <xdr:row>38</xdr:row>
      <xdr:rowOff>34238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4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50765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22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102767</xdr:rowOff>
    </xdr:from>
    <xdr:to>
      <xdr:col>67</xdr:col>
      <xdr:colOff>101600</xdr:colOff>
      <xdr:row>38</xdr:row>
      <xdr:rowOff>32917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24044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3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82873</xdr:rowOff>
    </xdr:from>
    <xdr:to>
      <xdr:col>85</xdr:col>
      <xdr:colOff>127000</xdr:colOff>
      <xdr:row>58</xdr:row>
      <xdr:rowOff>93262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5481300" y="10026973"/>
          <a:ext cx="838200" cy="1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18705</xdr:rowOff>
    </xdr:from>
    <xdr:to>
      <xdr:col>81</xdr:col>
      <xdr:colOff>50800</xdr:colOff>
      <xdr:row>58</xdr:row>
      <xdr:rowOff>82873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592300" y="9962805"/>
          <a:ext cx="889000" cy="6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3918</xdr:rowOff>
    </xdr:from>
    <xdr:to>
      <xdr:col>76</xdr:col>
      <xdr:colOff>114300</xdr:colOff>
      <xdr:row>58</xdr:row>
      <xdr:rowOff>18705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48018"/>
          <a:ext cx="889000" cy="14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3918</xdr:rowOff>
    </xdr:from>
    <xdr:to>
      <xdr:col>71</xdr:col>
      <xdr:colOff>177800</xdr:colOff>
      <xdr:row>58</xdr:row>
      <xdr:rowOff>56493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48018"/>
          <a:ext cx="889000" cy="5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42462</xdr:rowOff>
    </xdr:from>
    <xdr:to>
      <xdr:col>85</xdr:col>
      <xdr:colOff>177800</xdr:colOff>
      <xdr:row>58</xdr:row>
      <xdr:rowOff>144062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8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128839</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90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32073</xdr:rowOff>
    </xdr:from>
    <xdr:to>
      <xdr:col>81</xdr:col>
      <xdr:colOff>101600</xdr:colOff>
      <xdr:row>58</xdr:row>
      <xdr:rowOff>133673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7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124800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68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139355</xdr:rowOff>
    </xdr:from>
    <xdr:to>
      <xdr:col>76</xdr:col>
      <xdr:colOff>165100</xdr:colOff>
      <xdr:row>58</xdr:row>
      <xdr:rowOff>69505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1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60632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0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124568</xdr:rowOff>
    </xdr:from>
    <xdr:to>
      <xdr:col>72</xdr:col>
      <xdr:colOff>38100</xdr:colOff>
      <xdr:row>58</xdr:row>
      <xdr:rowOff>54718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89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45845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98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5693</xdr:rowOff>
    </xdr:from>
    <xdr:to>
      <xdr:col>67</xdr:col>
      <xdr:colOff>101600</xdr:colOff>
      <xdr:row>58</xdr:row>
      <xdr:rowOff>107293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4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98420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4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119666</xdr:rowOff>
    </xdr:from>
    <xdr:to>
      <xdr:col>85</xdr:col>
      <xdr:colOff>127000</xdr:colOff>
      <xdr:row>77</xdr:row>
      <xdr:rowOff>21935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5481300" y="12635516"/>
          <a:ext cx="838200" cy="588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21935</xdr:rowOff>
    </xdr:from>
    <xdr:to>
      <xdr:col>81</xdr:col>
      <xdr:colOff>50800</xdr:colOff>
      <xdr:row>78</xdr:row>
      <xdr:rowOff>97025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3223585"/>
          <a:ext cx="889000" cy="24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136883</xdr:rowOff>
    </xdr:from>
    <xdr:to>
      <xdr:col>76</xdr:col>
      <xdr:colOff>114300</xdr:colOff>
      <xdr:row>78</xdr:row>
      <xdr:rowOff>97025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38533"/>
          <a:ext cx="889000" cy="13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46166</xdr:rowOff>
    </xdr:from>
    <xdr:to>
      <xdr:col>71</xdr:col>
      <xdr:colOff>177800</xdr:colOff>
      <xdr:row>77</xdr:row>
      <xdr:rowOff>136883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47816"/>
          <a:ext cx="889000" cy="90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68866</xdr:rowOff>
    </xdr:from>
    <xdr:to>
      <xdr:col>85</xdr:col>
      <xdr:colOff>177800</xdr:colOff>
      <xdr:row>73</xdr:row>
      <xdr:rowOff>170466</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258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91743</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43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142585</xdr:rowOff>
    </xdr:from>
    <xdr:to>
      <xdr:col>81</xdr:col>
      <xdr:colOff>101600</xdr:colOff>
      <xdr:row>77</xdr:row>
      <xdr:rowOff>72735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1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89261</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948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46225</xdr:rowOff>
    </xdr:from>
    <xdr:to>
      <xdr:col>76</xdr:col>
      <xdr:colOff>165100</xdr:colOff>
      <xdr:row>78</xdr:row>
      <xdr:rowOff>147825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41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138952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51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86083</xdr:rowOff>
    </xdr:from>
    <xdr:to>
      <xdr:col>72</xdr:col>
      <xdr:colOff>38100</xdr:colOff>
      <xdr:row>78</xdr:row>
      <xdr:rowOff>16233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2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32760</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6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166816</xdr:rowOff>
    </xdr:from>
    <xdr:to>
      <xdr:col>67</xdr:col>
      <xdr:colOff>101600</xdr:colOff>
      <xdr:row>77</xdr:row>
      <xdr:rowOff>96966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9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113493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7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71732</xdr:rowOff>
    </xdr:from>
    <xdr:to>
      <xdr:col>85</xdr:col>
      <xdr:colOff>127000</xdr:colOff>
      <xdr:row>92</xdr:row>
      <xdr:rowOff>93791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845132"/>
          <a:ext cx="838200" cy="2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93791</xdr:rowOff>
    </xdr:from>
    <xdr:to>
      <xdr:col>81</xdr:col>
      <xdr:colOff>50800</xdr:colOff>
      <xdr:row>92</xdr:row>
      <xdr:rowOff>104507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5867191"/>
          <a:ext cx="889000" cy="1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104507</xdr:rowOff>
    </xdr:from>
    <xdr:to>
      <xdr:col>76</xdr:col>
      <xdr:colOff>114300</xdr:colOff>
      <xdr:row>92</xdr:row>
      <xdr:rowOff>113514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877907"/>
          <a:ext cx="8890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113514</xdr:rowOff>
    </xdr:from>
    <xdr:to>
      <xdr:col>71</xdr:col>
      <xdr:colOff>177800</xdr:colOff>
      <xdr:row>93</xdr:row>
      <xdr:rowOff>76708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886914"/>
          <a:ext cx="889000" cy="13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20932</xdr:rowOff>
    </xdr:from>
    <xdr:to>
      <xdr:col>85</xdr:col>
      <xdr:colOff>177800</xdr:colOff>
      <xdr:row>92</xdr:row>
      <xdr:rowOff>122532</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79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43809</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645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42991</xdr:rowOff>
    </xdr:from>
    <xdr:to>
      <xdr:col>81</xdr:col>
      <xdr:colOff>101600</xdr:colOff>
      <xdr:row>92</xdr:row>
      <xdr:rowOff>144591</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81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161118</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59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53707</xdr:rowOff>
    </xdr:from>
    <xdr:to>
      <xdr:col>76</xdr:col>
      <xdr:colOff>165100</xdr:colOff>
      <xdr:row>92</xdr:row>
      <xdr:rowOff>155307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82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384</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602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62714</xdr:rowOff>
    </xdr:from>
    <xdr:to>
      <xdr:col>72</xdr:col>
      <xdr:colOff>38100</xdr:colOff>
      <xdr:row>92</xdr:row>
      <xdr:rowOff>164314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83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9391</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61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25908</xdr:rowOff>
    </xdr:from>
    <xdr:to>
      <xdr:col>67</xdr:col>
      <xdr:colOff>101600</xdr:colOff>
      <xdr:row>93</xdr:row>
      <xdr:rowOff>127508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7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144035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74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歳出決算総額は、住民一人当たり</a:t>
          </a:r>
          <a:r>
            <a:rPr lang="en-US" altLang="ja-JP" sz="1100" b="0" i="0" baseline="0">
              <a:solidFill>
                <a:schemeClr val="dk1"/>
              </a:solidFill>
              <a:effectLst/>
              <a:latin typeface="+mn-lt"/>
              <a:ea typeface="+mn-ea"/>
              <a:cs typeface="+mn-cs"/>
            </a:rPr>
            <a:t>943,301</a:t>
          </a:r>
          <a:r>
            <a:rPr lang="ja-JP" altLang="en-US" sz="1100" b="0" i="0" baseline="0">
              <a:solidFill>
                <a:schemeClr val="dk1"/>
              </a:solidFill>
              <a:effectLst/>
              <a:latin typeface="+mn-lt"/>
              <a:ea typeface="+mn-ea"/>
              <a:cs typeface="+mn-cs"/>
            </a:rPr>
            <a:t>円となり、前年度と比較して▲</a:t>
          </a:r>
          <a:r>
            <a:rPr lang="en-US" altLang="ja-JP" sz="1100" b="0" i="0" baseline="0">
              <a:solidFill>
                <a:schemeClr val="dk1"/>
              </a:solidFill>
              <a:effectLst/>
              <a:latin typeface="+mn-lt"/>
              <a:ea typeface="+mn-ea"/>
              <a:cs typeface="+mn-cs"/>
            </a:rPr>
            <a:t>80,709</a:t>
          </a:r>
          <a:r>
            <a:rPr lang="ja-JP" altLang="en-US" sz="1100" b="0" i="0" baseline="0">
              <a:solidFill>
                <a:schemeClr val="dk1"/>
              </a:solidFill>
              <a:effectLst/>
              <a:latin typeface="+mn-lt"/>
              <a:ea typeface="+mn-ea"/>
              <a:cs typeface="+mn-cs"/>
            </a:rPr>
            <a:t>円減少している。</a:t>
          </a:r>
        </a:p>
        <a:p>
          <a:r>
            <a:rPr lang="ja-JP" altLang="en-US" sz="1100" b="0" i="0" baseline="0">
              <a:solidFill>
                <a:schemeClr val="dk1"/>
              </a:solidFill>
              <a:effectLst/>
              <a:latin typeface="+mn-lt"/>
              <a:ea typeface="+mn-ea"/>
              <a:cs typeface="+mn-cs"/>
            </a:rPr>
            <a:t>　商工費は、工業団地造成事業の整備に伴う特別会計への繰出しにより、令和</a:t>
          </a:r>
          <a:r>
            <a:rPr lang="en-US" altLang="ja-JP" sz="1100" b="0" i="0" baseline="0">
              <a:solidFill>
                <a:schemeClr val="dk1"/>
              </a:solidFill>
              <a:effectLst/>
              <a:latin typeface="+mn-lt"/>
              <a:ea typeface="+mn-ea"/>
              <a:cs typeface="+mn-cs"/>
            </a:rPr>
            <a:t>4</a:t>
          </a:r>
          <a:r>
            <a:rPr lang="ja-JP" altLang="en-US" sz="1100" b="0" i="0" baseline="0">
              <a:solidFill>
                <a:schemeClr val="dk1"/>
              </a:solidFill>
              <a:effectLst/>
              <a:latin typeface="+mn-lt"/>
              <a:ea typeface="+mn-ea"/>
              <a:cs typeface="+mn-cs"/>
            </a:rPr>
            <a:t>年度以降、類似団体平均を上回っている。</a:t>
          </a:r>
        </a:p>
        <a:p>
          <a:r>
            <a:rPr lang="ja-JP" altLang="en-US" sz="1100" b="0" i="0" baseline="0">
              <a:solidFill>
                <a:schemeClr val="dk1"/>
              </a:solidFill>
              <a:effectLst/>
              <a:latin typeface="+mn-lt"/>
              <a:ea typeface="+mn-ea"/>
              <a:cs typeface="+mn-cs"/>
            </a:rPr>
            <a:t>　一方、土木費は、総合運動公園整備事業や辺地橋梁整備事業等の竣工及び事業量の減少により、類似団体平均を大きく下回る結果となった。</a:t>
          </a:r>
        </a:p>
        <a:p>
          <a:r>
            <a:rPr lang="ja-JP" altLang="en-US" sz="1100" b="0" i="0" baseline="0">
              <a:solidFill>
                <a:schemeClr val="dk1"/>
              </a:solidFill>
              <a:effectLst/>
              <a:latin typeface="+mn-lt"/>
              <a:ea typeface="+mn-ea"/>
              <a:cs typeface="+mn-cs"/>
            </a:rPr>
            <a:t>　災害復旧費は、令和</a:t>
          </a:r>
          <a:r>
            <a:rPr lang="en-US" altLang="ja-JP" sz="1100" b="0" i="0" baseline="0">
              <a:solidFill>
                <a:schemeClr val="dk1"/>
              </a:solidFill>
              <a:effectLst/>
              <a:latin typeface="+mn-lt"/>
              <a:ea typeface="+mn-ea"/>
              <a:cs typeface="+mn-cs"/>
            </a:rPr>
            <a:t>5</a:t>
          </a:r>
          <a:r>
            <a:rPr lang="ja-JP" altLang="en-US" sz="1100" b="0" i="0" baseline="0">
              <a:solidFill>
                <a:schemeClr val="dk1"/>
              </a:solidFill>
              <a:effectLst/>
              <a:latin typeface="+mn-lt"/>
              <a:ea typeface="+mn-ea"/>
              <a:cs typeface="+mn-cs"/>
            </a:rPr>
            <a:t>年梅雨前線豪雨による被害の影響により増加している。消防費は消防積載車及び小型動力ポンプの更新により増加し、教育費は小中学校施設の一部改修工事及びキャンプ場遊具整備事業の完了により減少している。</a:t>
          </a:r>
        </a:p>
        <a:p>
          <a:r>
            <a:rPr lang="ja-JP" altLang="en-US" sz="1100" b="0" i="0" baseline="0">
              <a:solidFill>
                <a:schemeClr val="dk1"/>
              </a:solidFill>
              <a:effectLst/>
              <a:latin typeface="+mn-lt"/>
              <a:ea typeface="+mn-ea"/>
              <a:cs typeface="+mn-cs"/>
            </a:rPr>
            <a:t>　公債費は、平成</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年熊本地震に伴う地方債の償還により、今後もしばらく高い水準で推移する見込みであることから、地方債発行額の抑制や事業の見直し等により、財政運営の健全化に努める必要がある。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熊本県西原村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mn-lt"/>
              <a:ea typeface="+mn-ea"/>
              <a:cs typeface="+mn-cs"/>
            </a:rPr>
            <a:t>　実質収支額は継続して黒字を確保しているものの、単年度収支は令和</a:t>
          </a:r>
          <a:r>
            <a:rPr lang="en-US" altLang="ja-JP" sz="1100">
              <a:solidFill>
                <a:schemeClr val="dk1"/>
              </a:solidFill>
              <a:effectLst/>
              <a:latin typeface="+mn-lt"/>
              <a:ea typeface="+mn-ea"/>
              <a:cs typeface="+mn-cs"/>
            </a:rPr>
            <a:t>5</a:t>
          </a:r>
          <a:r>
            <a:rPr lang="ja-JP" altLang="en-US" sz="1100">
              <a:solidFill>
                <a:schemeClr val="dk1"/>
              </a:solidFill>
              <a:effectLst/>
              <a:latin typeface="+mn-lt"/>
              <a:ea typeface="+mn-ea"/>
              <a:cs typeface="+mn-cs"/>
            </a:rPr>
            <a:t>年度が▲</a:t>
          </a:r>
          <a:r>
            <a:rPr lang="en-US" altLang="ja-JP" sz="1100">
              <a:solidFill>
                <a:schemeClr val="dk1"/>
              </a:solidFill>
              <a:effectLst/>
              <a:latin typeface="+mn-lt"/>
              <a:ea typeface="+mn-ea"/>
              <a:cs typeface="+mn-cs"/>
            </a:rPr>
            <a:t>50,132</a:t>
          </a:r>
          <a:r>
            <a:rPr lang="ja-JP" altLang="en-US" sz="1100">
              <a:solidFill>
                <a:schemeClr val="dk1"/>
              </a:solidFill>
              <a:effectLst/>
              <a:latin typeface="+mn-lt"/>
              <a:ea typeface="+mn-ea"/>
              <a:cs typeface="+mn-cs"/>
            </a:rPr>
            <a:t>千円、令和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年度が▲</a:t>
          </a:r>
          <a:r>
            <a:rPr lang="en-US" altLang="ja-JP" sz="1100">
              <a:solidFill>
                <a:schemeClr val="dk1"/>
              </a:solidFill>
              <a:effectLst/>
              <a:latin typeface="+mn-lt"/>
              <a:ea typeface="+mn-ea"/>
              <a:cs typeface="+mn-cs"/>
            </a:rPr>
            <a:t>8,229</a:t>
          </a:r>
          <a:r>
            <a:rPr lang="ja-JP" altLang="en-US" sz="1100">
              <a:solidFill>
                <a:schemeClr val="dk1"/>
              </a:solidFill>
              <a:effectLst/>
              <a:latin typeface="+mn-lt"/>
              <a:ea typeface="+mn-ea"/>
              <a:cs typeface="+mn-cs"/>
            </a:rPr>
            <a:t>千円となっている。</a:t>
          </a:r>
        </a:p>
        <a:p>
          <a:r>
            <a:rPr lang="ja-JP" altLang="en-US" sz="1100">
              <a:solidFill>
                <a:schemeClr val="dk1"/>
              </a:solidFill>
              <a:effectLst/>
              <a:latin typeface="+mn-lt"/>
              <a:ea typeface="+mn-ea"/>
              <a:cs typeface="+mn-cs"/>
            </a:rPr>
            <a:t>　また、財政調整基金については、令和</a:t>
          </a:r>
          <a:r>
            <a:rPr lang="en-US" altLang="ja-JP" sz="1100">
              <a:solidFill>
                <a:schemeClr val="dk1"/>
              </a:solidFill>
              <a:effectLst/>
              <a:latin typeface="+mn-lt"/>
              <a:ea typeface="+mn-ea"/>
              <a:cs typeface="+mn-cs"/>
            </a:rPr>
            <a:t>5</a:t>
          </a:r>
          <a:r>
            <a:rPr lang="ja-JP" altLang="en-US" sz="1100">
              <a:solidFill>
                <a:schemeClr val="dk1"/>
              </a:solidFill>
              <a:effectLst/>
              <a:latin typeface="+mn-lt"/>
              <a:ea typeface="+mn-ea"/>
              <a:cs typeface="+mn-cs"/>
            </a:rPr>
            <a:t>年度は取崩額が積立額を上回ったことにより実質単年度収支は▲</a:t>
          </a:r>
          <a:r>
            <a:rPr lang="en-US" altLang="ja-JP" sz="1100">
              <a:solidFill>
                <a:schemeClr val="dk1"/>
              </a:solidFill>
              <a:effectLst/>
              <a:latin typeface="+mn-lt"/>
              <a:ea typeface="+mn-ea"/>
              <a:cs typeface="+mn-cs"/>
            </a:rPr>
            <a:t>197,864</a:t>
          </a:r>
          <a:r>
            <a:rPr lang="ja-JP" altLang="en-US" sz="1100">
              <a:solidFill>
                <a:schemeClr val="dk1"/>
              </a:solidFill>
              <a:effectLst/>
              <a:latin typeface="+mn-lt"/>
              <a:ea typeface="+mn-ea"/>
              <a:cs typeface="+mn-cs"/>
            </a:rPr>
            <a:t>千円となり、令和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年度は取崩額が積立額を下回ったものの、実質単年度収支は▲</a:t>
          </a:r>
          <a:r>
            <a:rPr lang="en-US" altLang="ja-JP" sz="1100">
              <a:solidFill>
                <a:schemeClr val="dk1"/>
              </a:solidFill>
              <a:effectLst/>
              <a:latin typeface="+mn-lt"/>
              <a:ea typeface="+mn-ea"/>
              <a:cs typeface="+mn-cs"/>
            </a:rPr>
            <a:t>44,110</a:t>
          </a:r>
          <a:r>
            <a:rPr lang="ja-JP" altLang="en-US" sz="1100">
              <a:solidFill>
                <a:schemeClr val="dk1"/>
              </a:solidFill>
              <a:effectLst/>
              <a:latin typeface="+mn-lt"/>
              <a:ea typeface="+mn-ea"/>
              <a:cs typeface="+mn-cs"/>
            </a:rPr>
            <a:t>千円となり、</a:t>
          </a:r>
          <a:r>
            <a:rPr lang="en-US" altLang="ja-JP" sz="1100">
              <a:solidFill>
                <a:schemeClr val="dk1"/>
              </a:solidFill>
              <a:effectLst/>
              <a:latin typeface="+mn-lt"/>
              <a:ea typeface="+mn-ea"/>
              <a:cs typeface="+mn-cs"/>
            </a:rPr>
            <a:t>3</a:t>
          </a:r>
          <a:r>
            <a:rPr lang="ja-JP" altLang="en-US" sz="1100">
              <a:solidFill>
                <a:schemeClr val="dk1"/>
              </a:solidFill>
              <a:effectLst/>
              <a:latin typeface="+mn-lt"/>
              <a:ea typeface="+mn-ea"/>
              <a:cs typeface="+mn-cs"/>
            </a:rPr>
            <a:t>年連続でマイナスとなった。</a:t>
          </a:r>
        </a:p>
        <a:p>
          <a:r>
            <a:rPr lang="ja-JP" altLang="en-US" sz="1100">
              <a:solidFill>
                <a:schemeClr val="dk1"/>
              </a:solidFill>
              <a:effectLst/>
              <a:latin typeface="+mn-lt"/>
              <a:ea typeface="+mn-ea"/>
              <a:cs typeface="+mn-cs"/>
            </a:rPr>
            <a:t>　今後も事業の見直しや自主財源の確保に努めるとともに、歳入歳出のバランスを意識した健全な財政運営を推進していく。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熊本県西原村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年度の一般会計実質収支額は</a:t>
          </a:r>
          <a:r>
            <a:rPr kumimoji="1" lang="en-US" altLang="ja-JP" sz="1100">
              <a:solidFill>
                <a:schemeClr val="dk1"/>
              </a:solidFill>
              <a:effectLst/>
              <a:latin typeface="+mn-lt"/>
              <a:ea typeface="+mn-ea"/>
              <a:cs typeface="+mn-cs"/>
            </a:rPr>
            <a:t>285,770</a:t>
          </a:r>
          <a:r>
            <a:rPr kumimoji="1" lang="ja-JP" altLang="en-US" sz="1100">
              <a:solidFill>
                <a:schemeClr val="dk1"/>
              </a:solidFill>
              <a:effectLst/>
              <a:latin typeface="+mn-lt"/>
              <a:ea typeface="+mn-ea"/>
              <a:cs typeface="+mn-cs"/>
            </a:rPr>
            <a:t>千円の黒字となっており、その他の特別会計及び全ての公営企業会計を含む全会計において赤字は生じておらず、連結ベースでも健全な財政状況を維持している。</a:t>
          </a:r>
        </a:p>
        <a:p>
          <a:r>
            <a:rPr kumimoji="1" lang="ja-JP" altLang="en-US" sz="1100">
              <a:solidFill>
                <a:schemeClr val="dk1"/>
              </a:solidFill>
              <a:effectLst/>
              <a:latin typeface="+mn-lt"/>
              <a:ea typeface="+mn-ea"/>
              <a:cs typeface="+mn-cs"/>
            </a:rPr>
            <a:t>　一方で、少子高齢化の進展に伴う社会保障関係経費の増加により、国民健康保険、介護保険及び後期高齢者医療等の特別会計においては、一般会計からの繰出金の増加が懸念される。</a:t>
          </a:r>
        </a:p>
        <a:p>
          <a:r>
            <a:rPr kumimoji="1" lang="ja-JP" altLang="en-US" sz="1100">
              <a:solidFill>
                <a:schemeClr val="dk1"/>
              </a:solidFill>
              <a:effectLst/>
              <a:latin typeface="+mn-lt"/>
              <a:ea typeface="+mn-ea"/>
              <a:cs typeface="+mn-cs"/>
            </a:rPr>
            <a:t>また、簡易水道事業及び工業用水道事業会計においては、水道施設の老朽化に伴う更新や管路整備などの設備投資が見込まれることから、計画的な事業実施と健全な企業経営に努める必要がある。</a:t>
          </a:r>
        </a:p>
        <a:p>
          <a:r>
            <a:rPr kumimoji="1" lang="ja-JP" altLang="en-US" sz="1100">
              <a:solidFill>
                <a:schemeClr val="dk1"/>
              </a:solidFill>
              <a:effectLst/>
              <a:latin typeface="+mn-lt"/>
              <a:ea typeface="+mn-ea"/>
              <a:cs typeface="+mn-cs"/>
            </a:rPr>
            <a:t>　さらに、令和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に創設した工業団地造成事業及び住宅用地造成事業の特別会計については、造成後の土地売却が重要となる。住宅用地については売却の見通しが立っており移住・定住の促進につながっている。工業団地造成事業についても企業立地への期待が高まっていることから、早期整備に努める。</a:t>
          </a:r>
        </a:p>
        <a:p>
          <a:r>
            <a:rPr kumimoji="1" lang="ja-JP" altLang="en-US" sz="1100">
              <a:solidFill>
                <a:schemeClr val="dk1"/>
              </a:solidFill>
              <a:effectLst/>
              <a:latin typeface="+mn-lt"/>
              <a:ea typeface="+mn-ea"/>
              <a:cs typeface="+mn-cs"/>
            </a:rPr>
            <a:t>　今後も各会計における適正な財政運営及び企業経営を行い、引き続き健全な財政運営の維持に努める。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熊本県西原村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0" i="0" baseline="0">
              <a:solidFill>
                <a:schemeClr val="dk1"/>
              </a:solidFill>
              <a:effectLst/>
              <a:latin typeface="+mn-lt"/>
              <a:ea typeface="+mn-ea"/>
              <a:cs typeface="+mn-cs"/>
            </a:rPr>
            <a:t>○元利償還金</a:t>
          </a:r>
        </a:p>
        <a:p>
          <a:r>
            <a:rPr lang="ja-JP" altLang="en-US" sz="1000" b="0" i="0" baseline="0">
              <a:solidFill>
                <a:schemeClr val="dk1"/>
              </a:solidFill>
              <a:effectLst/>
              <a:latin typeface="+mn-lt"/>
              <a:ea typeface="+mn-ea"/>
              <a:cs typeface="+mn-cs"/>
            </a:rPr>
            <a:t>平成</a:t>
          </a:r>
          <a:r>
            <a:rPr lang="en-US" altLang="ja-JP" sz="1000" b="0" i="0" baseline="0">
              <a:solidFill>
                <a:schemeClr val="dk1"/>
              </a:solidFill>
              <a:effectLst/>
              <a:latin typeface="+mn-lt"/>
              <a:ea typeface="+mn-ea"/>
              <a:cs typeface="+mn-cs"/>
            </a:rPr>
            <a:t>28</a:t>
          </a:r>
          <a:r>
            <a:rPr lang="ja-JP" altLang="en-US" sz="1000" b="0" i="0" baseline="0">
              <a:solidFill>
                <a:schemeClr val="dk1"/>
              </a:solidFill>
              <a:effectLst/>
              <a:latin typeface="+mn-lt"/>
              <a:ea typeface="+mn-ea"/>
              <a:cs typeface="+mn-cs"/>
            </a:rPr>
            <a:t>年熊本地震に伴う復旧・復興事業に係る地方債の元利償還金が多額となっていることから、当面の間は高い水準で推移する見込みである。</a:t>
          </a:r>
        </a:p>
        <a:p>
          <a:r>
            <a:rPr lang="ja-JP" altLang="en-US" sz="1000" b="0" i="0" baseline="0">
              <a:solidFill>
                <a:schemeClr val="dk1"/>
              </a:solidFill>
              <a:effectLst/>
              <a:latin typeface="+mn-lt"/>
              <a:ea typeface="+mn-ea"/>
              <a:cs typeface="+mn-cs"/>
            </a:rPr>
            <a:t>○公営企業債の元利償還金に対する繰入金</a:t>
          </a:r>
        </a:p>
        <a:p>
          <a:r>
            <a:rPr lang="ja-JP" altLang="en-US" sz="1000" b="0" i="0" baseline="0">
              <a:solidFill>
                <a:schemeClr val="dk1"/>
              </a:solidFill>
              <a:effectLst/>
              <a:latin typeface="+mn-lt"/>
              <a:ea typeface="+mn-ea"/>
              <a:cs typeface="+mn-cs"/>
            </a:rPr>
            <a:t>簡易水道事業において、熊本地震からの復旧事業に係る地方債の償還に対する一般会計からの繰入金が主な要因となっている。</a:t>
          </a:r>
        </a:p>
        <a:p>
          <a:r>
            <a:rPr lang="ja-JP" altLang="en-US" sz="1000" b="0" i="0" baseline="0">
              <a:solidFill>
                <a:schemeClr val="dk1"/>
              </a:solidFill>
              <a:effectLst/>
              <a:latin typeface="+mn-lt"/>
              <a:ea typeface="+mn-ea"/>
              <a:cs typeface="+mn-cs"/>
            </a:rPr>
            <a:t>○実質公債費比率の分子</a:t>
          </a:r>
        </a:p>
        <a:p>
          <a:r>
            <a:rPr lang="ja-JP" altLang="en-US" sz="1000" b="0" i="0" baseline="0">
              <a:solidFill>
                <a:schemeClr val="dk1"/>
              </a:solidFill>
              <a:effectLst/>
              <a:latin typeface="+mn-lt"/>
              <a:ea typeface="+mn-ea"/>
              <a:cs typeface="+mn-cs"/>
            </a:rPr>
            <a:t>熊本地震関連事業に係る地方債については交付税措置の高いものが中心であるものの、元利償還金の増加に伴い、分子となる額は微増している。</a:t>
          </a:r>
        </a:p>
        <a:p>
          <a:r>
            <a:rPr lang="ja-JP" altLang="en-US" sz="1000" b="0" i="0" baseline="0">
              <a:solidFill>
                <a:schemeClr val="dk1"/>
              </a:solidFill>
              <a:effectLst/>
              <a:latin typeface="+mn-lt"/>
              <a:ea typeface="+mn-ea"/>
              <a:cs typeface="+mn-cs"/>
            </a:rPr>
            <a:t>○今後の対応</a:t>
          </a:r>
        </a:p>
        <a:p>
          <a:r>
            <a:rPr lang="ja-JP" altLang="en-US" sz="1000" b="0" i="0" baseline="0">
              <a:solidFill>
                <a:schemeClr val="dk1"/>
              </a:solidFill>
              <a:effectLst/>
              <a:latin typeface="+mn-lt"/>
              <a:ea typeface="+mn-ea"/>
              <a:cs typeface="+mn-cs"/>
            </a:rPr>
            <a:t>実質公債費比率は微増傾向にあるものの、早期健全化基準を大きく下回る水準で推移している。今後も地方債発行額の抑制に努めるとともに、地方債残高の縮減を図り、適切な起債管理に努めていく。</a:t>
          </a:r>
          <a:endParaRPr lang="ja-JP" altLang="ja-JP" sz="11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熊本県西原村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950">
              <a:effectLst/>
            </a:rPr>
            <a:t>○一般会計等に係る地方債現在高</a:t>
          </a:r>
        </a:p>
        <a:p>
          <a:r>
            <a:rPr lang="ja-JP" altLang="en-US" sz="950">
              <a:effectLst/>
            </a:rPr>
            <a:t>起債発行額を公債費の元金償還額以内に抑制してきたことにより、地方債現在高は減少傾向となっている。</a:t>
          </a:r>
        </a:p>
        <a:p>
          <a:r>
            <a:rPr lang="ja-JP" altLang="en-US" sz="950">
              <a:effectLst/>
            </a:rPr>
            <a:t>○公営企業債等繰入見込額</a:t>
          </a:r>
        </a:p>
        <a:p>
          <a:r>
            <a:rPr lang="ja-JP" altLang="en-US" sz="950">
              <a:effectLst/>
            </a:rPr>
            <a:t>令和</a:t>
          </a:r>
          <a:r>
            <a:rPr lang="en-US" altLang="ja-JP" sz="950">
              <a:effectLst/>
            </a:rPr>
            <a:t>6</a:t>
          </a:r>
          <a:r>
            <a:rPr lang="ja-JP" altLang="en-US" sz="950">
              <a:effectLst/>
            </a:rPr>
            <a:t>年度は、簡易水道事業及び工業用水道事業において公営企業会計適用債や本管布設事業、水源地さく井工事等に係る地方債の発行が開始されたことにより、公営企業債残高は増加している。また、熊本地震に係る災害復旧事業債の元利償還が平成</a:t>
          </a:r>
          <a:r>
            <a:rPr lang="en-US" altLang="ja-JP" sz="950">
              <a:effectLst/>
            </a:rPr>
            <a:t>30</a:t>
          </a:r>
          <a:r>
            <a:rPr lang="ja-JP" altLang="en-US" sz="950">
              <a:effectLst/>
            </a:rPr>
            <a:t>年度から継続していることから、一般会計からの繰入見込額に一定の影響を及ぼしている。</a:t>
          </a:r>
          <a:endParaRPr lang="en-US" altLang="ja-JP" sz="950">
            <a:effectLst/>
          </a:endParaRPr>
        </a:p>
        <a:p>
          <a:r>
            <a:rPr lang="ja-JP" altLang="en-US" sz="950">
              <a:effectLst/>
            </a:rPr>
            <a:t>○充当可能基金</a:t>
          </a:r>
        </a:p>
        <a:p>
          <a:r>
            <a:rPr lang="ja-JP" altLang="en-US" sz="950">
              <a:effectLst/>
            </a:rPr>
            <a:t>各種事業の財源として基金の取崩しを行ったことにより、充当可能基金残高は減少している。今後も計画的な基金積立を行い、財政の弾力性確保に努める。</a:t>
          </a:r>
          <a:endParaRPr lang="en-US" altLang="ja-JP" sz="950">
            <a:effectLst/>
          </a:endParaRPr>
        </a:p>
        <a:p>
          <a:r>
            <a:rPr lang="ja-JP" altLang="en-US" sz="950">
              <a:effectLst/>
            </a:rPr>
            <a:t>○基準財政需要額算入見込額</a:t>
          </a:r>
        </a:p>
        <a:p>
          <a:r>
            <a:rPr lang="ja-JP" altLang="en-US" sz="950">
              <a:effectLst/>
            </a:rPr>
            <a:t>熊本地震に伴う起債発行により地方債残高は大幅に増加したが、激甚災害指定等により交付税措置率の高い地方債が多く、基準財政需要額への算入見込額も大きくなっている。</a:t>
          </a:r>
        </a:p>
        <a:p>
          <a:r>
            <a:rPr lang="ja-JP" altLang="en-US" sz="950">
              <a:effectLst/>
            </a:rPr>
            <a:t>○今後の対応</a:t>
          </a:r>
        </a:p>
        <a:p>
          <a:r>
            <a:rPr lang="ja-JP" altLang="en-US" sz="950">
              <a:effectLst/>
            </a:rPr>
            <a:t>将来負担比率は早期健全化基準を下回る水準で推移しているが、今後も地方債発行の抑制に努めるとともに、計画的な基金の積立てを行い、比率の更なる改善に努める。</a:t>
          </a:r>
          <a:endParaRPr lang="ja-JP" altLang="ja-JP" sz="95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熊本県西原村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lt"/>
              <a:ea typeface="+mn-ea"/>
              <a:cs typeface="+mn-cs"/>
            </a:rPr>
            <a:t>（増減理由）</a:t>
          </a:r>
          <a:endParaRPr lang="ja-JP" altLang="ja-JP" sz="1200">
            <a:effectLst/>
          </a:endParaRPr>
        </a:p>
        <a:p>
          <a:r>
            <a:rPr kumimoji="1" lang="ja-JP" altLang="en-US" sz="1200">
              <a:solidFill>
                <a:schemeClr val="dk1"/>
              </a:solidFill>
              <a:effectLst/>
              <a:latin typeface="+mn-lt"/>
              <a:ea typeface="+mn-ea"/>
              <a:cs typeface="+mn-cs"/>
            </a:rPr>
            <a:t>財政調整基金については、前年度余剰金の</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分の</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以上を例年積み立てており、基金残高の増加を図っている。</a:t>
          </a:r>
        </a:p>
        <a:p>
          <a:r>
            <a:rPr kumimoji="1" lang="ja-JP" altLang="en-US" sz="1200">
              <a:solidFill>
                <a:schemeClr val="dk1"/>
              </a:solidFill>
              <a:effectLst/>
              <a:latin typeface="+mn-lt"/>
              <a:ea typeface="+mn-ea"/>
              <a:cs typeface="+mn-cs"/>
            </a:rPr>
            <a:t>特定目的基金については、平成</a:t>
          </a:r>
          <a:r>
            <a:rPr kumimoji="1" lang="en-US" altLang="ja-JP" sz="1200">
              <a:solidFill>
                <a:schemeClr val="dk1"/>
              </a:solidFill>
              <a:effectLst/>
              <a:latin typeface="+mn-lt"/>
              <a:ea typeface="+mn-ea"/>
              <a:cs typeface="+mn-cs"/>
            </a:rPr>
            <a:t>28</a:t>
          </a:r>
          <a:r>
            <a:rPr kumimoji="1" lang="ja-JP" altLang="en-US" sz="1200">
              <a:solidFill>
                <a:schemeClr val="dk1"/>
              </a:solidFill>
              <a:effectLst/>
              <a:latin typeface="+mn-lt"/>
              <a:ea typeface="+mn-ea"/>
              <a:cs typeface="+mn-cs"/>
            </a:rPr>
            <a:t>年熊本地震以降、災害復旧を目的として本村に寄せられた寄附金の一部を村復興基金に積み立て、各種復旧・復興事業の財源として活用している。</a:t>
          </a:r>
        </a:p>
        <a:p>
          <a:r>
            <a:rPr kumimoji="1" lang="ja-JP" altLang="en-US" sz="1200">
              <a:solidFill>
                <a:schemeClr val="dk1"/>
              </a:solidFill>
              <a:effectLst/>
              <a:latin typeface="+mn-lt"/>
              <a:ea typeface="+mn-ea"/>
              <a:cs typeface="+mn-cs"/>
            </a:rPr>
            <a:t>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年度においては、公共施設整備基金について庁舎改修事業及び体育施設改修事業の財源として取崩しを行ったほか、災害復興基金については各種災害復旧事業の財源として</a:t>
          </a:r>
          <a:r>
            <a:rPr kumimoji="1" lang="en-US" altLang="ja-JP" sz="1200">
              <a:solidFill>
                <a:schemeClr val="dk1"/>
              </a:solidFill>
              <a:effectLst/>
              <a:latin typeface="+mn-lt"/>
              <a:ea typeface="+mn-ea"/>
              <a:cs typeface="+mn-cs"/>
            </a:rPr>
            <a:t>19,780</a:t>
          </a:r>
          <a:r>
            <a:rPr kumimoji="1" lang="ja-JP" altLang="en-US" sz="1200">
              <a:solidFill>
                <a:schemeClr val="dk1"/>
              </a:solidFill>
              <a:effectLst/>
              <a:latin typeface="+mn-lt"/>
              <a:ea typeface="+mn-ea"/>
              <a:cs typeface="+mn-cs"/>
            </a:rPr>
            <a:t>千円を取り崩している。</a:t>
          </a:r>
        </a:p>
        <a:p>
          <a:r>
            <a:rPr kumimoji="1" lang="ja-JP" altLang="en-US" sz="1200">
              <a:solidFill>
                <a:schemeClr val="dk1"/>
              </a:solidFill>
              <a:effectLst/>
              <a:latin typeface="+mn-lt"/>
              <a:ea typeface="+mn-ea"/>
              <a:cs typeface="+mn-cs"/>
            </a:rPr>
            <a:t>また、平成</a:t>
          </a:r>
          <a:r>
            <a:rPr kumimoji="1" lang="en-US" altLang="ja-JP" sz="1200">
              <a:solidFill>
                <a:schemeClr val="dk1"/>
              </a:solidFill>
              <a:effectLst/>
              <a:latin typeface="+mn-lt"/>
              <a:ea typeface="+mn-ea"/>
              <a:cs typeface="+mn-cs"/>
            </a:rPr>
            <a:t>28</a:t>
          </a:r>
          <a:r>
            <a:rPr kumimoji="1" lang="ja-JP" altLang="en-US" sz="1200">
              <a:solidFill>
                <a:schemeClr val="dk1"/>
              </a:solidFill>
              <a:effectLst/>
              <a:latin typeface="+mn-lt"/>
              <a:ea typeface="+mn-ea"/>
              <a:cs typeface="+mn-cs"/>
            </a:rPr>
            <a:t>年熊本地震復興基金については、県復興基金（創意工夫分）として受け入れているものであり、熊本地震復興事業として指定避難所となる公共施設等の機能強化を図る改修事業及び震災ミュージアム整備事業の財源として</a:t>
          </a:r>
          <a:r>
            <a:rPr kumimoji="1" lang="en-US" altLang="ja-JP" sz="1200">
              <a:solidFill>
                <a:schemeClr val="dk1"/>
              </a:solidFill>
              <a:effectLst/>
              <a:latin typeface="+mn-lt"/>
              <a:ea typeface="+mn-ea"/>
              <a:cs typeface="+mn-cs"/>
            </a:rPr>
            <a:t>158,100</a:t>
          </a:r>
          <a:r>
            <a:rPr kumimoji="1" lang="ja-JP" altLang="en-US" sz="1200">
              <a:solidFill>
                <a:schemeClr val="dk1"/>
              </a:solidFill>
              <a:effectLst/>
              <a:latin typeface="+mn-lt"/>
              <a:ea typeface="+mn-ea"/>
              <a:cs typeface="+mn-cs"/>
            </a:rPr>
            <a:t>千円を取り崩している。</a:t>
          </a:r>
        </a:p>
        <a:p>
          <a:r>
            <a:rPr kumimoji="1" lang="ja-JP" altLang="en-US" sz="1200">
              <a:solidFill>
                <a:schemeClr val="dk1"/>
              </a:solidFill>
              <a:effectLst/>
              <a:latin typeface="+mn-lt"/>
              <a:ea typeface="+mn-ea"/>
              <a:cs typeface="+mn-cs"/>
            </a:rPr>
            <a:t>その他の基金については、主として基金利息の積立てのみであり、残高の増加は僅少となっている。</a:t>
          </a:r>
          <a:endParaRPr kumimoji="1" lang="en-US" altLang="ja-JP" sz="1200">
            <a:solidFill>
              <a:schemeClr val="dk1"/>
            </a:solidFill>
            <a:effectLst/>
            <a:latin typeface="+mn-lt"/>
            <a:ea typeface="+mn-ea"/>
            <a:cs typeface="+mn-cs"/>
          </a:endParaRPr>
        </a:p>
        <a:p>
          <a:endParaRPr kumimoji="1" lang="en-US" altLang="ja-JP" sz="1200">
            <a:solidFill>
              <a:schemeClr val="dk1"/>
            </a:solidFill>
            <a:effectLst/>
            <a:latin typeface="+mn-lt"/>
            <a:ea typeface="+mn-ea"/>
            <a:cs typeface="+mn-cs"/>
          </a:endParaRPr>
        </a:p>
        <a:p>
          <a:r>
            <a:rPr kumimoji="1" lang="ja-JP" altLang="ja-JP" sz="1200">
              <a:solidFill>
                <a:schemeClr val="dk1"/>
              </a:solidFill>
              <a:effectLst/>
              <a:latin typeface="+mn-lt"/>
              <a:ea typeface="+mn-ea"/>
              <a:cs typeface="+mn-cs"/>
            </a:rPr>
            <a:t>（今後の方針）</a:t>
          </a:r>
          <a:endParaRPr lang="ja-JP" altLang="ja-JP" sz="1200">
            <a:effectLst/>
          </a:endParaRPr>
        </a:p>
        <a:p>
          <a:r>
            <a:rPr lang="ja-JP" altLang="en-US" sz="1200" b="0" i="0" baseline="0">
              <a:solidFill>
                <a:schemeClr val="dk1"/>
              </a:solidFill>
              <a:effectLst/>
              <a:latin typeface="+mn-lt"/>
              <a:ea typeface="+mn-ea"/>
              <a:cs typeface="+mn-cs"/>
            </a:rPr>
            <a:t>今後は、各基金条例に定める設置目的を踏まえながら、各種事業の財源として基金活用を含めた財源確保の検討を行う。また、長期間活用されていない基金については、その設置目的や必要性を改めて整理し、基金の活用方策の検討と併せて、基金の統廃合や廃止についても検討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○公共施設整備基金：公共施設の整備に要する経費の財源に充てるための基金。</a:t>
          </a:r>
          <a:endParaRPr lang="ja-JP" altLang="ja-JP" sz="1400">
            <a:effectLst/>
          </a:endParaRPr>
        </a:p>
        <a:p>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年熊本地震復興基金：復興基金創意工夫事業分の交付金であり、創意工夫事業の経費に充てるための基金。</a:t>
          </a:r>
          <a:r>
            <a:rPr lang="en-US" altLang="ja-JP" sz="1100" b="0" i="0" baseline="0">
              <a:solidFill>
                <a:schemeClr val="dk1"/>
              </a:solidFill>
              <a:effectLst/>
              <a:latin typeface="+mn-lt"/>
              <a:ea typeface="+mn-ea"/>
              <a:cs typeface="+mn-cs"/>
            </a:rPr>
            <a:t>R8</a:t>
          </a:r>
          <a:r>
            <a:rPr lang="ja-JP" altLang="ja-JP" sz="1100" b="0" i="0" baseline="0">
              <a:solidFill>
                <a:schemeClr val="dk1"/>
              </a:solidFill>
              <a:effectLst/>
              <a:latin typeface="+mn-lt"/>
              <a:ea typeface="+mn-ea"/>
              <a:cs typeface="+mn-cs"/>
            </a:rPr>
            <a:t>年度までの活用。</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○地域福祉基金：高齢者等の地域保健福祉の増進を図るための基金（果実運用型）。</a:t>
          </a:r>
          <a:endParaRPr lang="ja-JP" altLang="ja-JP" sz="1400">
            <a:effectLst/>
          </a:endParaRPr>
        </a:p>
        <a:p>
          <a:r>
            <a:rPr lang="ja-JP" altLang="ja-JP" sz="1100" b="0" i="0" baseline="0">
              <a:solidFill>
                <a:schemeClr val="dk1"/>
              </a:solidFill>
              <a:effectLst/>
              <a:latin typeface="+mn-lt"/>
              <a:ea typeface="+mn-ea"/>
              <a:cs typeface="+mn-cs"/>
            </a:rPr>
            <a:t>○災害復興基金：災害からの復興及び復旧を目的とした事業の資金に充てるための基金。単独事業や補助裏の財源として活用。</a:t>
          </a:r>
          <a:endParaRPr lang="ja-JP" altLang="ja-JP" sz="1400">
            <a:effectLst/>
          </a:endParaRPr>
        </a:p>
        <a:p>
          <a:r>
            <a:rPr lang="ja-JP" altLang="ja-JP" sz="1100" b="0" i="0" baseline="0">
              <a:solidFill>
                <a:schemeClr val="dk1"/>
              </a:solidFill>
              <a:effectLst/>
              <a:latin typeface="+mn-lt"/>
              <a:ea typeface="+mn-ea"/>
              <a:cs typeface="+mn-cs"/>
            </a:rPr>
            <a:t>○職員等退職手当基金：退職手当の支給に要する経費の財源に充てるための基金。</a:t>
          </a:r>
          <a:endParaRPr lang="en-US" altLang="ja-JP" sz="1100" b="0" i="0" baseline="0">
            <a:solidFill>
              <a:schemeClr val="dk1"/>
            </a:solidFill>
            <a:effectLst/>
            <a:latin typeface="+mn-lt"/>
            <a:ea typeface="+mn-ea"/>
            <a:cs typeface="+mn-cs"/>
          </a:endParaRPr>
        </a:p>
        <a:p>
          <a:endParaRPr lang="en-US" altLang="ja-JP" sz="1100" b="0" i="0" baseline="0">
            <a:solidFill>
              <a:schemeClr val="dk1"/>
            </a:solidFill>
            <a:effectLst/>
            <a:latin typeface="+mn-lt"/>
            <a:ea typeface="+mn-ea"/>
            <a:cs typeface="+mn-cs"/>
          </a:endParaRPr>
        </a:p>
        <a:p>
          <a:r>
            <a:rPr lang="ja-JP" altLang="ja-JP" sz="1100" b="0" i="0" baseline="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特定目的基金については、平成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年熊本地震以降、災害復旧を目的として本村に寄せられた寄附金の一部を村復興基金に積み立て、各種復旧・復興事業の財源として活用している。</a:t>
          </a:r>
          <a:endParaRPr lang="ja-JP" altLang="ja-JP">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年度においては、公共施設整備基金について庁舎改修事業及び体育施設改修事業の財源として取崩しを行ったほか、災害復興基金については各種災害復旧事業の財源として</a:t>
          </a:r>
          <a:r>
            <a:rPr kumimoji="1" lang="en-US" altLang="ja-JP" sz="1100">
              <a:solidFill>
                <a:schemeClr val="dk1"/>
              </a:solidFill>
              <a:effectLst/>
              <a:latin typeface="+mn-lt"/>
              <a:ea typeface="+mn-ea"/>
              <a:cs typeface="+mn-cs"/>
            </a:rPr>
            <a:t>19,780</a:t>
          </a:r>
          <a:r>
            <a:rPr kumimoji="1" lang="ja-JP" altLang="ja-JP" sz="1100">
              <a:solidFill>
                <a:schemeClr val="dk1"/>
              </a:solidFill>
              <a:effectLst/>
              <a:latin typeface="+mn-lt"/>
              <a:ea typeface="+mn-ea"/>
              <a:cs typeface="+mn-cs"/>
            </a:rPr>
            <a:t>千円を取り崩している。</a:t>
          </a:r>
          <a:endParaRPr lang="ja-JP" altLang="ja-JP">
            <a:effectLst/>
          </a:endParaRPr>
        </a:p>
        <a:p>
          <a:r>
            <a:rPr kumimoji="1" lang="ja-JP" altLang="ja-JP" sz="1100">
              <a:solidFill>
                <a:schemeClr val="dk1"/>
              </a:solidFill>
              <a:effectLst/>
              <a:latin typeface="+mn-lt"/>
              <a:ea typeface="+mn-ea"/>
              <a:cs typeface="+mn-cs"/>
            </a:rPr>
            <a:t>また、平成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熊本地震復興基金については、県復興基金（創意工夫分）として受け入れているものであり、熊本地震復興事業として指定避難所となる公共施設等の機能強化を図る改修事業及び震災ミュージアム整備事業の財源として</a:t>
          </a:r>
          <a:r>
            <a:rPr kumimoji="1" lang="en-US" altLang="ja-JP" sz="1100">
              <a:solidFill>
                <a:schemeClr val="dk1"/>
              </a:solidFill>
              <a:effectLst/>
              <a:latin typeface="+mn-lt"/>
              <a:ea typeface="+mn-ea"/>
              <a:cs typeface="+mn-cs"/>
            </a:rPr>
            <a:t>158,100</a:t>
          </a:r>
          <a:r>
            <a:rPr kumimoji="1" lang="ja-JP" altLang="ja-JP" sz="1100">
              <a:solidFill>
                <a:schemeClr val="dk1"/>
              </a:solidFill>
              <a:effectLst/>
              <a:latin typeface="+mn-lt"/>
              <a:ea typeface="+mn-ea"/>
              <a:cs typeface="+mn-cs"/>
            </a:rPr>
            <a:t>千円を取り崩している。</a:t>
          </a:r>
          <a:endParaRPr lang="ja-JP" altLang="ja-JP">
            <a:effectLst/>
          </a:endParaRPr>
        </a:p>
        <a:p>
          <a:r>
            <a:rPr kumimoji="1" lang="ja-JP" altLang="ja-JP" sz="1100">
              <a:solidFill>
                <a:schemeClr val="dk1"/>
              </a:solidFill>
              <a:effectLst/>
              <a:latin typeface="+mn-lt"/>
              <a:ea typeface="+mn-ea"/>
              <a:cs typeface="+mn-cs"/>
            </a:rPr>
            <a:t>その他の基金については、主として基金利息の積立てのみであり、残高の増加は僅少となっている。</a:t>
          </a:r>
          <a:endParaRPr lang="ja-JP" altLang="ja-JP">
            <a:effectLst/>
          </a:endParaRPr>
        </a:p>
        <a:p>
          <a:endParaRPr lang="ja-JP" altLang="ja-JP" sz="1400">
            <a:effectLst/>
          </a:endParaRPr>
        </a:p>
        <a:p>
          <a:r>
            <a:rPr lang="ja-JP" altLang="ja-JP" sz="1100" b="0" i="0" baseline="0">
              <a:solidFill>
                <a:schemeClr val="dk1"/>
              </a:solidFill>
              <a:effectLst/>
              <a:latin typeface="+mn-lt"/>
              <a:ea typeface="+mn-ea"/>
              <a:cs typeface="+mn-cs"/>
            </a:rPr>
            <a:t>（今後の方針）</a:t>
          </a:r>
          <a:endParaRPr lang="ja-JP" altLang="ja-JP" sz="1400">
            <a:effectLst/>
          </a:endParaRPr>
        </a:p>
        <a:p>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年熊本地震復興基金：</a:t>
          </a:r>
          <a:r>
            <a:rPr lang="en-US" altLang="ja-JP" sz="1100" b="0" i="0" baseline="0">
              <a:solidFill>
                <a:schemeClr val="dk1"/>
              </a:solidFill>
              <a:effectLst/>
              <a:latin typeface="+mn-lt"/>
              <a:ea typeface="+mn-ea"/>
              <a:cs typeface="+mn-cs"/>
            </a:rPr>
            <a:t>R8</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月末日が基金条例の効力期間としており、それまでに避難所施設等の機能強化事業に活用見込である。</a:t>
          </a:r>
          <a:endParaRPr lang="ja-JP" altLang="ja-JP" sz="1400">
            <a:effectLst/>
          </a:endParaRPr>
        </a:p>
        <a:p>
          <a:r>
            <a:rPr lang="ja-JP" altLang="ja-JP" sz="1100" b="0" i="0" baseline="0">
              <a:solidFill>
                <a:schemeClr val="dk1"/>
              </a:solidFill>
              <a:effectLst/>
              <a:latin typeface="+mn-lt"/>
              <a:ea typeface="+mn-ea"/>
              <a:cs typeface="+mn-cs"/>
            </a:rPr>
            <a:t>○公共施設整備基金：老朽化した公共施設の改修費用として活用見込み。</a:t>
          </a:r>
          <a:endParaRPr lang="ja-JP" altLang="ja-JP" sz="1400">
            <a:effectLst/>
          </a:endParaRPr>
        </a:p>
        <a:p>
          <a:r>
            <a:rPr lang="ja-JP" altLang="ja-JP" sz="1100" b="0" i="0" baseline="0">
              <a:solidFill>
                <a:schemeClr val="dk1"/>
              </a:solidFill>
              <a:effectLst/>
              <a:latin typeface="+mn-lt"/>
              <a:ea typeface="+mn-ea"/>
              <a:cs typeface="+mn-cs"/>
            </a:rPr>
            <a:t>○災害復興基金：今後の災害発生における財源として活用する。</a:t>
          </a:r>
          <a:endParaRPr lang="ja-JP" altLang="ja-JP" sz="1400">
            <a:effectLst/>
          </a:endParaRPr>
        </a:p>
        <a:p>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（増減理由）</a:t>
          </a:r>
        </a:p>
        <a:p>
          <a:r>
            <a:rPr kumimoji="1" lang="ja-JP" altLang="en-US" sz="1200">
              <a:solidFill>
                <a:schemeClr val="dk1"/>
              </a:solidFill>
              <a:effectLst/>
              <a:latin typeface="+mn-lt"/>
              <a:ea typeface="+mn-ea"/>
              <a:cs typeface="+mn-cs"/>
            </a:rPr>
            <a:t>財政調整基金については、令和</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年度において前年度余剰金の</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分の</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以上と基金利息を合わせて</a:t>
          </a:r>
          <a:r>
            <a:rPr kumimoji="1" lang="en-US" altLang="ja-JP" sz="1200">
              <a:solidFill>
                <a:schemeClr val="dk1"/>
              </a:solidFill>
              <a:effectLst/>
              <a:latin typeface="+mn-lt"/>
              <a:ea typeface="+mn-ea"/>
              <a:cs typeface="+mn-cs"/>
            </a:rPr>
            <a:t>150,261</a:t>
          </a:r>
          <a:r>
            <a:rPr kumimoji="1" lang="ja-JP" altLang="en-US" sz="1200">
              <a:solidFill>
                <a:schemeClr val="dk1"/>
              </a:solidFill>
              <a:effectLst/>
              <a:latin typeface="+mn-lt"/>
              <a:ea typeface="+mn-ea"/>
              <a:cs typeface="+mn-cs"/>
            </a:rPr>
            <a:t>千円を積み立てた一方、</a:t>
          </a:r>
          <a:r>
            <a:rPr kumimoji="1" lang="en-US" altLang="ja-JP" sz="1200">
              <a:solidFill>
                <a:schemeClr val="dk1"/>
              </a:solidFill>
              <a:effectLst/>
              <a:latin typeface="+mn-lt"/>
              <a:ea typeface="+mn-ea"/>
              <a:cs typeface="+mn-cs"/>
            </a:rPr>
            <a:t>186,143</a:t>
          </a:r>
          <a:r>
            <a:rPr kumimoji="1" lang="ja-JP" altLang="en-US" sz="1200">
              <a:solidFill>
                <a:schemeClr val="dk1"/>
              </a:solidFill>
              <a:effectLst/>
              <a:latin typeface="+mn-lt"/>
              <a:ea typeface="+mn-ea"/>
              <a:cs typeface="+mn-cs"/>
            </a:rPr>
            <a:t>千円を取り崩したことから、基金残高は減少した。主な要因としては、公営企業事業及び新工業団地造成事業に係る特別会計への繰出金など、歳出の増加に対応するため基金を活用したことによるものである。</a:t>
          </a:r>
        </a:p>
        <a:p>
          <a:r>
            <a:rPr kumimoji="1" lang="ja-JP" altLang="en-US" sz="1200">
              <a:solidFill>
                <a:schemeClr val="dk1"/>
              </a:solidFill>
              <a:effectLst/>
              <a:latin typeface="+mn-lt"/>
              <a:ea typeface="+mn-ea"/>
              <a:cs typeface="+mn-cs"/>
            </a:rPr>
            <a:t>（今後の方針）</a:t>
          </a:r>
        </a:p>
        <a:p>
          <a:r>
            <a:rPr kumimoji="1" lang="ja-JP" altLang="en-US" sz="1200">
              <a:solidFill>
                <a:schemeClr val="dk1"/>
              </a:solidFill>
              <a:effectLst/>
              <a:latin typeface="+mn-lt"/>
              <a:ea typeface="+mn-ea"/>
              <a:cs typeface="+mn-cs"/>
            </a:rPr>
            <a:t>財政調整基金は、大規模災害時や新型コロナウイルス感染症のような突発的事象が発生した場合、初動対応経費や補助対象外経費、非適債経費などの財政需要が急増することが想定されることから、本村のような小規模自治体においては一定規模の基金残高を確保しておく必要がある。平成</a:t>
          </a:r>
          <a:r>
            <a:rPr kumimoji="1" lang="en-US" altLang="ja-JP" sz="1200">
              <a:solidFill>
                <a:schemeClr val="dk1"/>
              </a:solidFill>
              <a:effectLst/>
              <a:latin typeface="+mn-lt"/>
              <a:ea typeface="+mn-ea"/>
              <a:cs typeface="+mn-cs"/>
            </a:rPr>
            <a:t>28</a:t>
          </a:r>
          <a:r>
            <a:rPr kumimoji="1" lang="ja-JP" altLang="en-US" sz="1200">
              <a:solidFill>
                <a:schemeClr val="dk1"/>
              </a:solidFill>
              <a:effectLst/>
              <a:latin typeface="+mn-lt"/>
              <a:ea typeface="+mn-ea"/>
              <a:cs typeface="+mn-cs"/>
            </a:rPr>
            <a:t>年熊本地震の際には、初動対応として約</a:t>
          </a:r>
          <a:r>
            <a:rPr kumimoji="1" lang="en-US" altLang="ja-JP" sz="1200">
              <a:solidFill>
                <a:schemeClr val="dk1"/>
              </a:solidFill>
              <a:effectLst/>
              <a:latin typeface="+mn-lt"/>
              <a:ea typeface="+mn-ea"/>
              <a:cs typeface="+mn-cs"/>
            </a:rPr>
            <a:t>6</a:t>
          </a:r>
          <a:r>
            <a:rPr kumimoji="1" lang="ja-JP" altLang="en-US" sz="1200">
              <a:solidFill>
                <a:schemeClr val="dk1"/>
              </a:solidFill>
              <a:effectLst/>
              <a:latin typeface="+mn-lt"/>
              <a:ea typeface="+mn-ea"/>
              <a:cs typeface="+mn-cs"/>
            </a:rPr>
            <a:t>億円の基金を取り崩して対応した経緯があることから、その経験を踏まえ、概ね</a:t>
          </a:r>
          <a:r>
            <a:rPr kumimoji="1" lang="en-US" altLang="ja-JP" sz="1200">
              <a:solidFill>
                <a:schemeClr val="dk1"/>
              </a:solidFill>
              <a:effectLst/>
              <a:latin typeface="+mn-lt"/>
              <a:ea typeface="+mn-ea"/>
              <a:cs typeface="+mn-cs"/>
            </a:rPr>
            <a:t>10</a:t>
          </a:r>
          <a:r>
            <a:rPr kumimoji="1" lang="ja-JP" altLang="en-US" sz="1200">
              <a:solidFill>
                <a:schemeClr val="dk1"/>
              </a:solidFill>
              <a:effectLst/>
              <a:latin typeface="+mn-lt"/>
              <a:ea typeface="+mn-ea"/>
              <a:cs typeface="+mn-cs"/>
            </a:rPr>
            <a:t>億円程度を最低限の残高水準として確保することを目標としている。</a:t>
          </a:r>
        </a:p>
        <a:p>
          <a:r>
            <a:rPr kumimoji="1" lang="ja-JP" altLang="en-US" sz="1200">
              <a:solidFill>
                <a:schemeClr val="dk1"/>
              </a:solidFill>
              <a:effectLst/>
              <a:latin typeface="+mn-lt"/>
              <a:ea typeface="+mn-ea"/>
              <a:cs typeface="+mn-cs"/>
            </a:rPr>
            <a:t>また、現在は地方債の償還額が高い水準で推移していることから、今後の財源不足にも備えつつ、計画的な積立てと適切な基金運用により、安定した財政運営に努めていく。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mn-lt"/>
              <a:ea typeface="+mn-ea"/>
              <a:cs typeface="+mn-cs"/>
            </a:rPr>
            <a:t>（増減理由）</a:t>
          </a:r>
        </a:p>
        <a:p>
          <a:r>
            <a:rPr kumimoji="1" lang="ja-JP" altLang="en-US" sz="1200">
              <a:solidFill>
                <a:schemeClr val="dk1"/>
              </a:solidFill>
              <a:effectLst/>
              <a:latin typeface="+mn-lt"/>
              <a:ea typeface="+mn-ea"/>
              <a:cs typeface="+mn-cs"/>
            </a:rPr>
            <a:t>減債基金については、通常は基金利息のみを積み立てていることから、平成</a:t>
          </a:r>
          <a:r>
            <a:rPr kumimoji="1" lang="en-US" altLang="ja-JP" sz="1200">
              <a:solidFill>
                <a:schemeClr val="dk1"/>
              </a:solidFill>
              <a:effectLst/>
              <a:latin typeface="+mn-lt"/>
              <a:ea typeface="+mn-ea"/>
              <a:cs typeface="+mn-cs"/>
            </a:rPr>
            <a:t>30</a:t>
          </a:r>
          <a:r>
            <a:rPr kumimoji="1" lang="ja-JP" altLang="en-US" sz="1200">
              <a:solidFill>
                <a:schemeClr val="dk1"/>
              </a:solidFill>
              <a:effectLst/>
              <a:latin typeface="+mn-lt"/>
              <a:ea typeface="+mn-ea"/>
              <a:cs typeface="+mn-cs"/>
            </a:rPr>
            <a:t>年度までは残高が微増で推移していた。令和元年度には、熊本地震に係る災害廃棄物処理事業に対する基金補助金</a:t>
          </a:r>
          <a:r>
            <a:rPr kumimoji="1" lang="en-US" altLang="ja-JP" sz="1200">
              <a:solidFill>
                <a:schemeClr val="dk1"/>
              </a:solidFill>
              <a:effectLst/>
              <a:latin typeface="+mn-lt"/>
              <a:ea typeface="+mn-ea"/>
              <a:cs typeface="+mn-cs"/>
            </a:rPr>
            <a:t>1</a:t>
          </a:r>
          <a:r>
            <a:rPr kumimoji="1" lang="ja-JP" altLang="en-US" sz="1200">
              <a:solidFill>
                <a:schemeClr val="dk1"/>
              </a:solidFill>
              <a:effectLst/>
              <a:latin typeface="+mn-lt"/>
              <a:ea typeface="+mn-ea"/>
              <a:cs typeface="+mn-cs"/>
            </a:rPr>
            <a:t>億</a:t>
          </a:r>
          <a:r>
            <a:rPr kumimoji="1" lang="en-US" altLang="ja-JP" sz="1200">
              <a:solidFill>
                <a:schemeClr val="dk1"/>
              </a:solidFill>
              <a:effectLst/>
              <a:latin typeface="+mn-lt"/>
              <a:ea typeface="+mn-ea"/>
              <a:cs typeface="+mn-cs"/>
            </a:rPr>
            <a:t>3,967</a:t>
          </a:r>
          <a:r>
            <a:rPr kumimoji="1" lang="ja-JP" altLang="en-US" sz="1200">
              <a:solidFill>
                <a:schemeClr val="dk1"/>
              </a:solidFill>
              <a:effectLst/>
              <a:latin typeface="+mn-lt"/>
              <a:ea typeface="+mn-ea"/>
              <a:cs typeface="+mn-cs"/>
            </a:rPr>
            <a:t>万円が交付され、その全額を減債基金に積み立てている。なお、当該積立金については、令和</a:t>
          </a:r>
          <a:r>
            <a:rPr kumimoji="1" lang="en-US" altLang="ja-JP" sz="1200">
              <a:solidFill>
                <a:schemeClr val="dk1"/>
              </a:solidFill>
              <a:effectLst/>
              <a:latin typeface="+mn-lt"/>
              <a:ea typeface="+mn-ea"/>
              <a:cs typeface="+mn-cs"/>
            </a:rPr>
            <a:t>2</a:t>
          </a:r>
          <a:r>
            <a:rPr kumimoji="1" lang="ja-JP" altLang="en-US" sz="1200">
              <a:solidFill>
                <a:schemeClr val="dk1"/>
              </a:solidFill>
              <a:effectLst/>
              <a:latin typeface="+mn-lt"/>
              <a:ea typeface="+mn-ea"/>
              <a:cs typeface="+mn-cs"/>
            </a:rPr>
            <a:t>年度から</a:t>
          </a:r>
          <a:r>
            <a:rPr kumimoji="1" lang="en-US" altLang="ja-JP" sz="1200">
              <a:solidFill>
                <a:schemeClr val="dk1"/>
              </a:solidFill>
              <a:effectLst/>
              <a:latin typeface="+mn-lt"/>
              <a:ea typeface="+mn-ea"/>
              <a:cs typeface="+mn-cs"/>
            </a:rPr>
            <a:t>9</a:t>
          </a:r>
          <a:r>
            <a:rPr kumimoji="1" lang="ja-JP" altLang="en-US" sz="1200">
              <a:solidFill>
                <a:schemeClr val="dk1"/>
              </a:solidFill>
              <a:effectLst/>
              <a:latin typeface="+mn-lt"/>
              <a:ea typeface="+mn-ea"/>
              <a:cs typeface="+mn-cs"/>
            </a:rPr>
            <a:t>年間にわたり、年間約</a:t>
          </a:r>
          <a:r>
            <a:rPr kumimoji="1" lang="en-US" altLang="ja-JP" sz="1200">
              <a:solidFill>
                <a:schemeClr val="dk1"/>
              </a:solidFill>
              <a:effectLst/>
              <a:latin typeface="+mn-lt"/>
              <a:ea typeface="+mn-ea"/>
              <a:cs typeface="+mn-cs"/>
            </a:rPr>
            <a:t>1,500</a:t>
          </a:r>
          <a:r>
            <a:rPr kumimoji="1" lang="ja-JP" altLang="en-US" sz="1200">
              <a:solidFill>
                <a:schemeClr val="dk1"/>
              </a:solidFill>
              <a:effectLst/>
              <a:latin typeface="+mn-lt"/>
              <a:ea typeface="+mn-ea"/>
              <a:cs typeface="+mn-cs"/>
            </a:rPr>
            <a:t>万円程度を地方債償還財源として取り崩すこととしている。</a:t>
          </a:r>
        </a:p>
        <a:p>
          <a:endParaRPr kumimoji="1" lang="ja-JP" altLang="en-US" sz="1200">
            <a:solidFill>
              <a:schemeClr val="dk1"/>
            </a:solidFill>
            <a:effectLst/>
            <a:latin typeface="+mn-lt"/>
            <a:ea typeface="+mn-ea"/>
            <a:cs typeface="+mn-cs"/>
          </a:endParaRPr>
        </a:p>
        <a:p>
          <a:r>
            <a:rPr kumimoji="1" lang="ja-JP" altLang="en-US" sz="1200">
              <a:solidFill>
                <a:schemeClr val="dk1"/>
              </a:solidFill>
              <a:effectLst/>
              <a:latin typeface="+mn-lt"/>
              <a:ea typeface="+mn-ea"/>
              <a:cs typeface="+mn-cs"/>
            </a:rPr>
            <a:t>（今後の方針）</a:t>
          </a:r>
        </a:p>
        <a:p>
          <a:r>
            <a:rPr kumimoji="1" lang="ja-JP" altLang="en-US" sz="1200">
              <a:solidFill>
                <a:schemeClr val="dk1"/>
              </a:solidFill>
              <a:effectLst/>
              <a:latin typeface="+mn-lt"/>
              <a:ea typeface="+mn-ea"/>
              <a:cs typeface="+mn-cs"/>
            </a:rPr>
            <a:t>平成</a:t>
          </a:r>
          <a:r>
            <a:rPr kumimoji="1" lang="en-US" altLang="ja-JP" sz="1200">
              <a:solidFill>
                <a:schemeClr val="dk1"/>
              </a:solidFill>
              <a:effectLst/>
              <a:latin typeface="+mn-lt"/>
              <a:ea typeface="+mn-ea"/>
              <a:cs typeface="+mn-cs"/>
            </a:rPr>
            <a:t>28</a:t>
          </a:r>
          <a:r>
            <a:rPr kumimoji="1" lang="ja-JP" altLang="en-US" sz="1200">
              <a:solidFill>
                <a:schemeClr val="dk1"/>
              </a:solidFill>
              <a:effectLst/>
              <a:latin typeface="+mn-lt"/>
              <a:ea typeface="+mn-ea"/>
              <a:cs typeface="+mn-cs"/>
            </a:rPr>
            <a:t>年熊本地震に伴う地方債の発行により、地方債残高は依然として高い水準にあり、これに伴い元金償還額も増加している。今後も一定期間は高水準での元利償還が見込まれることから、減債基金の活用に加え、必要に応じて財政調整基金の活用も視野に入れながら財源確保を図っていく。なお、現時点において繰上償還は予定し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95AC8B4-E27D-407C-AC1D-E757C3D3ED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E48A61C-541C-480B-AB5B-50777E77B6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022D1F1-B6E1-493E-AE31-8D2A04D84A1C}"/>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077E7EB-EAA2-4CAC-A511-4D33FB09162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04AEEDB-58F3-434A-953C-2459D5B41AB2}"/>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B2A6A1A-0A60-4050-864A-1E2206CA415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9DBDE2E-BD56-4FAF-973E-B30EB748CDB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0B3EE92-585F-4537-9D00-A3D5945E225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C9EF950-2C15-48D4-9FAB-6CDFF66C0D7D}"/>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AF492B9-D404-4E89-B978-6A8B3A389C4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FF3E8D5-9239-4353-9D6E-1D9908FFF79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8452185-AD43-4FC6-8679-6CD047E18FF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58DAF43-1A54-4271-8029-66E9A32D9EB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9301480-3132-4E0F-AFB2-5A6C184DC27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3E48FAD-41AB-4B5D-8BE3-8C027898CC6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92FD788-DA8A-4EE9-8F6E-82E8381A5F8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CFD72CC-9DA0-41E1-B7C8-98BC5D4CFFF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FDD8969-F2B3-4116-BCD5-68B9F0DBB6B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ECEAD02-D15E-42DF-99CA-B2359C5F1B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3E4727F-ADB0-47F8-AF7F-143B02EBFA7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D76B6029-0B50-4946-9846-B6EC64E6F7D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75B2DEA-8157-47E4-B9F1-DC816FB5745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3DA26F2-494E-4AF8-9553-062051DD7B4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6AD8E2C-5234-49E1-A84A-88185B877AF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144E24B-4DD7-4691-8CB8-C7A7482FF45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6F07F87-D2E0-4FE6-8DDB-69C4407EC05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12DCEAA-29A4-48F5-B983-A479A094942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8813998-5283-4369-B3EC-61A5BA5D98A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7456042-ED94-47C6-829F-6CBE638EB0F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9DA7CA16-40DC-4746-B44F-2F8D861C0DE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6990D94-9A32-4854-B2D0-A9B0DD93CEF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DA1B748-687C-444C-81F3-33F2271373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1DE9C89-836C-41ED-92CA-879D977063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8565CB6-E10B-46C3-A892-E6A71139BCF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5806454-9D19-4146-B688-0677D9F435F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92C4315-AD6A-4D7D-9BF4-51247CED7F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F606E61-8D5C-42DB-8E4E-8435B82F342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9BB1F98-EC91-4A6B-A4EE-472A9264297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E0A77A5-16BD-46DE-BC86-71E1B815667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BD52B03-CE79-4552-94FB-3106DE1D177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D57B035-AA4D-4634-9BC7-E5BD3047AD3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70028F9-582C-438E-B8ED-DF7F736929A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49F42A9-01D4-4E88-8EA5-4DC1DB07830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5F0CA82-F11A-4FE8-9C12-8151A597771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FC9E2A0-F5FD-4B07-B4B2-8B6157195D3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945A7EC-901A-4692-BC7E-D97924C3962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04828A0-D112-4FFE-8AA8-BEF5CBD4405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4234F54-FA4C-4352-ACAE-9D857D2F50B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6D38D88-A8F9-4CE2-B3CF-86A947C59F7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9ED1C2-5BB8-4341-8B12-A6671647EA7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480DFCA-F735-401F-99C0-1C48F4013B4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15F5B05-05D9-43F0-8D7E-D5DBF38A59F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4B974B2-2232-4DA5-83F3-C9F1EE68F95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07A50C2-87C8-4C69-9BAD-7ADD82A226C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E260E60-C21E-4D86-8D1E-96CA526A26E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69AAD85-7D1A-4F95-9475-4AD08F6CCB8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78259A6-7064-446A-88A8-C52054D80BD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年度の有形固定資産減価償却率は</a:t>
          </a:r>
          <a:r>
            <a:rPr kumimoji="1" lang="en-US" altLang="ja-JP" sz="1100">
              <a:latin typeface="ＭＳ Ｐゴシック" panose="020B0600070205080204" pitchFamily="50" charset="-128"/>
              <a:ea typeface="ＭＳ Ｐゴシック" panose="020B0600070205080204" pitchFamily="50" charset="-128"/>
            </a:rPr>
            <a:t>51.7</a:t>
          </a:r>
          <a:r>
            <a:rPr kumimoji="1" lang="ja-JP" altLang="en-US" sz="1100">
              <a:latin typeface="ＭＳ Ｐゴシック" panose="020B0600070205080204" pitchFamily="50" charset="-128"/>
              <a:ea typeface="ＭＳ Ｐゴシック" panose="020B0600070205080204" pitchFamily="50" charset="-128"/>
            </a:rPr>
            <a:t>％であり、前年度から</a:t>
          </a:r>
          <a:r>
            <a:rPr kumimoji="1" lang="en-US" altLang="ja-JP" sz="1100">
              <a:latin typeface="ＭＳ Ｐゴシック" panose="020B0600070205080204" pitchFamily="50" charset="-128"/>
              <a:ea typeface="ＭＳ Ｐゴシック" panose="020B0600070205080204" pitchFamily="50" charset="-128"/>
            </a:rPr>
            <a:t>1.8pt</a:t>
          </a:r>
          <a:r>
            <a:rPr kumimoji="1" lang="ja-JP" altLang="en-US" sz="1100">
              <a:latin typeface="ＭＳ Ｐゴシック" panose="020B0600070205080204" pitchFamily="50" charset="-128"/>
              <a:ea typeface="ＭＳ Ｐゴシック" panose="020B0600070205080204" pitchFamily="50" charset="-128"/>
            </a:rPr>
            <a:t>上昇した。構造改善センターの大規模改修工事等を行ったが、老朽化に伴う減価償却費の増加がこれを上回った。全国・県平均・類似団体平均値をいずれも下回る水準を維持しており、今後も計画的な施設マネジメントを推進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EFD1435-554F-4F59-B017-728B5B86AFF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D09A1A9-C56E-4131-97B1-4E24EC94E7F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0C6E3E8-F16D-48C1-A97D-30CE5C1A029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F4695F71-10FA-4EBA-9299-138CCF6DD2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CC6589C4-1BB4-4CAC-99BE-B7F54598E894}"/>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CD11CD92-BBA9-4722-A384-1575EA8EE19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D5EC9432-3CBC-4606-B090-3F02F52E7E5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59AF885-C29A-4A64-9A0F-A3C19F8F475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55DEB52F-D088-40DA-BE72-AA7A5254CE2D}"/>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239581CE-79E6-4A61-9C09-DA21D726CFD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A3F269F0-B720-466C-975C-A5C01E4D0698}"/>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2AC91077-7316-46CF-AFAF-E7A16F0DA9F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A5695A8-BC82-4A38-87EE-76E4F3C582D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520E670-9361-4636-873A-F7A1CCFE10C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72EC6B87-998A-4D89-AB33-43042C057269}"/>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368AE265-99C1-4924-A931-D71438365364}"/>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229A796C-85E4-4D07-95D6-9CEB7779E9C8}"/>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F762D3F4-B607-4BBB-B673-6CC647E7AC47}"/>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6B54923B-3A71-42A2-B334-A19B582C9021}"/>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D99DD863-3CE8-4D0F-91DA-C56D62DE0AF6}"/>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D98ABB4C-17B2-441B-8A3F-D5EB7BEE44C3}"/>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57D16173-CC1D-4507-A9C7-7F104A016E5F}"/>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ECCF1C09-13EE-4565-9D02-6EE636185E2A}"/>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19BE5981-4068-46EF-A50E-15CA3DC10FCE}"/>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14335E34-4198-496A-9F98-AAFB52129B37}"/>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9C4E318-F6D5-43A8-B294-FCBE4808493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F664F36-4829-4EBD-8EBB-4DE286C6218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AE916D2-680A-45F0-8B4E-A26F0B58860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09F720D-28FD-495D-B2A7-3ED117C693C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CB7ECF6-C6F2-4730-92EB-53FCDC9D732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14478</xdr:rowOff>
    </xdr:from>
    <xdr:to>
      <xdr:col>23</xdr:col>
      <xdr:colOff>136525</xdr:colOff>
      <xdr:row>28</xdr:row>
      <xdr:rowOff>116078</xdr:rowOff>
    </xdr:to>
    <xdr:sp macro="" textlink="">
      <xdr:nvSpPr>
        <xdr:cNvPr id="89" name="楕円 88">
          <a:extLst>
            <a:ext uri="{FF2B5EF4-FFF2-40B4-BE49-F238E27FC236}">
              <a16:creationId xmlns:a16="http://schemas.microsoft.com/office/drawing/2014/main" id="{957424E9-8B99-4636-A381-1B0FA20DEBC0}"/>
            </a:ext>
          </a:extLst>
        </xdr:cNvPr>
        <xdr:cNvSpPr/>
      </xdr:nvSpPr>
      <xdr:spPr>
        <a:xfrm>
          <a:off x="4711700" y="55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37355</xdr:rowOff>
    </xdr:from>
    <xdr:ext cx="405111" cy="259045"/>
    <xdr:sp macro="" textlink="">
      <xdr:nvSpPr>
        <xdr:cNvPr id="90" name="有形固定資産減価償却率該当値テキスト">
          <a:extLst>
            <a:ext uri="{FF2B5EF4-FFF2-40B4-BE49-F238E27FC236}">
              <a16:creationId xmlns:a16="http://schemas.microsoft.com/office/drawing/2014/main" id="{F54F1699-B6D0-4568-987C-96505655E262}"/>
            </a:ext>
          </a:extLst>
        </xdr:cNvPr>
        <xdr:cNvSpPr txBox="1"/>
      </xdr:nvSpPr>
      <xdr:spPr>
        <a:xfrm>
          <a:off x="4813300" y="5438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147066</xdr:rowOff>
    </xdr:from>
    <xdr:to>
      <xdr:col>19</xdr:col>
      <xdr:colOff>187325</xdr:colOff>
      <xdr:row>28</xdr:row>
      <xdr:rowOff>77216</xdr:rowOff>
    </xdr:to>
    <xdr:sp macro="" textlink="">
      <xdr:nvSpPr>
        <xdr:cNvPr id="91" name="楕円 90">
          <a:extLst>
            <a:ext uri="{FF2B5EF4-FFF2-40B4-BE49-F238E27FC236}">
              <a16:creationId xmlns:a16="http://schemas.microsoft.com/office/drawing/2014/main" id="{E57D717A-C2C1-417C-9FD7-CDC1E9162622}"/>
            </a:ext>
          </a:extLst>
        </xdr:cNvPr>
        <xdr:cNvSpPr/>
      </xdr:nvSpPr>
      <xdr:spPr>
        <a:xfrm>
          <a:off x="4000500" y="554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26416</xdr:rowOff>
    </xdr:from>
    <xdr:to>
      <xdr:col>23</xdr:col>
      <xdr:colOff>85725</xdr:colOff>
      <xdr:row>28</xdr:row>
      <xdr:rowOff>65278</xdr:rowOff>
    </xdr:to>
    <xdr:cxnSp macro="">
      <xdr:nvCxnSpPr>
        <xdr:cNvPr id="92" name="直線コネクタ 91">
          <a:extLst>
            <a:ext uri="{FF2B5EF4-FFF2-40B4-BE49-F238E27FC236}">
              <a16:creationId xmlns:a16="http://schemas.microsoft.com/office/drawing/2014/main" id="{CEEB5E76-80AE-4EDD-AD6A-843673622337}"/>
            </a:ext>
          </a:extLst>
        </xdr:cNvPr>
        <xdr:cNvCxnSpPr/>
      </xdr:nvCxnSpPr>
      <xdr:spPr>
        <a:xfrm>
          <a:off x="4051300" y="5598541"/>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136271</xdr:rowOff>
    </xdr:from>
    <xdr:to>
      <xdr:col>15</xdr:col>
      <xdr:colOff>187325</xdr:colOff>
      <xdr:row>28</xdr:row>
      <xdr:rowOff>66421</xdr:rowOff>
    </xdr:to>
    <xdr:sp macro="" textlink="">
      <xdr:nvSpPr>
        <xdr:cNvPr id="93" name="楕円 92">
          <a:extLst>
            <a:ext uri="{FF2B5EF4-FFF2-40B4-BE49-F238E27FC236}">
              <a16:creationId xmlns:a16="http://schemas.microsoft.com/office/drawing/2014/main" id="{C972D026-7939-4101-BE67-A0E2D4F6786C}"/>
            </a:ext>
          </a:extLst>
        </xdr:cNvPr>
        <xdr:cNvSpPr/>
      </xdr:nvSpPr>
      <xdr:spPr>
        <a:xfrm>
          <a:off x="3238500" y="553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15621</xdr:rowOff>
    </xdr:from>
    <xdr:to>
      <xdr:col>19</xdr:col>
      <xdr:colOff>136525</xdr:colOff>
      <xdr:row>28</xdr:row>
      <xdr:rowOff>26416</xdr:rowOff>
    </xdr:to>
    <xdr:cxnSp macro="">
      <xdr:nvCxnSpPr>
        <xdr:cNvPr id="94" name="直線コネクタ 93">
          <a:extLst>
            <a:ext uri="{FF2B5EF4-FFF2-40B4-BE49-F238E27FC236}">
              <a16:creationId xmlns:a16="http://schemas.microsoft.com/office/drawing/2014/main" id="{5D9C63B6-6439-44AA-A1A9-537853E8574B}"/>
            </a:ext>
          </a:extLst>
        </xdr:cNvPr>
        <xdr:cNvCxnSpPr/>
      </xdr:nvCxnSpPr>
      <xdr:spPr>
        <a:xfrm>
          <a:off x="3289300" y="5587746"/>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140589</xdr:rowOff>
    </xdr:from>
    <xdr:to>
      <xdr:col>11</xdr:col>
      <xdr:colOff>187325</xdr:colOff>
      <xdr:row>28</xdr:row>
      <xdr:rowOff>70739</xdr:rowOff>
    </xdr:to>
    <xdr:sp macro="" textlink="">
      <xdr:nvSpPr>
        <xdr:cNvPr id="95" name="楕円 94">
          <a:extLst>
            <a:ext uri="{FF2B5EF4-FFF2-40B4-BE49-F238E27FC236}">
              <a16:creationId xmlns:a16="http://schemas.microsoft.com/office/drawing/2014/main" id="{6ED97987-41D5-42D6-9988-DCE3E47C0E56}"/>
            </a:ext>
          </a:extLst>
        </xdr:cNvPr>
        <xdr:cNvSpPr/>
      </xdr:nvSpPr>
      <xdr:spPr>
        <a:xfrm>
          <a:off x="2476500" y="554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15621</xdr:rowOff>
    </xdr:from>
    <xdr:to>
      <xdr:col>15</xdr:col>
      <xdr:colOff>136525</xdr:colOff>
      <xdr:row>28</xdr:row>
      <xdr:rowOff>19939</xdr:rowOff>
    </xdr:to>
    <xdr:cxnSp macro="">
      <xdr:nvCxnSpPr>
        <xdr:cNvPr id="96" name="直線コネクタ 95">
          <a:extLst>
            <a:ext uri="{FF2B5EF4-FFF2-40B4-BE49-F238E27FC236}">
              <a16:creationId xmlns:a16="http://schemas.microsoft.com/office/drawing/2014/main" id="{D951B3D5-0A37-43A3-938A-4773FF4EDD61}"/>
            </a:ext>
          </a:extLst>
        </xdr:cNvPr>
        <xdr:cNvCxnSpPr/>
      </xdr:nvCxnSpPr>
      <xdr:spPr>
        <a:xfrm flipV="1">
          <a:off x="2527300" y="5587746"/>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44704</xdr:rowOff>
    </xdr:from>
    <xdr:to>
      <xdr:col>7</xdr:col>
      <xdr:colOff>187325</xdr:colOff>
      <xdr:row>28</xdr:row>
      <xdr:rowOff>146304</xdr:rowOff>
    </xdr:to>
    <xdr:sp macro="" textlink="">
      <xdr:nvSpPr>
        <xdr:cNvPr id="97" name="楕円 96">
          <a:extLst>
            <a:ext uri="{FF2B5EF4-FFF2-40B4-BE49-F238E27FC236}">
              <a16:creationId xmlns:a16="http://schemas.microsoft.com/office/drawing/2014/main" id="{75554A6B-18E4-4DFA-AA37-2258EF1BC51F}"/>
            </a:ext>
          </a:extLst>
        </xdr:cNvPr>
        <xdr:cNvSpPr/>
      </xdr:nvSpPr>
      <xdr:spPr>
        <a:xfrm>
          <a:off x="1714500" y="561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19939</xdr:rowOff>
    </xdr:from>
    <xdr:to>
      <xdr:col>11</xdr:col>
      <xdr:colOff>136525</xdr:colOff>
      <xdr:row>28</xdr:row>
      <xdr:rowOff>95504</xdr:rowOff>
    </xdr:to>
    <xdr:cxnSp macro="">
      <xdr:nvCxnSpPr>
        <xdr:cNvPr id="98" name="直線コネクタ 97">
          <a:extLst>
            <a:ext uri="{FF2B5EF4-FFF2-40B4-BE49-F238E27FC236}">
              <a16:creationId xmlns:a16="http://schemas.microsoft.com/office/drawing/2014/main" id="{EDF6F1A7-8661-4349-ABDB-939A0CFCBA4D}"/>
            </a:ext>
          </a:extLst>
        </xdr:cNvPr>
        <xdr:cNvCxnSpPr/>
      </xdr:nvCxnSpPr>
      <xdr:spPr>
        <a:xfrm flipV="1">
          <a:off x="1765300" y="5592064"/>
          <a:ext cx="7620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76824394-F50F-49BD-B0BF-F20E26200992}"/>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078A388E-D6DB-4A56-AB5D-5E6035D9DFA2}"/>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B31893F2-A563-469A-A0D3-0FE133C848B9}"/>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CA74A8A4-A419-4040-952E-3E2496138F1F}"/>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93743</xdr:rowOff>
    </xdr:from>
    <xdr:ext cx="405111" cy="259045"/>
    <xdr:sp macro="" textlink="">
      <xdr:nvSpPr>
        <xdr:cNvPr id="103" name="n_1mainValue有形固定資産減価償却率">
          <a:extLst>
            <a:ext uri="{FF2B5EF4-FFF2-40B4-BE49-F238E27FC236}">
              <a16:creationId xmlns:a16="http://schemas.microsoft.com/office/drawing/2014/main" id="{DAA2EC68-2752-42F0-B19A-09396D116DB3}"/>
            </a:ext>
          </a:extLst>
        </xdr:cNvPr>
        <xdr:cNvSpPr txBox="1"/>
      </xdr:nvSpPr>
      <xdr:spPr>
        <a:xfrm>
          <a:off x="3836044" y="532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82948</xdr:rowOff>
    </xdr:from>
    <xdr:ext cx="405111" cy="259045"/>
    <xdr:sp macro="" textlink="">
      <xdr:nvSpPr>
        <xdr:cNvPr id="104" name="n_2mainValue有形固定資産減価償却率">
          <a:extLst>
            <a:ext uri="{FF2B5EF4-FFF2-40B4-BE49-F238E27FC236}">
              <a16:creationId xmlns:a16="http://schemas.microsoft.com/office/drawing/2014/main" id="{AD2AC7A9-678F-4004-80CC-6D8117FC8439}"/>
            </a:ext>
          </a:extLst>
        </xdr:cNvPr>
        <xdr:cNvSpPr txBox="1"/>
      </xdr:nvSpPr>
      <xdr:spPr>
        <a:xfrm>
          <a:off x="3086744" y="531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87266</xdr:rowOff>
    </xdr:from>
    <xdr:ext cx="405111" cy="259045"/>
    <xdr:sp macro="" textlink="">
      <xdr:nvSpPr>
        <xdr:cNvPr id="105" name="n_3mainValue有形固定資産減価償却率">
          <a:extLst>
            <a:ext uri="{FF2B5EF4-FFF2-40B4-BE49-F238E27FC236}">
              <a16:creationId xmlns:a16="http://schemas.microsoft.com/office/drawing/2014/main" id="{97539926-506C-49CF-A044-4C4986D308D7}"/>
            </a:ext>
          </a:extLst>
        </xdr:cNvPr>
        <xdr:cNvSpPr txBox="1"/>
      </xdr:nvSpPr>
      <xdr:spPr>
        <a:xfrm>
          <a:off x="2324744" y="5316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162831</xdr:rowOff>
    </xdr:from>
    <xdr:ext cx="405111" cy="259045"/>
    <xdr:sp macro="" textlink="">
      <xdr:nvSpPr>
        <xdr:cNvPr id="106" name="n_4mainValue有形固定資産減価償却率">
          <a:extLst>
            <a:ext uri="{FF2B5EF4-FFF2-40B4-BE49-F238E27FC236}">
              <a16:creationId xmlns:a16="http://schemas.microsoft.com/office/drawing/2014/main" id="{B427DAE9-8004-4F86-B0F8-A9C0AC1D6C4C}"/>
            </a:ext>
          </a:extLst>
        </xdr:cNvPr>
        <xdr:cNvSpPr txBox="1"/>
      </xdr:nvSpPr>
      <xdr:spPr>
        <a:xfrm>
          <a:off x="1562744" y="539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688191E5-CAC2-4E11-9792-EC0489E5A4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8F4BC10-BCED-4571-829A-8D9ED3D7183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6ED05A1C-C38D-4075-A77D-D1F00B91B7E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[ 303.6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CF330E4-78AF-4D32-8E2D-0480378CD1A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42F3366-5BD6-489E-9D6E-6462F9D8CD4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881D6E90-5F75-4559-BA6B-65D32EF776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E10C3FA0-7504-4694-AEC3-D047331F8A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CC146926-6B66-4450-9F80-DEE69167938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0BCA772-C684-4644-8C63-BCA23237C68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512A5D5-B345-4078-9AF6-44D1E852E41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D1BB574-B3D3-408E-A55A-E3F3694443B4}"/>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A4395D8B-273E-41E0-84C9-184E1AB9972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48B6234E-11EE-404A-90F7-90DF7D39C8F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303.6</a:t>
          </a:r>
          <a:r>
            <a:rPr kumimoji="1" lang="ja-JP" altLang="en-US" sz="1100">
              <a:latin typeface="ＭＳ Ｐゴシック" panose="020B0600070205080204" pitchFamily="50" charset="-128"/>
              <a:ea typeface="ＭＳ Ｐゴシック" panose="020B0600070205080204" pitchFamily="50" charset="-128"/>
            </a:rPr>
            <a:t>％となり、前年度から</a:t>
          </a:r>
          <a:r>
            <a:rPr kumimoji="1" lang="en-US" altLang="ja-JP" sz="1100">
              <a:latin typeface="ＭＳ Ｐゴシック" panose="020B0600070205080204" pitchFamily="50" charset="-128"/>
              <a:ea typeface="ＭＳ Ｐゴシック" panose="020B0600070205080204" pitchFamily="50" charset="-128"/>
            </a:rPr>
            <a:t>79.8pt</a:t>
          </a:r>
          <a:r>
            <a:rPr kumimoji="1" lang="ja-JP" altLang="en-US" sz="1100">
              <a:latin typeface="ＭＳ Ｐゴシック" panose="020B0600070205080204" pitchFamily="50" charset="-128"/>
              <a:ea typeface="ＭＳ Ｐゴシック" panose="020B0600070205080204" pitchFamily="50" charset="-128"/>
            </a:rPr>
            <a:t>改善した。地方債残高の減少と充当可能財源等の確保によるものである。令和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年度以降おおむね改善傾向が続いており、類似団体平均値との差も縮小しているため、今後も地方債発行の適正化に努める。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EE61709-FBC1-4445-B6C6-0F93962D0E7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C0FDF86-D1E9-42FE-BCDF-B763C09C2C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D7BFB87-6765-430E-8B52-830793B61B0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19AB3511-0BDD-4700-9A66-E835FF56CD2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B6C68EFB-840C-47FA-AC51-F4DF220358E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2E88D18F-6069-4190-828A-24835E6831E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7DADD75D-4E42-4EAA-8929-4F6F64EE676E}"/>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27CD0044-B844-490F-9657-AFB81E18072E}"/>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4A0B3C7-D186-42C0-8DA9-CCF15FBDC50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9B137053-7C07-4E54-9602-5DD02BB7752D}"/>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FBA81FB6-882B-48B8-B76E-4A7F2A2D633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E809226A-F2E3-4D1A-808C-664D7410EB9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A743A35F-AFAB-4F9D-AEA0-1906BC038A2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7F773525-CD0C-49FC-8B88-CB3FA273CD4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68E76469-CA5B-4CFF-B4D3-6E2657DD5F42}"/>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BBFCBF4-2282-4BAC-A7D7-DC5A3B85029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62C31EB-6C07-482D-8A46-171EA4041E1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C71D8F55-96A2-484E-A48E-98B989DF01FF}"/>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012B93C6-D033-481B-8D52-067585D50207}"/>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410F1091-91CD-4532-B5A8-311B22C53091}"/>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D5410D18-8EAC-444E-A267-E818AB9E9DF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13066B5C-AD92-45EA-BAE7-A28E787975D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2" name="債務償還比率平均値テキスト">
          <a:extLst>
            <a:ext uri="{FF2B5EF4-FFF2-40B4-BE49-F238E27FC236}">
              <a16:creationId xmlns:a16="http://schemas.microsoft.com/office/drawing/2014/main" id="{7E1976A1-6CEC-426B-9AA8-59FF3D7E718B}"/>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D16A45D0-D736-4E0E-A51C-644C0976B58B}"/>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B7360ABB-03D5-4375-AE88-5EAC8FE7C666}"/>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23538E2B-C745-45A9-9A30-D92F788BA571}"/>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CFB05213-F9F2-420B-A2D0-5119503FD7E2}"/>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3EDAE58E-62E1-4A3E-8957-796E469D758D}"/>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C1806B8-AFC6-425A-BE51-A158387A0A4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0949A34-9053-4E44-9086-CFFFABA506A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6C6572C-4EFD-422B-9279-6F5704A6B37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BB03810-AF21-4E12-BCED-62139D495FB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5620B36-6F85-44C5-89D8-C577B41DFB0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106698</xdr:rowOff>
    </xdr:from>
    <xdr:to>
      <xdr:col>76</xdr:col>
      <xdr:colOff>73025</xdr:colOff>
      <xdr:row>29</xdr:row>
      <xdr:rowOff>36848</xdr:rowOff>
    </xdr:to>
    <xdr:sp macro="" textlink="">
      <xdr:nvSpPr>
        <xdr:cNvPr id="153" name="楕円 152">
          <a:extLst>
            <a:ext uri="{FF2B5EF4-FFF2-40B4-BE49-F238E27FC236}">
              <a16:creationId xmlns:a16="http://schemas.microsoft.com/office/drawing/2014/main" id="{AA00A972-6C42-4DDC-B75C-8F287D9B439E}"/>
            </a:ext>
          </a:extLst>
        </xdr:cNvPr>
        <xdr:cNvSpPr/>
      </xdr:nvSpPr>
      <xdr:spPr>
        <a:xfrm>
          <a:off x="14744700" y="567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85125</xdr:rowOff>
    </xdr:from>
    <xdr:ext cx="469744" cy="259045"/>
    <xdr:sp macro="" textlink="">
      <xdr:nvSpPr>
        <xdr:cNvPr id="154" name="債務償還比率該当値テキスト">
          <a:extLst>
            <a:ext uri="{FF2B5EF4-FFF2-40B4-BE49-F238E27FC236}">
              <a16:creationId xmlns:a16="http://schemas.microsoft.com/office/drawing/2014/main" id="{2D0185B2-2054-4563-9BE2-D69262493983}"/>
            </a:ext>
          </a:extLst>
        </xdr:cNvPr>
        <xdr:cNvSpPr txBox="1"/>
      </xdr:nvSpPr>
      <xdr:spPr>
        <a:xfrm>
          <a:off x="14846300" y="5657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58311</xdr:rowOff>
    </xdr:from>
    <xdr:to>
      <xdr:col>72</xdr:col>
      <xdr:colOff>123825</xdr:colOff>
      <xdr:row>29</xdr:row>
      <xdr:rowOff>159911</xdr:rowOff>
    </xdr:to>
    <xdr:sp macro="" textlink="">
      <xdr:nvSpPr>
        <xdr:cNvPr id="155" name="楕円 154">
          <a:extLst>
            <a:ext uri="{FF2B5EF4-FFF2-40B4-BE49-F238E27FC236}">
              <a16:creationId xmlns:a16="http://schemas.microsoft.com/office/drawing/2014/main" id="{A2EA0CA8-3885-428A-A2AE-4C34A9AA1938}"/>
            </a:ext>
          </a:extLst>
        </xdr:cNvPr>
        <xdr:cNvSpPr/>
      </xdr:nvSpPr>
      <xdr:spPr>
        <a:xfrm>
          <a:off x="14033500" y="580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157498</xdr:rowOff>
    </xdr:from>
    <xdr:to>
      <xdr:col>76</xdr:col>
      <xdr:colOff>22225</xdr:colOff>
      <xdr:row>29</xdr:row>
      <xdr:rowOff>109111</xdr:rowOff>
    </xdr:to>
    <xdr:cxnSp macro="">
      <xdr:nvCxnSpPr>
        <xdr:cNvPr id="156" name="直線コネクタ 155">
          <a:extLst>
            <a:ext uri="{FF2B5EF4-FFF2-40B4-BE49-F238E27FC236}">
              <a16:creationId xmlns:a16="http://schemas.microsoft.com/office/drawing/2014/main" id="{E5EA314B-6CA8-408E-8A13-56378E32B13F}"/>
            </a:ext>
          </a:extLst>
        </xdr:cNvPr>
        <xdr:cNvCxnSpPr/>
      </xdr:nvCxnSpPr>
      <xdr:spPr>
        <a:xfrm flipV="1">
          <a:off x="14084300" y="5729623"/>
          <a:ext cx="711200" cy="1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53685</xdr:rowOff>
    </xdr:from>
    <xdr:to>
      <xdr:col>68</xdr:col>
      <xdr:colOff>123825</xdr:colOff>
      <xdr:row>29</xdr:row>
      <xdr:rowOff>155285</xdr:rowOff>
    </xdr:to>
    <xdr:sp macro="" textlink="">
      <xdr:nvSpPr>
        <xdr:cNvPr id="157" name="楕円 156">
          <a:extLst>
            <a:ext uri="{FF2B5EF4-FFF2-40B4-BE49-F238E27FC236}">
              <a16:creationId xmlns:a16="http://schemas.microsoft.com/office/drawing/2014/main" id="{4CA3B6BD-5CB1-4991-B675-07295BB00B27}"/>
            </a:ext>
          </a:extLst>
        </xdr:cNvPr>
        <xdr:cNvSpPr/>
      </xdr:nvSpPr>
      <xdr:spPr>
        <a:xfrm>
          <a:off x="13271500" y="579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104485</xdr:rowOff>
    </xdr:from>
    <xdr:to>
      <xdr:col>72</xdr:col>
      <xdr:colOff>73025</xdr:colOff>
      <xdr:row>29</xdr:row>
      <xdr:rowOff>109111</xdr:rowOff>
    </xdr:to>
    <xdr:cxnSp macro="">
      <xdr:nvCxnSpPr>
        <xdr:cNvPr id="158" name="直線コネクタ 157">
          <a:extLst>
            <a:ext uri="{FF2B5EF4-FFF2-40B4-BE49-F238E27FC236}">
              <a16:creationId xmlns:a16="http://schemas.microsoft.com/office/drawing/2014/main" id="{DEECA47D-11AC-4BE5-AE0C-338DDBE39AA9}"/>
            </a:ext>
          </a:extLst>
        </xdr:cNvPr>
        <xdr:cNvCxnSpPr/>
      </xdr:nvCxnSpPr>
      <xdr:spPr>
        <a:xfrm>
          <a:off x="13322300" y="5848060"/>
          <a:ext cx="762000" cy="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71574</xdr:rowOff>
    </xdr:from>
    <xdr:to>
      <xdr:col>64</xdr:col>
      <xdr:colOff>123825</xdr:colOff>
      <xdr:row>30</xdr:row>
      <xdr:rowOff>1724</xdr:rowOff>
    </xdr:to>
    <xdr:sp macro="" textlink="">
      <xdr:nvSpPr>
        <xdr:cNvPr id="159" name="楕円 158">
          <a:extLst>
            <a:ext uri="{FF2B5EF4-FFF2-40B4-BE49-F238E27FC236}">
              <a16:creationId xmlns:a16="http://schemas.microsoft.com/office/drawing/2014/main" id="{7344EB67-B51B-4C32-B266-5772C1D17D05}"/>
            </a:ext>
          </a:extLst>
        </xdr:cNvPr>
        <xdr:cNvSpPr/>
      </xdr:nvSpPr>
      <xdr:spPr>
        <a:xfrm>
          <a:off x="125095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104485</xdr:rowOff>
    </xdr:from>
    <xdr:to>
      <xdr:col>68</xdr:col>
      <xdr:colOff>73025</xdr:colOff>
      <xdr:row>29</xdr:row>
      <xdr:rowOff>122374</xdr:rowOff>
    </xdr:to>
    <xdr:cxnSp macro="">
      <xdr:nvCxnSpPr>
        <xdr:cNvPr id="160" name="直線コネクタ 159">
          <a:extLst>
            <a:ext uri="{FF2B5EF4-FFF2-40B4-BE49-F238E27FC236}">
              <a16:creationId xmlns:a16="http://schemas.microsoft.com/office/drawing/2014/main" id="{65F7FCDA-FD33-4074-878F-8D6228974E6B}"/>
            </a:ext>
          </a:extLst>
        </xdr:cNvPr>
        <xdr:cNvCxnSpPr/>
      </xdr:nvCxnSpPr>
      <xdr:spPr>
        <a:xfrm flipV="1">
          <a:off x="12560300" y="5848060"/>
          <a:ext cx="762000" cy="1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111243</xdr:rowOff>
    </xdr:from>
    <xdr:to>
      <xdr:col>60</xdr:col>
      <xdr:colOff>123825</xdr:colOff>
      <xdr:row>31</xdr:row>
      <xdr:rowOff>41393</xdr:rowOff>
    </xdr:to>
    <xdr:sp macro="" textlink="">
      <xdr:nvSpPr>
        <xdr:cNvPr id="161" name="楕円 160">
          <a:extLst>
            <a:ext uri="{FF2B5EF4-FFF2-40B4-BE49-F238E27FC236}">
              <a16:creationId xmlns:a16="http://schemas.microsoft.com/office/drawing/2014/main" id="{F6955F7C-9853-4116-95EF-ED46CD78F29C}"/>
            </a:ext>
          </a:extLst>
        </xdr:cNvPr>
        <xdr:cNvSpPr/>
      </xdr:nvSpPr>
      <xdr:spPr>
        <a:xfrm>
          <a:off x="11747500" y="602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122374</xdr:rowOff>
    </xdr:from>
    <xdr:to>
      <xdr:col>64</xdr:col>
      <xdr:colOff>73025</xdr:colOff>
      <xdr:row>30</xdr:row>
      <xdr:rowOff>162043</xdr:rowOff>
    </xdr:to>
    <xdr:cxnSp macro="">
      <xdr:nvCxnSpPr>
        <xdr:cNvPr id="162" name="直線コネクタ 161">
          <a:extLst>
            <a:ext uri="{FF2B5EF4-FFF2-40B4-BE49-F238E27FC236}">
              <a16:creationId xmlns:a16="http://schemas.microsoft.com/office/drawing/2014/main" id="{848A5D94-E4E0-4C45-9776-B3ED2F696AB5}"/>
            </a:ext>
          </a:extLst>
        </xdr:cNvPr>
        <xdr:cNvCxnSpPr/>
      </xdr:nvCxnSpPr>
      <xdr:spPr>
        <a:xfrm flipV="1">
          <a:off x="11798300" y="5865949"/>
          <a:ext cx="762000" cy="211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FD516711-A0DD-466F-8737-B016BBFCBB3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4" name="n_2aveValue債務償還比率">
          <a:extLst>
            <a:ext uri="{FF2B5EF4-FFF2-40B4-BE49-F238E27FC236}">
              <a16:creationId xmlns:a16="http://schemas.microsoft.com/office/drawing/2014/main" id="{056872C9-FC49-4276-98F3-BEBDF1A43A4C}"/>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5" name="n_3aveValue債務償還比率">
          <a:extLst>
            <a:ext uri="{FF2B5EF4-FFF2-40B4-BE49-F238E27FC236}">
              <a16:creationId xmlns:a16="http://schemas.microsoft.com/office/drawing/2014/main" id="{A25CD4FC-DFD3-4AA2-BFAD-80D025DD921D}"/>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6" name="n_4aveValue債務償還比率">
          <a:extLst>
            <a:ext uri="{FF2B5EF4-FFF2-40B4-BE49-F238E27FC236}">
              <a16:creationId xmlns:a16="http://schemas.microsoft.com/office/drawing/2014/main" id="{1E679ADE-0CE4-44F9-85C2-4333847361D2}"/>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151038</xdr:rowOff>
    </xdr:from>
    <xdr:ext cx="469744" cy="259045"/>
    <xdr:sp macro="" textlink="">
      <xdr:nvSpPr>
        <xdr:cNvPr id="167" name="n_1mainValue債務償還比率">
          <a:extLst>
            <a:ext uri="{FF2B5EF4-FFF2-40B4-BE49-F238E27FC236}">
              <a16:creationId xmlns:a16="http://schemas.microsoft.com/office/drawing/2014/main" id="{EDB28AEB-B7C3-410B-902E-9735C84565F6}"/>
            </a:ext>
          </a:extLst>
        </xdr:cNvPr>
        <xdr:cNvSpPr txBox="1"/>
      </xdr:nvSpPr>
      <xdr:spPr>
        <a:xfrm>
          <a:off x="13836727" y="5894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146412</xdr:rowOff>
    </xdr:from>
    <xdr:ext cx="469744" cy="259045"/>
    <xdr:sp macro="" textlink="">
      <xdr:nvSpPr>
        <xdr:cNvPr id="168" name="n_2mainValue債務償還比率">
          <a:extLst>
            <a:ext uri="{FF2B5EF4-FFF2-40B4-BE49-F238E27FC236}">
              <a16:creationId xmlns:a16="http://schemas.microsoft.com/office/drawing/2014/main" id="{706EE12D-B8C8-4D57-8B96-D24306DB72ED}"/>
            </a:ext>
          </a:extLst>
        </xdr:cNvPr>
        <xdr:cNvSpPr txBox="1"/>
      </xdr:nvSpPr>
      <xdr:spPr>
        <a:xfrm>
          <a:off x="13087427" y="588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164301</xdr:rowOff>
    </xdr:from>
    <xdr:ext cx="469744" cy="259045"/>
    <xdr:sp macro="" textlink="">
      <xdr:nvSpPr>
        <xdr:cNvPr id="169" name="n_3mainValue債務償還比率">
          <a:extLst>
            <a:ext uri="{FF2B5EF4-FFF2-40B4-BE49-F238E27FC236}">
              <a16:creationId xmlns:a16="http://schemas.microsoft.com/office/drawing/2014/main" id="{CBA31D41-66F6-4070-868F-1900E04B8CB6}"/>
            </a:ext>
          </a:extLst>
        </xdr:cNvPr>
        <xdr:cNvSpPr txBox="1"/>
      </xdr:nvSpPr>
      <xdr:spPr>
        <a:xfrm>
          <a:off x="12325427" y="5907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32520</xdr:rowOff>
    </xdr:from>
    <xdr:ext cx="469744" cy="259045"/>
    <xdr:sp macro="" textlink="">
      <xdr:nvSpPr>
        <xdr:cNvPr id="170" name="n_4mainValue債務償還比率">
          <a:extLst>
            <a:ext uri="{FF2B5EF4-FFF2-40B4-BE49-F238E27FC236}">
              <a16:creationId xmlns:a16="http://schemas.microsoft.com/office/drawing/2014/main" id="{90141FA3-7238-4903-8999-7D744E1AFDFF}"/>
            </a:ext>
          </a:extLst>
        </xdr:cNvPr>
        <xdr:cNvSpPr txBox="1"/>
      </xdr:nvSpPr>
      <xdr:spPr>
        <a:xfrm>
          <a:off x="11563427" y="611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47A61E5D-67B2-4E63-A346-005F69F51B8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9C56F05E-1B89-4317-8819-501B0917C92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ABD588E-BDC8-436A-912E-917BB0B3FF8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A26BC25-F8AE-4845-9B80-02DF5456B96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9982BF5E-2CE3-4D46-A9E5-8B364650B1D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2B3CB2F5-D616-4683-9B64-F3C5AD7E0E6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0B8E18D-7774-4108-97A4-03AA7FB62F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9AB197-8D1D-45D1-B942-37B66DBEC5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165C92-C3D9-4BB3-ABA8-E21ED0FCAA0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7CE500-38CB-4126-B45B-E0D42978197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39BA2A-C76A-4A97-B846-4D680C8537E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B34770-D26F-476D-B4D5-117ACA1FF3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F7825E-76F5-45EA-A5E1-4D5F0DB80F6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E58D3F-1774-42E4-83B7-B06D94804F9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7300A0-38CB-47F0-8E0A-49FC0E6F4C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165422-3F7B-42B6-8D00-A2CAFA093F2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9050A6B-2816-41E9-A4A5-2C466EDE4F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63D493-6EA1-4071-A31C-05368AEE9A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536198-7050-4BAE-953D-B54906BA6E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A31A90-3FF0-4939-8BBB-AE71E2CCF8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C58A76-4532-49BA-BE22-D15173E5B28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77C369F-F3E9-4F6B-9E74-CF518AE3021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B01E67-3F5B-4E81-8716-2207C836E7A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F78B4A-34F7-4DB6-975A-34E46BE818A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24AE4A9-2696-4D60-B0C8-4F279BD9C6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270973C-506F-4A25-919C-622673D321C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4E5AF39-7693-4F5E-B6F2-1A6F209535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B9136AE-C64F-4A00-A225-1CA52FA9895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E8351F-3333-4AEA-85C3-53DE7FD2BDC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1697CDB-0A49-4833-A1E0-D47CEC5F0DA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A84B24-3439-4E16-9AD8-DA0467F410C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437873-2EC7-4BAB-BDC0-6CD00DE7D35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1F9C47A-DD24-4024-8D0D-E2B504EFFC6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EADA990-32AE-4100-8164-B2B4907F11C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EABAFE1-BBD5-4DD3-9CEC-819BF7ACCFF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45D79C-E5E8-4620-A216-020145EDE78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A1CECE-B583-4624-BC91-5124973B818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23AF059-26B3-4761-A40A-3874C15C385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EC82274-50A3-405D-B433-C07E5767688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3D1FF9-CDBA-4EEE-BF39-6570CF041C1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4DB5C0-D9A6-4068-A51B-9581AA4860B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60FF01B-180D-4507-92CE-0AFF42918BB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9C4543-EAAD-4E90-BA68-C783ECE2A0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E89F3F7-F702-48A0-9EEE-E3657E6722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6A30BA-23FA-4805-9BC5-6F7AB4E2515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F79668-F668-442F-B3DB-C9EF275645D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A04A4D-4188-4A29-8802-306335BC74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D77D686-ED4B-47A6-98FF-EBB2714D6E5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B83B482-2DE6-4D1B-AAF2-D2E0965A6CC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A6C0120-2498-4E96-8A44-75CCA20DAC1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64AF31D-9B5B-46F7-B668-3A7CB8A1110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66C542A-F323-4519-AFB5-4E89A694771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486AA17-67F1-4AA1-A682-BA9DBF976F2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2CF61C9-C05E-4CF0-A2A5-1907A8D9562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B3E983-4818-48FC-8E08-7F9A6659CC2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D5EEB08-8CFA-4CC9-B246-A8F2CC7E9B5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A8D9220-C398-4A42-B188-6C0C9554B72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D8BF549-6E6A-42CB-99D3-0D3A57F9F5E3}"/>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4F87A2-64D4-4DF2-8E75-551CF434CD6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5B14121-D534-4786-9958-2F9BCF30093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892B6EB-77B7-409E-981D-DD548887B7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4D046DE9-5FC9-4E8D-9789-EA06111B3E4A}"/>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3E9A7E80-88B7-4243-9C95-BDD93F89D95C}"/>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9602AF56-2069-4BAA-A860-B85E8B530DFD}"/>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93606B44-E166-46F5-B943-4F029B67C156}"/>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CD9042ED-D919-4522-A8FD-D982C8FEB6B3}"/>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38033343-0C09-4B4B-AE5B-FF1340C19AD8}"/>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70F707CB-9FF7-44F7-AE19-FE64ADACEC7F}"/>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FF6F2490-9A7B-4D6C-9CA6-88E2F6021E3F}"/>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25AB80C9-9D18-4B65-89BC-DAC5E1F3CF3C}"/>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2DADA245-9DFB-43AD-8EC2-61DD668B1E3D}"/>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610FB68D-B190-47B1-A304-51CA6678F66C}"/>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1704131-E392-4CEC-AF47-55D92BE7BE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59792A6-2FDC-4626-83D2-3A37E60C1EF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EE4D9A1-BDBE-485B-8660-61DB3C7B2C6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BC33AD7-6F4A-4384-95AB-AF3257EF84B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416EE79-2CEB-438E-BD6A-8C85FB45AC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76835</xdr:rowOff>
    </xdr:from>
    <xdr:to>
      <xdr:col>24</xdr:col>
      <xdr:colOff>114300</xdr:colOff>
      <xdr:row>38</xdr:row>
      <xdr:rowOff>6985</xdr:rowOff>
    </xdr:to>
    <xdr:sp macro="" textlink="">
      <xdr:nvSpPr>
        <xdr:cNvPr id="73" name="楕円 72">
          <a:extLst>
            <a:ext uri="{FF2B5EF4-FFF2-40B4-BE49-F238E27FC236}">
              <a16:creationId xmlns:a16="http://schemas.microsoft.com/office/drawing/2014/main" id="{D0E3749D-7647-4857-AA27-928350439FFA}"/>
            </a:ext>
          </a:extLst>
        </xdr:cNvPr>
        <xdr:cNvSpPr/>
      </xdr:nvSpPr>
      <xdr:spPr>
        <a:xfrm>
          <a:off x="4584700" y="642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99712</xdr:rowOff>
    </xdr:from>
    <xdr:ext cx="405111" cy="259045"/>
    <xdr:sp macro="" textlink="">
      <xdr:nvSpPr>
        <xdr:cNvPr id="74" name="【道路】&#10;有形固定資産減価償却率該当値テキスト">
          <a:extLst>
            <a:ext uri="{FF2B5EF4-FFF2-40B4-BE49-F238E27FC236}">
              <a16:creationId xmlns:a16="http://schemas.microsoft.com/office/drawing/2014/main" id="{3CDD630C-A3B0-43B9-9C1B-3EE1CDBAE5BB}"/>
            </a:ext>
          </a:extLst>
        </xdr:cNvPr>
        <xdr:cNvSpPr txBox="1"/>
      </xdr:nvSpPr>
      <xdr:spPr>
        <a:xfrm>
          <a:off x="4673600" y="627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53975</xdr:rowOff>
    </xdr:from>
    <xdr:to>
      <xdr:col>20</xdr:col>
      <xdr:colOff>38100</xdr:colOff>
      <xdr:row>37</xdr:row>
      <xdr:rowOff>155575</xdr:rowOff>
    </xdr:to>
    <xdr:sp macro="" textlink="">
      <xdr:nvSpPr>
        <xdr:cNvPr id="75" name="楕円 74">
          <a:extLst>
            <a:ext uri="{FF2B5EF4-FFF2-40B4-BE49-F238E27FC236}">
              <a16:creationId xmlns:a16="http://schemas.microsoft.com/office/drawing/2014/main" id="{D9A80034-220B-407B-994D-FBC1C628B1D6}"/>
            </a:ext>
          </a:extLst>
        </xdr:cNvPr>
        <xdr:cNvSpPr/>
      </xdr:nvSpPr>
      <xdr:spPr>
        <a:xfrm>
          <a:off x="3746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104775</xdr:rowOff>
    </xdr:from>
    <xdr:to>
      <xdr:col>24</xdr:col>
      <xdr:colOff>63500</xdr:colOff>
      <xdr:row>37</xdr:row>
      <xdr:rowOff>127635</xdr:rowOff>
    </xdr:to>
    <xdr:cxnSp macro="">
      <xdr:nvCxnSpPr>
        <xdr:cNvPr id="76" name="直線コネクタ 75">
          <a:extLst>
            <a:ext uri="{FF2B5EF4-FFF2-40B4-BE49-F238E27FC236}">
              <a16:creationId xmlns:a16="http://schemas.microsoft.com/office/drawing/2014/main" id="{2DC1F0BA-7F9B-4F60-A25D-E8D93526C205}"/>
            </a:ext>
          </a:extLst>
        </xdr:cNvPr>
        <xdr:cNvCxnSpPr/>
      </xdr:nvCxnSpPr>
      <xdr:spPr>
        <a:xfrm>
          <a:off x="3797300" y="64484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31115</xdr:rowOff>
    </xdr:from>
    <xdr:to>
      <xdr:col>15</xdr:col>
      <xdr:colOff>101600</xdr:colOff>
      <xdr:row>37</xdr:row>
      <xdr:rowOff>132715</xdr:rowOff>
    </xdr:to>
    <xdr:sp macro="" textlink="">
      <xdr:nvSpPr>
        <xdr:cNvPr id="77" name="楕円 76">
          <a:extLst>
            <a:ext uri="{FF2B5EF4-FFF2-40B4-BE49-F238E27FC236}">
              <a16:creationId xmlns:a16="http://schemas.microsoft.com/office/drawing/2014/main" id="{DAD4F204-1D02-400D-87B9-2FA90E19BD56}"/>
            </a:ext>
          </a:extLst>
        </xdr:cNvPr>
        <xdr:cNvSpPr/>
      </xdr:nvSpPr>
      <xdr:spPr>
        <a:xfrm>
          <a:off x="2857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81915</xdr:rowOff>
    </xdr:from>
    <xdr:to>
      <xdr:col>19</xdr:col>
      <xdr:colOff>177800</xdr:colOff>
      <xdr:row>37</xdr:row>
      <xdr:rowOff>104775</xdr:rowOff>
    </xdr:to>
    <xdr:cxnSp macro="">
      <xdr:nvCxnSpPr>
        <xdr:cNvPr id="78" name="直線コネクタ 77">
          <a:extLst>
            <a:ext uri="{FF2B5EF4-FFF2-40B4-BE49-F238E27FC236}">
              <a16:creationId xmlns:a16="http://schemas.microsoft.com/office/drawing/2014/main" id="{4E6C010E-ED5D-4AB8-85DC-1771A843505F}"/>
            </a:ext>
          </a:extLst>
        </xdr:cNvPr>
        <xdr:cNvCxnSpPr/>
      </xdr:nvCxnSpPr>
      <xdr:spPr>
        <a:xfrm>
          <a:off x="2908300" y="64255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8255</xdr:rowOff>
    </xdr:from>
    <xdr:to>
      <xdr:col>10</xdr:col>
      <xdr:colOff>165100</xdr:colOff>
      <xdr:row>37</xdr:row>
      <xdr:rowOff>109855</xdr:rowOff>
    </xdr:to>
    <xdr:sp macro="" textlink="">
      <xdr:nvSpPr>
        <xdr:cNvPr id="79" name="楕円 78">
          <a:extLst>
            <a:ext uri="{FF2B5EF4-FFF2-40B4-BE49-F238E27FC236}">
              <a16:creationId xmlns:a16="http://schemas.microsoft.com/office/drawing/2014/main" id="{3E75E6CC-D7CC-4947-B346-0465FFFFC667}"/>
            </a:ext>
          </a:extLst>
        </xdr:cNvPr>
        <xdr:cNvSpPr/>
      </xdr:nvSpPr>
      <xdr:spPr>
        <a:xfrm>
          <a:off x="1968500" y="635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59055</xdr:rowOff>
    </xdr:from>
    <xdr:to>
      <xdr:col>15</xdr:col>
      <xdr:colOff>50800</xdr:colOff>
      <xdr:row>37</xdr:row>
      <xdr:rowOff>81915</xdr:rowOff>
    </xdr:to>
    <xdr:cxnSp macro="">
      <xdr:nvCxnSpPr>
        <xdr:cNvPr id="80" name="直線コネクタ 79">
          <a:extLst>
            <a:ext uri="{FF2B5EF4-FFF2-40B4-BE49-F238E27FC236}">
              <a16:creationId xmlns:a16="http://schemas.microsoft.com/office/drawing/2014/main" id="{8FB11AB8-9687-42B6-BF89-A1FD7E19C5A8}"/>
            </a:ext>
          </a:extLst>
        </xdr:cNvPr>
        <xdr:cNvCxnSpPr/>
      </xdr:nvCxnSpPr>
      <xdr:spPr>
        <a:xfrm>
          <a:off x="2019300" y="64027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158750</xdr:rowOff>
    </xdr:from>
    <xdr:to>
      <xdr:col>6</xdr:col>
      <xdr:colOff>38100</xdr:colOff>
      <xdr:row>37</xdr:row>
      <xdr:rowOff>88900</xdr:rowOff>
    </xdr:to>
    <xdr:sp macro="" textlink="">
      <xdr:nvSpPr>
        <xdr:cNvPr id="81" name="楕円 80">
          <a:extLst>
            <a:ext uri="{FF2B5EF4-FFF2-40B4-BE49-F238E27FC236}">
              <a16:creationId xmlns:a16="http://schemas.microsoft.com/office/drawing/2014/main" id="{A51845CD-2318-479A-B365-6AB4593614F7}"/>
            </a:ext>
          </a:extLst>
        </xdr:cNvPr>
        <xdr:cNvSpPr/>
      </xdr:nvSpPr>
      <xdr:spPr>
        <a:xfrm>
          <a:off x="1079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38100</xdr:rowOff>
    </xdr:from>
    <xdr:to>
      <xdr:col>10</xdr:col>
      <xdr:colOff>114300</xdr:colOff>
      <xdr:row>37</xdr:row>
      <xdr:rowOff>59055</xdr:rowOff>
    </xdr:to>
    <xdr:cxnSp macro="">
      <xdr:nvCxnSpPr>
        <xdr:cNvPr id="82" name="直線コネクタ 81">
          <a:extLst>
            <a:ext uri="{FF2B5EF4-FFF2-40B4-BE49-F238E27FC236}">
              <a16:creationId xmlns:a16="http://schemas.microsoft.com/office/drawing/2014/main" id="{1923925E-5F1B-42CF-A7B4-2276127980AE}"/>
            </a:ext>
          </a:extLst>
        </xdr:cNvPr>
        <xdr:cNvCxnSpPr/>
      </xdr:nvCxnSpPr>
      <xdr:spPr>
        <a:xfrm>
          <a:off x="1130300" y="63817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8C6AF7D5-63A8-4208-A1B5-A0BA4FCC457F}"/>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E5375F87-ACC3-41C1-B700-2F225BF8F8D5}"/>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D4325237-5AB6-4580-918A-30850AEAEEC7}"/>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E64030B9-4E20-43C5-A2F1-A8B9400D337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652</xdr:rowOff>
    </xdr:from>
    <xdr:ext cx="405111" cy="259045"/>
    <xdr:sp macro="" textlink="">
      <xdr:nvSpPr>
        <xdr:cNvPr id="87" name="n_1mainValue【道路】&#10;有形固定資産減価償却率">
          <a:extLst>
            <a:ext uri="{FF2B5EF4-FFF2-40B4-BE49-F238E27FC236}">
              <a16:creationId xmlns:a16="http://schemas.microsoft.com/office/drawing/2014/main" id="{D4A1F114-81B4-4078-AAA6-A14A73CD7C9A}"/>
            </a:ext>
          </a:extLst>
        </xdr:cNvPr>
        <xdr:cNvSpPr txBox="1"/>
      </xdr:nvSpPr>
      <xdr:spPr>
        <a:xfrm>
          <a:off x="35820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64310B70-23D7-4617-9A3F-8AB85A8CCC87}"/>
            </a:ext>
          </a:extLst>
        </xdr:cNvPr>
        <xdr:cNvSpPr txBox="1"/>
      </xdr:nvSpPr>
      <xdr:spPr>
        <a:xfrm>
          <a:off x="2705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126382</xdr:rowOff>
    </xdr:from>
    <xdr:ext cx="405111" cy="259045"/>
    <xdr:sp macro="" textlink="">
      <xdr:nvSpPr>
        <xdr:cNvPr id="89" name="n_3mainValue【道路】&#10;有形固定資産減価償却率">
          <a:extLst>
            <a:ext uri="{FF2B5EF4-FFF2-40B4-BE49-F238E27FC236}">
              <a16:creationId xmlns:a16="http://schemas.microsoft.com/office/drawing/2014/main" id="{C5D3F1A7-59BD-4EF5-9634-CD9B654A3EB9}"/>
            </a:ext>
          </a:extLst>
        </xdr:cNvPr>
        <xdr:cNvSpPr txBox="1"/>
      </xdr:nvSpPr>
      <xdr:spPr>
        <a:xfrm>
          <a:off x="1816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105427</xdr:rowOff>
    </xdr:from>
    <xdr:ext cx="405111" cy="259045"/>
    <xdr:sp macro="" textlink="">
      <xdr:nvSpPr>
        <xdr:cNvPr id="90" name="n_4mainValue【道路】&#10;有形固定資産減価償却率">
          <a:extLst>
            <a:ext uri="{FF2B5EF4-FFF2-40B4-BE49-F238E27FC236}">
              <a16:creationId xmlns:a16="http://schemas.microsoft.com/office/drawing/2014/main" id="{9B6E153A-3902-4576-92C4-12FC06F9D12E}"/>
            </a:ext>
          </a:extLst>
        </xdr:cNvPr>
        <xdr:cNvSpPr txBox="1"/>
      </xdr:nvSpPr>
      <xdr:spPr>
        <a:xfrm>
          <a:off x="927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EB990BA-1961-4C84-8F64-29213AAE21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2DA2153-7D88-46F3-81E9-5F2F8FB1E9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A1EE7A9-4AA1-4C6C-B4C6-0111FDB9F8A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C305386-BF2C-4757-8BDF-F91E2823660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4AB996A-9B01-4BAB-AF5C-F0CC301812D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46A7320-F733-44C5-96D4-1F46255C6EE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A217820-5B22-46A6-9F22-E817DC0EB6E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F2ADA10-795E-4B42-B5B2-E85439274C2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9BB5A4F-0CE5-4657-9C73-9B10C5842AE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F42D131-D566-4A3C-B836-11BB0FB401F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63383C24-0769-44D9-8079-E43EC93EAC3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D360CEE-FAFC-41E5-BE13-8B8CC2D8742A}"/>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03577D9-0A40-452D-8BAE-BE89B3A3806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CE44895-A9F2-49C7-8774-B643566E325C}"/>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B188288-8EF5-41C0-B0A3-C11D869DC1A8}"/>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B3FB6026-7488-48E8-80B9-9A89482AC473}"/>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699C35CD-F05D-44CE-BB5E-CF84F989F80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A12AF207-AC1B-4722-A007-E8E75040AF02}"/>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A119CE0-C011-406B-860E-16416381E5C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9E80517-97B0-4BCE-AC16-9FB44D54C39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1E4E4F6-4490-4020-9232-DC120E72949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435F0CE3-4F5A-48B7-8444-CE4826DD041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9D23676-89A9-419F-9C00-202EF4DBDFD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DAB361B2-44EF-4217-B1DC-09825C7E2BA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762A76D1-F5AD-44C9-B084-48B4D8A9979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38A893AF-50A4-4661-A0B3-1E9A6E3379E7}"/>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5638C9D3-0799-4D84-B6DA-427A005EF95D}"/>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C4479A6B-13FE-4DBE-98CF-4F8C6295646A}"/>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DEA19358-8B19-4664-8834-D29CC44CB062}"/>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56F02861-1589-4735-8CA4-BE80FEFB4B43}"/>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EE80EE65-500D-43FA-A332-9930AF97B963}"/>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FE7E3E91-65B6-48D3-944E-91D347B1205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ED988F39-1CE0-4E9F-A9DC-2806643D5952}"/>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1BD13FD3-EED7-4AF1-A35E-2E18A56A321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B8C20F08-9D4C-4F87-A66C-E2CB516E8017}"/>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49977214-A754-487E-AFEF-D0C27A5260C9}"/>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FF4AAD4-8FA9-4A09-884C-6993798FECB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54FBC53-BBC8-4604-9606-2B1AF20F453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BF375E3-A30F-47C1-9618-148A68631E1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F9F27AF-B73C-4C99-86D9-03DD36E4424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38613F7-A818-4931-A733-583FD62A547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23767</xdr:rowOff>
    </xdr:from>
    <xdr:to>
      <xdr:col>55</xdr:col>
      <xdr:colOff>50800</xdr:colOff>
      <xdr:row>40</xdr:row>
      <xdr:rowOff>125367</xdr:rowOff>
    </xdr:to>
    <xdr:sp macro="" textlink="">
      <xdr:nvSpPr>
        <xdr:cNvPr id="132" name="楕円 131">
          <a:extLst>
            <a:ext uri="{FF2B5EF4-FFF2-40B4-BE49-F238E27FC236}">
              <a16:creationId xmlns:a16="http://schemas.microsoft.com/office/drawing/2014/main" id="{CCE7F901-010F-4017-81B2-A0386F804442}"/>
            </a:ext>
          </a:extLst>
        </xdr:cNvPr>
        <xdr:cNvSpPr/>
      </xdr:nvSpPr>
      <xdr:spPr>
        <a:xfrm>
          <a:off x="10426700" y="688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2194</xdr:rowOff>
    </xdr:from>
    <xdr:ext cx="534377" cy="259045"/>
    <xdr:sp macro="" textlink="">
      <xdr:nvSpPr>
        <xdr:cNvPr id="133" name="【道路】&#10;一人当たり延長該当値テキスト">
          <a:extLst>
            <a:ext uri="{FF2B5EF4-FFF2-40B4-BE49-F238E27FC236}">
              <a16:creationId xmlns:a16="http://schemas.microsoft.com/office/drawing/2014/main" id="{5E95F2BF-CB22-452C-BC51-DA19D0A97F29}"/>
            </a:ext>
          </a:extLst>
        </xdr:cNvPr>
        <xdr:cNvSpPr txBox="1"/>
      </xdr:nvSpPr>
      <xdr:spPr>
        <a:xfrm>
          <a:off x="10515600" y="686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17595</xdr:rowOff>
    </xdr:from>
    <xdr:to>
      <xdr:col>50</xdr:col>
      <xdr:colOff>165100</xdr:colOff>
      <xdr:row>40</xdr:row>
      <xdr:rowOff>119195</xdr:rowOff>
    </xdr:to>
    <xdr:sp macro="" textlink="">
      <xdr:nvSpPr>
        <xdr:cNvPr id="134" name="楕円 133">
          <a:extLst>
            <a:ext uri="{FF2B5EF4-FFF2-40B4-BE49-F238E27FC236}">
              <a16:creationId xmlns:a16="http://schemas.microsoft.com/office/drawing/2014/main" id="{703BA108-7BAC-46EE-AEDB-473F44D9E493}"/>
            </a:ext>
          </a:extLst>
        </xdr:cNvPr>
        <xdr:cNvSpPr/>
      </xdr:nvSpPr>
      <xdr:spPr>
        <a:xfrm>
          <a:off x="9588500" y="687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68395</xdr:rowOff>
    </xdr:from>
    <xdr:to>
      <xdr:col>55</xdr:col>
      <xdr:colOff>0</xdr:colOff>
      <xdr:row>40</xdr:row>
      <xdr:rowOff>74567</xdr:rowOff>
    </xdr:to>
    <xdr:cxnSp macro="">
      <xdr:nvCxnSpPr>
        <xdr:cNvPr id="135" name="直線コネクタ 134">
          <a:extLst>
            <a:ext uri="{FF2B5EF4-FFF2-40B4-BE49-F238E27FC236}">
              <a16:creationId xmlns:a16="http://schemas.microsoft.com/office/drawing/2014/main" id="{7D541D63-1F9E-491D-ABF2-B4301725401B}"/>
            </a:ext>
          </a:extLst>
        </xdr:cNvPr>
        <xdr:cNvCxnSpPr/>
      </xdr:nvCxnSpPr>
      <xdr:spPr>
        <a:xfrm>
          <a:off x="9639300" y="6926395"/>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16060</xdr:rowOff>
    </xdr:from>
    <xdr:to>
      <xdr:col>46</xdr:col>
      <xdr:colOff>38100</xdr:colOff>
      <xdr:row>40</xdr:row>
      <xdr:rowOff>117660</xdr:rowOff>
    </xdr:to>
    <xdr:sp macro="" textlink="">
      <xdr:nvSpPr>
        <xdr:cNvPr id="136" name="楕円 135">
          <a:extLst>
            <a:ext uri="{FF2B5EF4-FFF2-40B4-BE49-F238E27FC236}">
              <a16:creationId xmlns:a16="http://schemas.microsoft.com/office/drawing/2014/main" id="{B9F0DA72-AB84-4503-814D-141271371813}"/>
            </a:ext>
          </a:extLst>
        </xdr:cNvPr>
        <xdr:cNvSpPr/>
      </xdr:nvSpPr>
      <xdr:spPr>
        <a:xfrm>
          <a:off x="8699500" y="687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66860</xdr:rowOff>
    </xdr:from>
    <xdr:to>
      <xdr:col>50</xdr:col>
      <xdr:colOff>114300</xdr:colOff>
      <xdr:row>40</xdr:row>
      <xdr:rowOff>68395</xdr:rowOff>
    </xdr:to>
    <xdr:cxnSp macro="">
      <xdr:nvCxnSpPr>
        <xdr:cNvPr id="137" name="直線コネクタ 136">
          <a:extLst>
            <a:ext uri="{FF2B5EF4-FFF2-40B4-BE49-F238E27FC236}">
              <a16:creationId xmlns:a16="http://schemas.microsoft.com/office/drawing/2014/main" id="{4B227F78-0581-42F7-82F3-35F8459A9EAC}"/>
            </a:ext>
          </a:extLst>
        </xdr:cNvPr>
        <xdr:cNvCxnSpPr/>
      </xdr:nvCxnSpPr>
      <xdr:spPr>
        <a:xfrm>
          <a:off x="8750300" y="6924860"/>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5267</xdr:rowOff>
    </xdr:from>
    <xdr:to>
      <xdr:col>41</xdr:col>
      <xdr:colOff>101600</xdr:colOff>
      <xdr:row>40</xdr:row>
      <xdr:rowOff>106867</xdr:rowOff>
    </xdr:to>
    <xdr:sp macro="" textlink="">
      <xdr:nvSpPr>
        <xdr:cNvPr id="138" name="楕円 137">
          <a:extLst>
            <a:ext uri="{FF2B5EF4-FFF2-40B4-BE49-F238E27FC236}">
              <a16:creationId xmlns:a16="http://schemas.microsoft.com/office/drawing/2014/main" id="{FAAB88BF-9F3E-480B-AC98-E7999E115671}"/>
            </a:ext>
          </a:extLst>
        </xdr:cNvPr>
        <xdr:cNvSpPr/>
      </xdr:nvSpPr>
      <xdr:spPr>
        <a:xfrm>
          <a:off x="7810500" y="686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56067</xdr:rowOff>
    </xdr:from>
    <xdr:to>
      <xdr:col>45</xdr:col>
      <xdr:colOff>177800</xdr:colOff>
      <xdr:row>40</xdr:row>
      <xdr:rowOff>66860</xdr:rowOff>
    </xdr:to>
    <xdr:cxnSp macro="">
      <xdr:nvCxnSpPr>
        <xdr:cNvPr id="139" name="直線コネクタ 138">
          <a:extLst>
            <a:ext uri="{FF2B5EF4-FFF2-40B4-BE49-F238E27FC236}">
              <a16:creationId xmlns:a16="http://schemas.microsoft.com/office/drawing/2014/main" id="{8A3536FC-FB31-47B2-B673-B6DEED885973}"/>
            </a:ext>
          </a:extLst>
        </xdr:cNvPr>
        <xdr:cNvCxnSpPr/>
      </xdr:nvCxnSpPr>
      <xdr:spPr>
        <a:xfrm>
          <a:off x="7861300" y="6914067"/>
          <a:ext cx="889000" cy="1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8027</xdr:rowOff>
    </xdr:from>
    <xdr:to>
      <xdr:col>36</xdr:col>
      <xdr:colOff>165100</xdr:colOff>
      <xdr:row>40</xdr:row>
      <xdr:rowOff>109627</xdr:rowOff>
    </xdr:to>
    <xdr:sp macro="" textlink="">
      <xdr:nvSpPr>
        <xdr:cNvPr id="140" name="楕円 139">
          <a:extLst>
            <a:ext uri="{FF2B5EF4-FFF2-40B4-BE49-F238E27FC236}">
              <a16:creationId xmlns:a16="http://schemas.microsoft.com/office/drawing/2014/main" id="{E0FB7820-376E-4D0E-BC01-399FE8C73255}"/>
            </a:ext>
          </a:extLst>
        </xdr:cNvPr>
        <xdr:cNvSpPr/>
      </xdr:nvSpPr>
      <xdr:spPr>
        <a:xfrm>
          <a:off x="6921500" y="686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56067</xdr:rowOff>
    </xdr:from>
    <xdr:to>
      <xdr:col>41</xdr:col>
      <xdr:colOff>50800</xdr:colOff>
      <xdr:row>40</xdr:row>
      <xdr:rowOff>58827</xdr:rowOff>
    </xdr:to>
    <xdr:cxnSp macro="">
      <xdr:nvCxnSpPr>
        <xdr:cNvPr id="141" name="直線コネクタ 140">
          <a:extLst>
            <a:ext uri="{FF2B5EF4-FFF2-40B4-BE49-F238E27FC236}">
              <a16:creationId xmlns:a16="http://schemas.microsoft.com/office/drawing/2014/main" id="{B95E4A5B-865C-4C52-B36C-F0463C0DCFEB}"/>
            </a:ext>
          </a:extLst>
        </xdr:cNvPr>
        <xdr:cNvCxnSpPr/>
      </xdr:nvCxnSpPr>
      <xdr:spPr>
        <a:xfrm flipV="1">
          <a:off x="6972300" y="6914067"/>
          <a:ext cx="889000" cy="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ED5F0416-2446-44BD-8E41-6F2C45784D45}"/>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8D4C6A7A-278D-4416-A34B-29F37156ED78}"/>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250C2B2C-EED6-42B3-8EF7-43DE1B7B817A}"/>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3CAAB7D7-FD73-4DCB-AD40-180BF76A9053}"/>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110322</xdr:rowOff>
    </xdr:from>
    <xdr:ext cx="534377" cy="259045"/>
    <xdr:sp macro="" textlink="">
      <xdr:nvSpPr>
        <xdr:cNvPr id="146" name="n_1mainValue【道路】&#10;一人当たり延長">
          <a:extLst>
            <a:ext uri="{FF2B5EF4-FFF2-40B4-BE49-F238E27FC236}">
              <a16:creationId xmlns:a16="http://schemas.microsoft.com/office/drawing/2014/main" id="{AE345FA4-8CCE-4DDC-BAFD-D1AF69F5A6BB}"/>
            </a:ext>
          </a:extLst>
        </xdr:cNvPr>
        <xdr:cNvSpPr txBox="1"/>
      </xdr:nvSpPr>
      <xdr:spPr>
        <a:xfrm>
          <a:off x="9359411" y="6968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108787</xdr:rowOff>
    </xdr:from>
    <xdr:ext cx="534377" cy="259045"/>
    <xdr:sp macro="" textlink="">
      <xdr:nvSpPr>
        <xdr:cNvPr id="147" name="n_2mainValue【道路】&#10;一人当たり延長">
          <a:extLst>
            <a:ext uri="{FF2B5EF4-FFF2-40B4-BE49-F238E27FC236}">
              <a16:creationId xmlns:a16="http://schemas.microsoft.com/office/drawing/2014/main" id="{5932E4C1-6FDB-4622-B889-5BF90E96196D}"/>
            </a:ext>
          </a:extLst>
        </xdr:cNvPr>
        <xdr:cNvSpPr txBox="1"/>
      </xdr:nvSpPr>
      <xdr:spPr>
        <a:xfrm>
          <a:off x="8483111" y="696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97994</xdr:rowOff>
    </xdr:from>
    <xdr:ext cx="534377" cy="259045"/>
    <xdr:sp macro="" textlink="">
      <xdr:nvSpPr>
        <xdr:cNvPr id="148" name="n_3mainValue【道路】&#10;一人当たり延長">
          <a:extLst>
            <a:ext uri="{FF2B5EF4-FFF2-40B4-BE49-F238E27FC236}">
              <a16:creationId xmlns:a16="http://schemas.microsoft.com/office/drawing/2014/main" id="{8CE7BED6-5854-44FA-8CD0-10DED54A63A8}"/>
            </a:ext>
          </a:extLst>
        </xdr:cNvPr>
        <xdr:cNvSpPr txBox="1"/>
      </xdr:nvSpPr>
      <xdr:spPr>
        <a:xfrm>
          <a:off x="7594111" y="695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100754</xdr:rowOff>
    </xdr:from>
    <xdr:ext cx="534377" cy="259045"/>
    <xdr:sp macro="" textlink="">
      <xdr:nvSpPr>
        <xdr:cNvPr id="149" name="n_4mainValue【道路】&#10;一人当たり延長">
          <a:extLst>
            <a:ext uri="{FF2B5EF4-FFF2-40B4-BE49-F238E27FC236}">
              <a16:creationId xmlns:a16="http://schemas.microsoft.com/office/drawing/2014/main" id="{16075E47-3CBD-48DE-9B56-8C999421533D}"/>
            </a:ext>
          </a:extLst>
        </xdr:cNvPr>
        <xdr:cNvSpPr txBox="1"/>
      </xdr:nvSpPr>
      <xdr:spPr>
        <a:xfrm>
          <a:off x="6705111" y="695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1212EA4C-7707-4CD9-9E9E-A652E47580C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B865D8C-52EB-4141-80A2-5CE6C8BA16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BA5B769-789E-408D-A01B-23A07ED1F2B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69567C8-5CE0-42C3-9A2B-4B3B3E600E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69B7492D-CFFA-4832-9C70-7AFEE5112C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D6E2693-0991-41FF-82A9-D66260DCE39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F4E2A27-5423-4DF9-9D75-10299E9D637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000E8A5-7944-4807-B7A6-C8764C368A0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B83DC27-23E4-4ECF-8028-A72E74E99D1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34DAC29-E3D7-4DD2-A231-416AE0B336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620B823D-6164-4567-9DEB-86F4D18890F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E1F3573-B0ED-4670-AC14-E609CA1D402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6AD918C-5AF1-4019-8DC4-E8D0CD944B2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9D7AA783-BEED-44F2-8A28-31B7EAADA53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4E64A5A-423A-46B8-8E16-DDD6569F8DD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ECF5D0B9-B187-4903-959E-7E2068C3AA8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8FF0F113-E113-4FAE-878C-0CA7F3D1C59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47DC1FE4-A8C2-4385-BC13-045888A38F8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3B66B1BF-F5CA-4CEA-A35A-31BA592865C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442B04F-B725-4C7E-B283-E01DDBCA970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B171066-7F5A-458B-B335-2A2A334F722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56C92C7-EBB5-479D-8491-38E48359C01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3FC1814-DF7F-4194-9B94-6BAF3745C08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D00BD97-5D9B-44EC-B557-CC4C31B3578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99FE6710-2C1A-4D62-845F-569A7B14464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71E9928E-5568-4C86-AB90-B2F19F5EC90A}"/>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FC553FC4-E5B1-47B5-99D1-1B6AACD42886}"/>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8A3B083B-E721-492C-B2AB-8AD2CB15D8C7}"/>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9DDAC511-DE4F-451A-8D33-E838C72D7469}"/>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FB7F7C7E-63D8-46C4-9987-C53EF053CA79}"/>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A8C47BBD-0466-458E-ADAF-BCB089D4CC15}"/>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B93B3A83-FC3C-47A1-B775-3C5C4C21CDDC}"/>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3E22951F-C929-4558-AA7F-310E9E22C0AD}"/>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1B73462E-196C-49E6-9154-07AB63ECA953}"/>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6FF6683C-26A4-4EA5-9049-98AADB1F8D55}"/>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9BA962EB-812B-4CAE-BC51-E50F51657AC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BFF5D4C-F258-466D-BED6-D7D23081091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1527A0C-C816-49E6-B4DF-666F940025C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3A41092-A3AA-4B78-8C02-218A8AF7D5B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0EECC15-2B7F-4616-AC4A-A1C751CB079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1EC074E-808D-4ED1-B547-36F3E757DAC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50437</xdr:rowOff>
    </xdr:from>
    <xdr:to>
      <xdr:col>24</xdr:col>
      <xdr:colOff>114300</xdr:colOff>
      <xdr:row>61</xdr:row>
      <xdr:rowOff>152037</xdr:rowOff>
    </xdr:to>
    <xdr:sp macro="" textlink="">
      <xdr:nvSpPr>
        <xdr:cNvPr id="191" name="楕円 190">
          <a:extLst>
            <a:ext uri="{FF2B5EF4-FFF2-40B4-BE49-F238E27FC236}">
              <a16:creationId xmlns:a16="http://schemas.microsoft.com/office/drawing/2014/main" id="{AEFCC0B1-DEAA-42AC-AB42-62FFA76993B3}"/>
            </a:ext>
          </a:extLst>
        </xdr:cNvPr>
        <xdr:cNvSpPr/>
      </xdr:nvSpPr>
      <xdr:spPr>
        <a:xfrm>
          <a:off x="45847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28864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FD099F00-1E6E-403A-AD03-8495F6B8C607}"/>
            </a:ext>
          </a:extLst>
        </xdr:cNvPr>
        <xdr:cNvSpPr txBox="1"/>
      </xdr:nvSpPr>
      <xdr:spPr>
        <a:xfrm>
          <a:off x="4673600"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30843</xdr:rowOff>
    </xdr:from>
    <xdr:to>
      <xdr:col>20</xdr:col>
      <xdr:colOff>38100</xdr:colOff>
      <xdr:row>61</xdr:row>
      <xdr:rowOff>132443</xdr:rowOff>
    </xdr:to>
    <xdr:sp macro="" textlink="">
      <xdr:nvSpPr>
        <xdr:cNvPr id="193" name="楕円 192">
          <a:extLst>
            <a:ext uri="{FF2B5EF4-FFF2-40B4-BE49-F238E27FC236}">
              <a16:creationId xmlns:a16="http://schemas.microsoft.com/office/drawing/2014/main" id="{1E5F652A-F104-4087-BBEB-C5214159CC85}"/>
            </a:ext>
          </a:extLst>
        </xdr:cNvPr>
        <xdr:cNvSpPr/>
      </xdr:nvSpPr>
      <xdr:spPr>
        <a:xfrm>
          <a:off x="3746500" y="1048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81643</xdr:rowOff>
    </xdr:from>
    <xdr:to>
      <xdr:col>24</xdr:col>
      <xdr:colOff>63500</xdr:colOff>
      <xdr:row>61</xdr:row>
      <xdr:rowOff>101237</xdr:rowOff>
    </xdr:to>
    <xdr:cxnSp macro="">
      <xdr:nvCxnSpPr>
        <xdr:cNvPr id="194" name="直線コネクタ 193">
          <a:extLst>
            <a:ext uri="{FF2B5EF4-FFF2-40B4-BE49-F238E27FC236}">
              <a16:creationId xmlns:a16="http://schemas.microsoft.com/office/drawing/2014/main" id="{B6FF4DC0-1DA8-414A-AE3A-6DD98A4C9B1A}"/>
            </a:ext>
          </a:extLst>
        </xdr:cNvPr>
        <xdr:cNvCxnSpPr/>
      </xdr:nvCxnSpPr>
      <xdr:spPr>
        <a:xfrm>
          <a:off x="3797300" y="1054009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17780</xdr:rowOff>
    </xdr:from>
    <xdr:to>
      <xdr:col>15</xdr:col>
      <xdr:colOff>101600</xdr:colOff>
      <xdr:row>61</xdr:row>
      <xdr:rowOff>119380</xdr:rowOff>
    </xdr:to>
    <xdr:sp macro="" textlink="">
      <xdr:nvSpPr>
        <xdr:cNvPr id="195" name="楕円 194">
          <a:extLst>
            <a:ext uri="{FF2B5EF4-FFF2-40B4-BE49-F238E27FC236}">
              <a16:creationId xmlns:a16="http://schemas.microsoft.com/office/drawing/2014/main" id="{255137FB-6D47-455C-944C-B212DCFDE86B}"/>
            </a:ext>
          </a:extLst>
        </xdr:cNvPr>
        <xdr:cNvSpPr/>
      </xdr:nvSpPr>
      <xdr:spPr>
        <a:xfrm>
          <a:off x="2857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68580</xdr:rowOff>
    </xdr:from>
    <xdr:to>
      <xdr:col>19</xdr:col>
      <xdr:colOff>177800</xdr:colOff>
      <xdr:row>61</xdr:row>
      <xdr:rowOff>81643</xdr:rowOff>
    </xdr:to>
    <xdr:cxnSp macro="">
      <xdr:nvCxnSpPr>
        <xdr:cNvPr id="196" name="直線コネクタ 195">
          <a:extLst>
            <a:ext uri="{FF2B5EF4-FFF2-40B4-BE49-F238E27FC236}">
              <a16:creationId xmlns:a16="http://schemas.microsoft.com/office/drawing/2014/main" id="{A68E6BB7-30D9-40CB-B74D-76BA5DC3F4C5}"/>
            </a:ext>
          </a:extLst>
        </xdr:cNvPr>
        <xdr:cNvCxnSpPr/>
      </xdr:nvCxnSpPr>
      <xdr:spPr>
        <a:xfrm>
          <a:off x="2908300" y="1052703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171269</xdr:rowOff>
    </xdr:from>
    <xdr:to>
      <xdr:col>10</xdr:col>
      <xdr:colOff>165100</xdr:colOff>
      <xdr:row>61</xdr:row>
      <xdr:rowOff>101419</xdr:rowOff>
    </xdr:to>
    <xdr:sp macro="" textlink="">
      <xdr:nvSpPr>
        <xdr:cNvPr id="197" name="楕円 196">
          <a:extLst>
            <a:ext uri="{FF2B5EF4-FFF2-40B4-BE49-F238E27FC236}">
              <a16:creationId xmlns:a16="http://schemas.microsoft.com/office/drawing/2014/main" id="{CA7C7FBF-5343-40E7-B09C-0CCF341AB2C0}"/>
            </a:ext>
          </a:extLst>
        </xdr:cNvPr>
        <xdr:cNvSpPr/>
      </xdr:nvSpPr>
      <xdr:spPr>
        <a:xfrm>
          <a:off x="1968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50619</xdr:rowOff>
    </xdr:from>
    <xdr:to>
      <xdr:col>15</xdr:col>
      <xdr:colOff>50800</xdr:colOff>
      <xdr:row>61</xdr:row>
      <xdr:rowOff>68580</xdr:rowOff>
    </xdr:to>
    <xdr:cxnSp macro="">
      <xdr:nvCxnSpPr>
        <xdr:cNvPr id="198" name="直線コネクタ 197">
          <a:extLst>
            <a:ext uri="{FF2B5EF4-FFF2-40B4-BE49-F238E27FC236}">
              <a16:creationId xmlns:a16="http://schemas.microsoft.com/office/drawing/2014/main" id="{970D39A5-5CA6-40F1-97EE-72D199D621A3}"/>
            </a:ext>
          </a:extLst>
        </xdr:cNvPr>
        <xdr:cNvCxnSpPr/>
      </xdr:nvCxnSpPr>
      <xdr:spPr>
        <a:xfrm>
          <a:off x="2019300" y="1050906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40640</xdr:rowOff>
    </xdr:from>
    <xdr:to>
      <xdr:col>6</xdr:col>
      <xdr:colOff>38100</xdr:colOff>
      <xdr:row>61</xdr:row>
      <xdr:rowOff>142240</xdr:rowOff>
    </xdr:to>
    <xdr:sp macro="" textlink="">
      <xdr:nvSpPr>
        <xdr:cNvPr id="199" name="楕円 198">
          <a:extLst>
            <a:ext uri="{FF2B5EF4-FFF2-40B4-BE49-F238E27FC236}">
              <a16:creationId xmlns:a16="http://schemas.microsoft.com/office/drawing/2014/main" id="{9DCE6528-FAA4-4FE3-A730-7C312A93D8AE}"/>
            </a:ext>
          </a:extLst>
        </xdr:cNvPr>
        <xdr:cNvSpPr/>
      </xdr:nvSpPr>
      <xdr:spPr>
        <a:xfrm>
          <a:off x="1079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50619</xdr:rowOff>
    </xdr:from>
    <xdr:to>
      <xdr:col>10</xdr:col>
      <xdr:colOff>114300</xdr:colOff>
      <xdr:row>61</xdr:row>
      <xdr:rowOff>91440</xdr:rowOff>
    </xdr:to>
    <xdr:cxnSp macro="">
      <xdr:nvCxnSpPr>
        <xdr:cNvPr id="200" name="直線コネクタ 199">
          <a:extLst>
            <a:ext uri="{FF2B5EF4-FFF2-40B4-BE49-F238E27FC236}">
              <a16:creationId xmlns:a16="http://schemas.microsoft.com/office/drawing/2014/main" id="{AF8A466F-74BC-4BB6-A3A6-34CB2D85F777}"/>
            </a:ext>
          </a:extLst>
        </xdr:cNvPr>
        <xdr:cNvCxnSpPr/>
      </xdr:nvCxnSpPr>
      <xdr:spPr>
        <a:xfrm flipV="1">
          <a:off x="1130300" y="1050906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BAD5C36D-BDA6-47FC-B47E-F71931B2F7A2}"/>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A5230C30-8586-4C9A-9276-5410FADAAFF8}"/>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7B320213-33F4-45E3-9429-85FB9E59930E}"/>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6FA1740-A593-423B-B7E4-27BC66517B98}"/>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123570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E4EDB47E-CC9C-4F62-BB53-455595C82435}"/>
            </a:ext>
          </a:extLst>
        </xdr:cNvPr>
        <xdr:cNvSpPr txBox="1"/>
      </xdr:nvSpPr>
      <xdr:spPr>
        <a:xfrm>
          <a:off x="3582044" y="1058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110507</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B1F484DE-47B2-4124-A546-7E0D4EE97DD7}"/>
            </a:ext>
          </a:extLst>
        </xdr:cNvPr>
        <xdr:cNvSpPr txBox="1"/>
      </xdr:nvSpPr>
      <xdr:spPr>
        <a:xfrm>
          <a:off x="27057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92546</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6683F47C-201A-4159-B4F4-3A9B495B5587}"/>
            </a:ext>
          </a:extLst>
        </xdr:cNvPr>
        <xdr:cNvSpPr txBox="1"/>
      </xdr:nvSpPr>
      <xdr:spPr>
        <a:xfrm>
          <a:off x="1816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133367</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F365F6C0-97D7-4475-9277-FDE7AC8F7D21}"/>
            </a:ext>
          </a:extLst>
        </xdr:cNvPr>
        <xdr:cNvSpPr txBox="1"/>
      </xdr:nvSpPr>
      <xdr:spPr>
        <a:xfrm>
          <a:off x="927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EA50BC4-D8D8-4419-A679-FB3F8AC505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3ECEA44-60B2-4B79-8F5F-31144DB63BD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7A0C5908-457C-444F-B067-367DF908D86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C538D75-3965-4896-8B29-6804B821840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BF429E0-3641-4EC4-9B0F-AC68FBABA8C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5BB94C2-6964-4CC0-B7D9-A75A524116C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CA743CA7-CBDF-45B4-8377-1125ACFC8B9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153269C-C5E2-4510-869A-E36012583E0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6B79FAC-5D66-4E9A-BE30-B9847F969D1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B7DA76D3-50B2-42DE-82A1-22EB06CF9EC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CB6644C0-341D-4B28-8214-88A84F1DCED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58B15A8-6740-4CE6-BEF5-43C1D6CBF21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5889B7C-FDA1-4D0C-9111-887C5B1F6F9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363939F3-CFE4-441A-A62B-0BDCC5C5F65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DAF809DB-D40E-4E3C-A4A7-A982271CAEE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375BC0A-8080-47B6-B611-D69A66CDF0A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03E8122-D01D-4A1E-BCC3-3C62C4BC57F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53016E54-AD4C-4CDB-B271-930E147811B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4F26C6BC-37BC-4EC0-BA49-E4461FE2047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91FCA307-1DC2-414B-904D-BAE86E05435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731E1C9-EECD-44AE-907B-C68DB758BE2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30CC1EF-5AA5-4EB7-AED7-1D8FF4AC53F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250A64A-CCD4-48B5-ADBE-80344B87A9D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9A7026B3-1976-48BF-BA7F-0D82B248A81E}"/>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8350CFEA-FA7A-4891-B9D8-2ABCA7F02631}"/>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EBAE3711-B865-4E6C-A534-EE3D249BE31E}"/>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2B8796AD-9A1E-4931-AF4A-B3E7AD37C8E2}"/>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3485EF3B-A013-4ADD-874F-8F1068B70D07}"/>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65AC01D-695A-45FD-9284-979099C0D363}"/>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F3EEF73-61E6-4F76-87A3-14F9D32068CE}"/>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9E905A70-4C92-45BC-A7DA-1AD6F086E359}"/>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7D00F54B-CC93-4F9B-A8F4-BE90F9B5EDAB}"/>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3203F8E8-3394-4D7F-83F7-02A6BB49B5F2}"/>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AD0A1562-D414-4EE9-A556-CACE1ABD4909}"/>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886E9F1-ECE9-4881-A02F-B0B7411D13B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691B542-08DB-4E7C-870A-0276382C503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E0A3D54-0445-4510-8FD1-654353EBC7F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43D6F41-B934-424F-B5A3-A7EB04C35EC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58960B2A-EE44-4A6A-8C54-CF7F2329501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59299</xdr:rowOff>
    </xdr:from>
    <xdr:to>
      <xdr:col>55</xdr:col>
      <xdr:colOff>50800</xdr:colOff>
      <xdr:row>63</xdr:row>
      <xdr:rowOff>160899</xdr:rowOff>
    </xdr:to>
    <xdr:sp macro="" textlink="">
      <xdr:nvSpPr>
        <xdr:cNvPr id="248" name="楕円 247">
          <a:extLst>
            <a:ext uri="{FF2B5EF4-FFF2-40B4-BE49-F238E27FC236}">
              <a16:creationId xmlns:a16="http://schemas.microsoft.com/office/drawing/2014/main" id="{CC6CCA8A-D7BA-4AE5-BC2F-2C70334F74F8}"/>
            </a:ext>
          </a:extLst>
        </xdr:cNvPr>
        <xdr:cNvSpPr/>
      </xdr:nvSpPr>
      <xdr:spPr>
        <a:xfrm>
          <a:off x="10426700" y="1086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37726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FACC05B2-28C3-4DAF-9BF4-0E2CE119186E}"/>
            </a:ext>
          </a:extLst>
        </xdr:cNvPr>
        <xdr:cNvSpPr txBox="1"/>
      </xdr:nvSpPr>
      <xdr:spPr>
        <a:xfrm>
          <a:off x="10515600" y="1083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56946</xdr:rowOff>
    </xdr:from>
    <xdr:to>
      <xdr:col>50</xdr:col>
      <xdr:colOff>165100</xdr:colOff>
      <xdr:row>63</xdr:row>
      <xdr:rowOff>158546</xdr:rowOff>
    </xdr:to>
    <xdr:sp macro="" textlink="">
      <xdr:nvSpPr>
        <xdr:cNvPr id="250" name="楕円 249">
          <a:extLst>
            <a:ext uri="{FF2B5EF4-FFF2-40B4-BE49-F238E27FC236}">
              <a16:creationId xmlns:a16="http://schemas.microsoft.com/office/drawing/2014/main" id="{80D3531B-CDC9-426D-81E2-37918F76DEA5}"/>
            </a:ext>
          </a:extLst>
        </xdr:cNvPr>
        <xdr:cNvSpPr/>
      </xdr:nvSpPr>
      <xdr:spPr>
        <a:xfrm>
          <a:off x="9588500" y="10858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107746</xdr:rowOff>
    </xdr:from>
    <xdr:to>
      <xdr:col>55</xdr:col>
      <xdr:colOff>0</xdr:colOff>
      <xdr:row>63</xdr:row>
      <xdr:rowOff>110099</xdr:rowOff>
    </xdr:to>
    <xdr:cxnSp macro="">
      <xdr:nvCxnSpPr>
        <xdr:cNvPr id="251" name="直線コネクタ 250">
          <a:extLst>
            <a:ext uri="{FF2B5EF4-FFF2-40B4-BE49-F238E27FC236}">
              <a16:creationId xmlns:a16="http://schemas.microsoft.com/office/drawing/2014/main" id="{BA076A8E-3BFD-4E40-AA4E-E78FFA7C3975}"/>
            </a:ext>
          </a:extLst>
        </xdr:cNvPr>
        <xdr:cNvCxnSpPr/>
      </xdr:nvCxnSpPr>
      <xdr:spPr>
        <a:xfrm>
          <a:off x="9639300" y="10909096"/>
          <a:ext cx="838200" cy="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57377</xdr:rowOff>
    </xdr:from>
    <xdr:to>
      <xdr:col>46</xdr:col>
      <xdr:colOff>38100</xdr:colOff>
      <xdr:row>63</xdr:row>
      <xdr:rowOff>158977</xdr:rowOff>
    </xdr:to>
    <xdr:sp macro="" textlink="">
      <xdr:nvSpPr>
        <xdr:cNvPr id="252" name="楕円 251">
          <a:extLst>
            <a:ext uri="{FF2B5EF4-FFF2-40B4-BE49-F238E27FC236}">
              <a16:creationId xmlns:a16="http://schemas.microsoft.com/office/drawing/2014/main" id="{06760555-5C7B-41FD-84DB-B46AA291517C}"/>
            </a:ext>
          </a:extLst>
        </xdr:cNvPr>
        <xdr:cNvSpPr/>
      </xdr:nvSpPr>
      <xdr:spPr>
        <a:xfrm>
          <a:off x="8699500" y="1085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107746</xdr:rowOff>
    </xdr:from>
    <xdr:to>
      <xdr:col>50</xdr:col>
      <xdr:colOff>114300</xdr:colOff>
      <xdr:row>63</xdr:row>
      <xdr:rowOff>108177</xdr:rowOff>
    </xdr:to>
    <xdr:cxnSp macro="">
      <xdr:nvCxnSpPr>
        <xdr:cNvPr id="253" name="直線コネクタ 252">
          <a:extLst>
            <a:ext uri="{FF2B5EF4-FFF2-40B4-BE49-F238E27FC236}">
              <a16:creationId xmlns:a16="http://schemas.microsoft.com/office/drawing/2014/main" id="{2721471A-3E00-4743-B6D7-75C853BC1789}"/>
            </a:ext>
          </a:extLst>
        </xdr:cNvPr>
        <xdr:cNvCxnSpPr/>
      </xdr:nvCxnSpPr>
      <xdr:spPr>
        <a:xfrm flipV="1">
          <a:off x="8750300" y="10909096"/>
          <a:ext cx="889000" cy="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53628</xdr:rowOff>
    </xdr:from>
    <xdr:to>
      <xdr:col>41</xdr:col>
      <xdr:colOff>101600</xdr:colOff>
      <xdr:row>63</xdr:row>
      <xdr:rowOff>155228</xdr:rowOff>
    </xdr:to>
    <xdr:sp macro="" textlink="">
      <xdr:nvSpPr>
        <xdr:cNvPr id="254" name="楕円 253">
          <a:extLst>
            <a:ext uri="{FF2B5EF4-FFF2-40B4-BE49-F238E27FC236}">
              <a16:creationId xmlns:a16="http://schemas.microsoft.com/office/drawing/2014/main" id="{D0E5E1FC-B113-40D3-A628-DFF6CD75FC07}"/>
            </a:ext>
          </a:extLst>
        </xdr:cNvPr>
        <xdr:cNvSpPr/>
      </xdr:nvSpPr>
      <xdr:spPr>
        <a:xfrm>
          <a:off x="7810500" y="1085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104428</xdr:rowOff>
    </xdr:from>
    <xdr:to>
      <xdr:col>45</xdr:col>
      <xdr:colOff>177800</xdr:colOff>
      <xdr:row>63</xdr:row>
      <xdr:rowOff>108177</xdr:rowOff>
    </xdr:to>
    <xdr:cxnSp macro="">
      <xdr:nvCxnSpPr>
        <xdr:cNvPr id="255" name="直線コネクタ 254">
          <a:extLst>
            <a:ext uri="{FF2B5EF4-FFF2-40B4-BE49-F238E27FC236}">
              <a16:creationId xmlns:a16="http://schemas.microsoft.com/office/drawing/2014/main" id="{074AF65E-524A-4043-AB6A-7AF1C0D8FC7C}"/>
            </a:ext>
          </a:extLst>
        </xdr:cNvPr>
        <xdr:cNvCxnSpPr/>
      </xdr:nvCxnSpPr>
      <xdr:spPr>
        <a:xfrm>
          <a:off x="7861300" y="10905778"/>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62422</xdr:rowOff>
    </xdr:from>
    <xdr:to>
      <xdr:col>36</xdr:col>
      <xdr:colOff>165100</xdr:colOff>
      <xdr:row>63</xdr:row>
      <xdr:rowOff>164022</xdr:rowOff>
    </xdr:to>
    <xdr:sp macro="" textlink="">
      <xdr:nvSpPr>
        <xdr:cNvPr id="256" name="楕円 255">
          <a:extLst>
            <a:ext uri="{FF2B5EF4-FFF2-40B4-BE49-F238E27FC236}">
              <a16:creationId xmlns:a16="http://schemas.microsoft.com/office/drawing/2014/main" id="{0BF0FA8E-5DF2-439F-9378-7BB2EC0B48F0}"/>
            </a:ext>
          </a:extLst>
        </xdr:cNvPr>
        <xdr:cNvSpPr/>
      </xdr:nvSpPr>
      <xdr:spPr>
        <a:xfrm>
          <a:off x="6921500" y="1086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104428</xdr:rowOff>
    </xdr:from>
    <xdr:to>
      <xdr:col>41</xdr:col>
      <xdr:colOff>50800</xdr:colOff>
      <xdr:row>63</xdr:row>
      <xdr:rowOff>113222</xdr:rowOff>
    </xdr:to>
    <xdr:cxnSp macro="">
      <xdr:nvCxnSpPr>
        <xdr:cNvPr id="257" name="直線コネクタ 256">
          <a:extLst>
            <a:ext uri="{FF2B5EF4-FFF2-40B4-BE49-F238E27FC236}">
              <a16:creationId xmlns:a16="http://schemas.microsoft.com/office/drawing/2014/main" id="{1C3153E6-E02B-4FEF-BFF6-B7D5D3AF3BF1}"/>
            </a:ext>
          </a:extLst>
        </xdr:cNvPr>
        <xdr:cNvCxnSpPr/>
      </xdr:nvCxnSpPr>
      <xdr:spPr>
        <a:xfrm flipV="1">
          <a:off x="6972300" y="10905778"/>
          <a:ext cx="889000" cy="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F6A21C3-1F80-469E-8997-BFA64412D7F7}"/>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1B91341-1A4B-4BED-A718-CB568FDEBC01}"/>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0D5486C-2FFC-4796-A9F8-7631DFD84728}"/>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D06B056-0748-4C03-9511-5ED9D69EB5A4}"/>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149673</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E03F0BCA-1C7D-4CC8-A672-E5A94AC02B5E}"/>
            </a:ext>
          </a:extLst>
        </xdr:cNvPr>
        <xdr:cNvSpPr txBox="1"/>
      </xdr:nvSpPr>
      <xdr:spPr>
        <a:xfrm>
          <a:off x="9327095" y="10951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150104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FAC18B22-12EA-435E-ABEA-72AF35C86590}"/>
            </a:ext>
          </a:extLst>
        </xdr:cNvPr>
        <xdr:cNvSpPr txBox="1"/>
      </xdr:nvSpPr>
      <xdr:spPr>
        <a:xfrm>
          <a:off x="8450795" y="10951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146355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5F4935E-3570-49FB-A7B0-164FC7CC384D}"/>
            </a:ext>
          </a:extLst>
        </xdr:cNvPr>
        <xdr:cNvSpPr txBox="1"/>
      </xdr:nvSpPr>
      <xdr:spPr>
        <a:xfrm>
          <a:off x="7561795" y="1094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155149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EB02E2E-0740-4919-AE71-8D79A1E9FB5B}"/>
            </a:ext>
          </a:extLst>
        </xdr:cNvPr>
        <xdr:cNvSpPr txBox="1"/>
      </xdr:nvSpPr>
      <xdr:spPr>
        <a:xfrm>
          <a:off x="6672795" y="10956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93A64F7-1D2A-48E6-920F-6AFB7E5D12B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30533EB-DD3E-4614-A1CF-E617198C260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55D2E0B-7161-466B-96A6-91F49455E83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460A6DF-314B-4531-94B7-2CF1892B6CB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B87170B-5FE6-4497-B117-26639F047DD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5276BCA-8310-4464-9D3B-8464C3F0B7C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224F3AB-BA5A-4218-B008-259A21FC821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7355AEF-004D-4776-806B-6DD5498B8DC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AE7195CC-17AB-4C64-9441-37B00DC3F05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2F3C18C-5E1E-4227-B46C-6639706EE21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144C4E14-82D7-49EE-B7E7-DEAD5CCD58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53C6FB1B-031E-4F16-ACFD-2BCAC73A134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76C742A-1B7C-4F12-946B-356DDC007BE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5E180EE-95FB-4EBC-B7CA-207BFC67861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6206F940-4061-4D13-83FE-59A57CF92D2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8ABACD5-B548-44CB-BF56-894112AB04F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E46BD4E-703E-4F88-9E7D-75DDE04C4CC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305AA89-FC78-45DC-BD12-BF44A5374E47}"/>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CFE9493-3DC7-406D-B27A-2ED2BA40A42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911D27D-1E01-469D-A5C1-3B6E64C8AD2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F916C13-F818-435E-83DB-C4E8A6D2000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CE9A2CA-01BC-4BBC-B06E-32913D5FD76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E7E367F-D360-4BEF-84E9-011B42A315C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F2C45E4-7D16-493E-A196-32F39161A9D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B7C214E-A294-419B-A74F-1DD0D5590BCF}"/>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F6999F73-44B3-4C75-9AC9-ECCF313D576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4E38B4EC-FD30-46D4-B380-AF42889BEC1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BE77AEFC-B07A-4445-A804-952C92BC2B74}"/>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F828C722-0B8E-42B1-8723-BE39F3180D03}"/>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87647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D6827A4-E3F6-4A39-BFAD-EA98B578AB2A}"/>
            </a:ext>
          </a:extLst>
        </xdr:cNvPr>
        <xdr:cNvSpPr txBox="1"/>
      </xdr:nvSpPr>
      <xdr:spPr>
        <a:xfrm>
          <a:off x="4673600" y="1414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91D94251-6900-4C5B-A183-B79732558C1D}"/>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97C0DB56-E0B3-4819-8DA2-7BE3566A7FBA}"/>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63371483-6387-4654-A4D5-044E0F1FB8F3}"/>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BD68D93A-9459-4431-A87B-4B0987B953F1}"/>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DACAEE66-8123-46A4-8CFE-389414E5337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22209E-9758-414E-97A3-6B08C4D98E1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72A6C0-55C6-44C9-85F9-0A0AE640F1D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0908602-D826-4C4B-A492-560BF9F4A45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009C9B2-6CEE-4886-B248-A4FB3DE2A2B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3BA9C3E-ABC4-4DC1-90A1-C76EE88C74D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132080</xdr:rowOff>
    </xdr:from>
    <xdr:to>
      <xdr:col>24</xdr:col>
      <xdr:colOff>114300</xdr:colOff>
      <xdr:row>79</xdr:row>
      <xdr:rowOff>62230</xdr:rowOff>
    </xdr:to>
    <xdr:sp macro="" textlink="">
      <xdr:nvSpPr>
        <xdr:cNvPr id="306" name="楕円 305">
          <a:extLst>
            <a:ext uri="{FF2B5EF4-FFF2-40B4-BE49-F238E27FC236}">
              <a16:creationId xmlns:a16="http://schemas.microsoft.com/office/drawing/2014/main" id="{6EEC8FD2-E853-4A75-BE66-2A902B1B4E67}"/>
            </a:ext>
          </a:extLst>
        </xdr:cNvPr>
        <xdr:cNvSpPr/>
      </xdr:nvSpPr>
      <xdr:spPr>
        <a:xfrm>
          <a:off x="45847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154957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C6E3AFDF-2DCE-4465-B969-6AD49C5E846A}"/>
            </a:ext>
          </a:extLst>
        </xdr:cNvPr>
        <xdr:cNvSpPr txBox="1"/>
      </xdr:nvSpPr>
      <xdr:spPr>
        <a:xfrm>
          <a:off x="4673600"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52070</xdr:rowOff>
    </xdr:from>
    <xdr:to>
      <xdr:col>20</xdr:col>
      <xdr:colOff>38100</xdr:colOff>
      <xdr:row>78</xdr:row>
      <xdr:rowOff>153670</xdr:rowOff>
    </xdr:to>
    <xdr:sp macro="" textlink="">
      <xdr:nvSpPr>
        <xdr:cNvPr id="308" name="楕円 307">
          <a:extLst>
            <a:ext uri="{FF2B5EF4-FFF2-40B4-BE49-F238E27FC236}">
              <a16:creationId xmlns:a16="http://schemas.microsoft.com/office/drawing/2014/main" id="{2FCDEFE7-5165-4D25-B7C7-23AB26AF5E00}"/>
            </a:ext>
          </a:extLst>
        </xdr:cNvPr>
        <xdr:cNvSpPr/>
      </xdr:nvSpPr>
      <xdr:spPr>
        <a:xfrm>
          <a:off x="3746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102870</xdr:rowOff>
    </xdr:from>
    <xdr:to>
      <xdr:col>24</xdr:col>
      <xdr:colOff>63500</xdr:colOff>
      <xdr:row>79</xdr:row>
      <xdr:rowOff>11430</xdr:rowOff>
    </xdr:to>
    <xdr:cxnSp macro="">
      <xdr:nvCxnSpPr>
        <xdr:cNvPr id="309" name="直線コネクタ 308">
          <a:extLst>
            <a:ext uri="{FF2B5EF4-FFF2-40B4-BE49-F238E27FC236}">
              <a16:creationId xmlns:a16="http://schemas.microsoft.com/office/drawing/2014/main" id="{67B9493F-77F1-45AE-9777-6FC55A92ACDB}"/>
            </a:ext>
          </a:extLst>
        </xdr:cNvPr>
        <xdr:cNvCxnSpPr/>
      </xdr:nvCxnSpPr>
      <xdr:spPr>
        <a:xfrm>
          <a:off x="3797300" y="1347597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141605</xdr:rowOff>
    </xdr:from>
    <xdr:to>
      <xdr:col>15</xdr:col>
      <xdr:colOff>101600</xdr:colOff>
      <xdr:row>78</xdr:row>
      <xdr:rowOff>71755</xdr:rowOff>
    </xdr:to>
    <xdr:sp macro="" textlink="">
      <xdr:nvSpPr>
        <xdr:cNvPr id="310" name="楕円 309">
          <a:extLst>
            <a:ext uri="{FF2B5EF4-FFF2-40B4-BE49-F238E27FC236}">
              <a16:creationId xmlns:a16="http://schemas.microsoft.com/office/drawing/2014/main" id="{C8E6F02F-3F91-46D9-B630-169D8ECED193}"/>
            </a:ext>
          </a:extLst>
        </xdr:cNvPr>
        <xdr:cNvSpPr/>
      </xdr:nvSpPr>
      <xdr:spPr>
        <a:xfrm>
          <a:off x="2857500" y="1334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20955</xdr:rowOff>
    </xdr:from>
    <xdr:to>
      <xdr:col>19</xdr:col>
      <xdr:colOff>177800</xdr:colOff>
      <xdr:row>78</xdr:row>
      <xdr:rowOff>102870</xdr:rowOff>
    </xdr:to>
    <xdr:cxnSp macro="">
      <xdr:nvCxnSpPr>
        <xdr:cNvPr id="311" name="直線コネクタ 310">
          <a:extLst>
            <a:ext uri="{FF2B5EF4-FFF2-40B4-BE49-F238E27FC236}">
              <a16:creationId xmlns:a16="http://schemas.microsoft.com/office/drawing/2014/main" id="{5E7F8B00-205D-4EF8-8789-E29B83AC2C59}"/>
            </a:ext>
          </a:extLst>
        </xdr:cNvPr>
        <xdr:cNvCxnSpPr/>
      </xdr:nvCxnSpPr>
      <xdr:spPr>
        <a:xfrm>
          <a:off x="2908300" y="1339405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61595</xdr:rowOff>
    </xdr:from>
    <xdr:to>
      <xdr:col>10</xdr:col>
      <xdr:colOff>165100</xdr:colOff>
      <xdr:row>77</xdr:row>
      <xdr:rowOff>163195</xdr:rowOff>
    </xdr:to>
    <xdr:sp macro="" textlink="">
      <xdr:nvSpPr>
        <xdr:cNvPr id="312" name="楕円 311">
          <a:extLst>
            <a:ext uri="{FF2B5EF4-FFF2-40B4-BE49-F238E27FC236}">
              <a16:creationId xmlns:a16="http://schemas.microsoft.com/office/drawing/2014/main" id="{F5BBA4CC-5ED2-4EA4-A3F4-8059ED18D171}"/>
            </a:ext>
          </a:extLst>
        </xdr:cNvPr>
        <xdr:cNvSpPr/>
      </xdr:nvSpPr>
      <xdr:spPr>
        <a:xfrm>
          <a:off x="1968500" y="1326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112395</xdr:rowOff>
    </xdr:from>
    <xdr:to>
      <xdr:col>15</xdr:col>
      <xdr:colOff>50800</xdr:colOff>
      <xdr:row>78</xdr:row>
      <xdr:rowOff>20955</xdr:rowOff>
    </xdr:to>
    <xdr:cxnSp macro="">
      <xdr:nvCxnSpPr>
        <xdr:cNvPr id="313" name="直線コネクタ 312">
          <a:extLst>
            <a:ext uri="{FF2B5EF4-FFF2-40B4-BE49-F238E27FC236}">
              <a16:creationId xmlns:a16="http://schemas.microsoft.com/office/drawing/2014/main" id="{154DBD6B-99CF-449B-B646-37695B8D23A7}"/>
            </a:ext>
          </a:extLst>
        </xdr:cNvPr>
        <xdr:cNvCxnSpPr/>
      </xdr:nvCxnSpPr>
      <xdr:spPr>
        <a:xfrm>
          <a:off x="2019300" y="133140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76</xdr:row>
      <xdr:rowOff>166370</xdr:rowOff>
    </xdr:from>
    <xdr:to>
      <xdr:col>6</xdr:col>
      <xdr:colOff>38100</xdr:colOff>
      <xdr:row>77</xdr:row>
      <xdr:rowOff>96520</xdr:rowOff>
    </xdr:to>
    <xdr:sp macro="" textlink="">
      <xdr:nvSpPr>
        <xdr:cNvPr id="314" name="楕円 313">
          <a:extLst>
            <a:ext uri="{FF2B5EF4-FFF2-40B4-BE49-F238E27FC236}">
              <a16:creationId xmlns:a16="http://schemas.microsoft.com/office/drawing/2014/main" id="{FE008966-39E3-4FCC-9557-1568B854DED1}"/>
            </a:ext>
          </a:extLst>
        </xdr:cNvPr>
        <xdr:cNvSpPr/>
      </xdr:nvSpPr>
      <xdr:spPr>
        <a:xfrm>
          <a:off x="1079500" y="131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45720</xdr:rowOff>
    </xdr:from>
    <xdr:to>
      <xdr:col>10</xdr:col>
      <xdr:colOff>114300</xdr:colOff>
      <xdr:row>77</xdr:row>
      <xdr:rowOff>112395</xdr:rowOff>
    </xdr:to>
    <xdr:cxnSp macro="">
      <xdr:nvCxnSpPr>
        <xdr:cNvPr id="315" name="直線コネクタ 314">
          <a:extLst>
            <a:ext uri="{FF2B5EF4-FFF2-40B4-BE49-F238E27FC236}">
              <a16:creationId xmlns:a16="http://schemas.microsoft.com/office/drawing/2014/main" id="{5CD8CE47-F61D-4875-845D-9FCD56668FE2}"/>
            </a:ext>
          </a:extLst>
        </xdr:cNvPr>
        <xdr:cNvCxnSpPr/>
      </xdr:nvCxnSpPr>
      <xdr:spPr>
        <a:xfrm>
          <a:off x="1130300" y="132473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9D7FDAE3-0A74-4F90-8EFA-C9DFB54409E9}"/>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1B113188-CA35-4821-AAC8-7B15E3F36A67}"/>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3F975AAC-A7B6-4D82-8D93-3BDD9C7A2531}"/>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99BAE3F7-4FAE-4742-9AB5-570571694E0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170197</xdr:rowOff>
    </xdr:from>
    <xdr:ext cx="405111" cy="259045"/>
    <xdr:sp macro="" textlink="">
      <xdr:nvSpPr>
        <xdr:cNvPr id="320" name="n_1mainValue【公営住宅】&#10;有形固定資産減価償却率">
          <a:extLst>
            <a:ext uri="{FF2B5EF4-FFF2-40B4-BE49-F238E27FC236}">
              <a16:creationId xmlns:a16="http://schemas.microsoft.com/office/drawing/2014/main" id="{C95E0D59-A9D6-42FA-B3C5-7BDD2AF817F1}"/>
            </a:ext>
          </a:extLst>
        </xdr:cNvPr>
        <xdr:cNvSpPr txBox="1"/>
      </xdr:nvSpPr>
      <xdr:spPr>
        <a:xfrm>
          <a:off x="35820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88282</xdr:rowOff>
    </xdr:from>
    <xdr:ext cx="405111" cy="259045"/>
    <xdr:sp macro="" textlink="">
      <xdr:nvSpPr>
        <xdr:cNvPr id="321" name="n_2mainValue【公営住宅】&#10;有形固定資産減価償却率">
          <a:extLst>
            <a:ext uri="{FF2B5EF4-FFF2-40B4-BE49-F238E27FC236}">
              <a16:creationId xmlns:a16="http://schemas.microsoft.com/office/drawing/2014/main" id="{35FC4DD3-10B6-4A62-999A-5A09B72EEC69}"/>
            </a:ext>
          </a:extLst>
        </xdr:cNvPr>
        <xdr:cNvSpPr txBox="1"/>
      </xdr:nvSpPr>
      <xdr:spPr>
        <a:xfrm>
          <a:off x="2705744" y="1311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8272</xdr:rowOff>
    </xdr:from>
    <xdr:ext cx="405111" cy="259045"/>
    <xdr:sp macro="" textlink="">
      <xdr:nvSpPr>
        <xdr:cNvPr id="322" name="n_3mainValue【公営住宅】&#10;有形固定資産減価償却率">
          <a:extLst>
            <a:ext uri="{FF2B5EF4-FFF2-40B4-BE49-F238E27FC236}">
              <a16:creationId xmlns:a16="http://schemas.microsoft.com/office/drawing/2014/main" id="{50EAB4B1-44D9-4EAD-9A86-05649B10D3C6}"/>
            </a:ext>
          </a:extLst>
        </xdr:cNvPr>
        <xdr:cNvSpPr txBox="1"/>
      </xdr:nvSpPr>
      <xdr:spPr>
        <a:xfrm>
          <a:off x="1816744"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113047</xdr:rowOff>
    </xdr:from>
    <xdr:ext cx="405111" cy="259045"/>
    <xdr:sp macro="" textlink="">
      <xdr:nvSpPr>
        <xdr:cNvPr id="323" name="n_4mainValue【公営住宅】&#10;有形固定資産減価償却率">
          <a:extLst>
            <a:ext uri="{FF2B5EF4-FFF2-40B4-BE49-F238E27FC236}">
              <a16:creationId xmlns:a16="http://schemas.microsoft.com/office/drawing/2014/main" id="{03FD58F0-5519-4DB0-B605-87FAF7F624BF}"/>
            </a:ext>
          </a:extLst>
        </xdr:cNvPr>
        <xdr:cNvSpPr txBox="1"/>
      </xdr:nvSpPr>
      <xdr:spPr>
        <a:xfrm>
          <a:off x="927744" y="1297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F937FF2-C47B-4166-A06C-33647985315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5EB56C8-D827-4C08-9780-0BFD3433BC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F382179C-B86D-4A6B-B2B5-2A028B9D0B8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5A0B9C8-DE7E-4D06-B498-2FB9696AED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108133B-678B-445F-8C75-E36E6C7CA73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492BBCD-48B9-4C1D-8EC3-128824EB548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BA16CE2-EA5E-4520-9D5C-6E6F271FBE9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86422BE-3EAF-40C5-9909-37E0B2D882F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7B614AD4-89A6-48CD-B9C5-75ABCBDD349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D305CDA-A646-45ED-A893-041F1289FC1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552B0F9-0343-4083-8F52-F0DAFBB6E97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3A7A7F7-985A-496E-BFBD-0D98EEBED78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AC6C263-F3C7-4961-9537-B198A5F1A71E}"/>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6A007B9-3FA8-4B7F-820B-38EE0B6C999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54E0DF1D-3573-4A60-972F-D9031035E94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54EE982-C2C9-4B8C-B878-BFD210A7AFC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1594E364-D247-4ABC-91D6-63D60C9E7B62}"/>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51BDBEC3-B1E4-496E-8866-E1180C2B15B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8C5B7FF-E3D8-4325-9BA5-A29C8BFB2072}"/>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DD7724E-ADD4-4E9A-A87E-859550C10EE7}"/>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75DCD2E-2131-49B1-B79A-F716A0A3EAF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29A109F4-CB15-4CBE-B8FE-14643233723C}"/>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CC6E999-C1CC-4E5E-9248-FA1C8F79AD9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5863841B-E379-4BF3-889E-9E2A4734259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E9746036-426F-4892-98AB-46F6590F19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D5DB7DAB-8E77-4167-A3F1-E78A1FEF9828}"/>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98AA4F1C-7255-42AD-B441-9B37E0469597}"/>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2CD689A8-27EC-4090-928E-66DF59F0668E}"/>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FD7C3CF2-ACFA-4707-A54C-26FFEC51D26D}"/>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B72EF336-FFC9-4CC3-B36F-CF69B4DDD8AA}"/>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CBBD65D3-467C-4A57-B816-EB1D1C57C725}"/>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2FBF6749-F579-4759-ADE6-03B0918D6F06}"/>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41F25D31-9A2F-485E-9657-263C8478089D}"/>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791EB7D0-E70C-4B21-8CD8-2626D651C25B}"/>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C79500B6-2284-4CB9-BB30-740FF2D0DF34}"/>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254E648-297D-4B6C-919A-0FE6369E8D27}"/>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3931DE2-D32D-439C-AD60-4117D6EE40C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C039ABE-F8B7-4CF5-BFF3-07CB9C372DB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BC2FB3D-C606-4EA5-A65F-0DBAD12F323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8DF148-CCC8-430E-9BFD-E4E10D13C7B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4EC53655-9B55-449A-B570-BB9686C210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12773</xdr:rowOff>
    </xdr:from>
    <xdr:to>
      <xdr:col>55</xdr:col>
      <xdr:colOff>50800</xdr:colOff>
      <xdr:row>86</xdr:row>
      <xdr:rowOff>114373</xdr:rowOff>
    </xdr:to>
    <xdr:sp macro="" textlink="">
      <xdr:nvSpPr>
        <xdr:cNvPr id="365" name="楕円 364">
          <a:extLst>
            <a:ext uri="{FF2B5EF4-FFF2-40B4-BE49-F238E27FC236}">
              <a16:creationId xmlns:a16="http://schemas.microsoft.com/office/drawing/2014/main" id="{48A24149-05D8-4766-A04C-69740886714D}"/>
            </a:ext>
          </a:extLst>
        </xdr:cNvPr>
        <xdr:cNvSpPr/>
      </xdr:nvSpPr>
      <xdr:spPr>
        <a:xfrm>
          <a:off x="10426700" y="147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102343</xdr:rowOff>
    </xdr:from>
    <xdr:ext cx="469744" cy="259045"/>
    <xdr:sp macro="" textlink="">
      <xdr:nvSpPr>
        <xdr:cNvPr id="366" name="【公営住宅】&#10;一人当たり面積該当値テキスト">
          <a:extLst>
            <a:ext uri="{FF2B5EF4-FFF2-40B4-BE49-F238E27FC236}">
              <a16:creationId xmlns:a16="http://schemas.microsoft.com/office/drawing/2014/main" id="{FC93CDFB-0FCF-4139-8A69-65499474646A}"/>
            </a:ext>
          </a:extLst>
        </xdr:cNvPr>
        <xdr:cNvSpPr txBox="1"/>
      </xdr:nvSpPr>
      <xdr:spPr>
        <a:xfrm>
          <a:off x="10515600" y="1467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10922</xdr:rowOff>
    </xdr:from>
    <xdr:to>
      <xdr:col>50</xdr:col>
      <xdr:colOff>165100</xdr:colOff>
      <xdr:row>86</xdr:row>
      <xdr:rowOff>112522</xdr:rowOff>
    </xdr:to>
    <xdr:sp macro="" textlink="">
      <xdr:nvSpPr>
        <xdr:cNvPr id="367" name="楕円 366">
          <a:extLst>
            <a:ext uri="{FF2B5EF4-FFF2-40B4-BE49-F238E27FC236}">
              <a16:creationId xmlns:a16="http://schemas.microsoft.com/office/drawing/2014/main" id="{BEEA2A5E-E2BE-4BEE-8CB9-270820008676}"/>
            </a:ext>
          </a:extLst>
        </xdr:cNvPr>
        <xdr:cNvSpPr/>
      </xdr:nvSpPr>
      <xdr:spPr>
        <a:xfrm>
          <a:off x="9588500" y="1475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61722</xdr:rowOff>
    </xdr:from>
    <xdr:to>
      <xdr:col>55</xdr:col>
      <xdr:colOff>0</xdr:colOff>
      <xdr:row>86</xdr:row>
      <xdr:rowOff>63573</xdr:rowOff>
    </xdr:to>
    <xdr:cxnSp macro="">
      <xdr:nvCxnSpPr>
        <xdr:cNvPr id="368" name="直線コネクタ 367">
          <a:extLst>
            <a:ext uri="{FF2B5EF4-FFF2-40B4-BE49-F238E27FC236}">
              <a16:creationId xmlns:a16="http://schemas.microsoft.com/office/drawing/2014/main" id="{4F04AC97-7407-48B0-AB27-0981C0557881}"/>
            </a:ext>
          </a:extLst>
        </xdr:cNvPr>
        <xdr:cNvCxnSpPr/>
      </xdr:nvCxnSpPr>
      <xdr:spPr>
        <a:xfrm>
          <a:off x="9639300" y="14806422"/>
          <a:ext cx="838200" cy="1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10486</xdr:rowOff>
    </xdr:from>
    <xdr:to>
      <xdr:col>46</xdr:col>
      <xdr:colOff>38100</xdr:colOff>
      <xdr:row>86</xdr:row>
      <xdr:rowOff>112086</xdr:rowOff>
    </xdr:to>
    <xdr:sp macro="" textlink="">
      <xdr:nvSpPr>
        <xdr:cNvPr id="369" name="楕円 368">
          <a:extLst>
            <a:ext uri="{FF2B5EF4-FFF2-40B4-BE49-F238E27FC236}">
              <a16:creationId xmlns:a16="http://schemas.microsoft.com/office/drawing/2014/main" id="{F3DE97A7-B77B-46D4-8C07-9E3866968C7E}"/>
            </a:ext>
          </a:extLst>
        </xdr:cNvPr>
        <xdr:cNvSpPr/>
      </xdr:nvSpPr>
      <xdr:spPr>
        <a:xfrm>
          <a:off x="8699500" y="147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61286</xdr:rowOff>
    </xdr:from>
    <xdr:to>
      <xdr:col>50</xdr:col>
      <xdr:colOff>114300</xdr:colOff>
      <xdr:row>86</xdr:row>
      <xdr:rowOff>61722</xdr:rowOff>
    </xdr:to>
    <xdr:cxnSp macro="">
      <xdr:nvCxnSpPr>
        <xdr:cNvPr id="370" name="直線コネクタ 369">
          <a:extLst>
            <a:ext uri="{FF2B5EF4-FFF2-40B4-BE49-F238E27FC236}">
              <a16:creationId xmlns:a16="http://schemas.microsoft.com/office/drawing/2014/main" id="{8BE59206-A48E-47D6-B3F3-1B78CC3BC65C}"/>
            </a:ext>
          </a:extLst>
        </xdr:cNvPr>
        <xdr:cNvCxnSpPr/>
      </xdr:nvCxnSpPr>
      <xdr:spPr>
        <a:xfrm>
          <a:off x="8750300" y="14805986"/>
          <a:ext cx="889000" cy="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7330</xdr:rowOff>
    </xdr:from>
    <xdr:to>
      <xdr:col>41</xdr:col>
      <xdr:colOff>101600</xdr:colOff>
      <xdr:row>86</xdr:row>
      <xdr:rowOff>108930</xdr:rowOff>
    </xdr:to>
    <xdr:sp macro="" textlink="">
      <xdr:nvSpPr>
        <xdr:cNvPr id="371" name="楕円 370">
          <a:extLst>
            <a:ext uri="{FF2B5EF4-FFF2-40B4-BE49-F238E27FC236}">
              <a16:creationId xmlns:a16="http://schemas.microsoft.com/office/drawing/2014/main" id="{34DD2412-981B-409C-856F-6EFE10D767F3}"/>
            </a:ext>
          </a:extLst>
        </xdr:cNvPr>
        <xdr:cNvSpPr/>
      </xdr:nvSpPr>
      <xdr:spPr>
        <a:xfrm>
          <a:off x="7810500" y="1475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58130</xdr:rowOff>
    </xdr:from>
    <xdr:to>
      <xdr:col>45</xdr:col>
      <xdr:colOff>177800</xdr:colOff>
      <xdr:row>86</xdr:row>
      <xdr:rowOff>61286</xdr:rowOff>
    </xdr:to>
    <xdr:cxnSp macro="">
      <xdr:nvCxnSpPr>
        <xdr:cNvPr id="372" name="直線コネクタ 371">
          <a:extLst>
            <a:ext uri="{FF2B5EF4-FFF2-40B4-BE49-F238E27FC236}">
              <a16:creationId xmlns:a16="http://schemas.microsoft.com/office/drawing/2014/main" id="{654F6F3C-5C25-4167-B680-588496075185}"/>
            </a:ext>
          </a:extLst>
        </xdr:cNvPr>
        <xdr:cNvCxnSpPr/>
      </xdr:nvCxnSpPr>
      <xdr:spPr>
        <a:xfrm>
          <a:off x="7861300" y="14802830"/>
          <a:ext cx="889000" cy="3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7765</xdr:rowOff>
    </xdr:from>
    <xdr:to>
      <xdr:col>36</xdr:col>
      <xdr:colOff>165100</xdr:colOff>
      <xdr:row>86</xdr:row>
      <xdr:rowOff>109365</xdr:rowOff>
    </xdr:to>
    <xdr:sp macro="" textlink="">
      <xdr:nvSpPr>
        <xdr:cNvPr id="373" name="楕円 372">
          <a:extLst>
            <a:ext uri="{FF2B5EF4-FFF2-40B4-BE49-F238E27FC236}">
              <a16:creationId xmlns:a16="http://schemas.microsoft.com/office/drawing/2014/main" id="{107822D9-77A3-493D-B137-C5B93153B458}"/>
            </a:ext>
          </a:extLst>
        </xdr:cNvPr>
        <xdr:cNvSpPr/>
      </xdr:nvSpPr>
      <xdr:spPr>
        <a:xfrm>
          <a:off x="6921500" y="147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58130</xdr:rowOff>
    </xdr:from>
    <xdr:to>
      <xdr:col>41</xdr:col>
      <xdr:colOff>50800</xdr:colOff>
      <xdr:row>86</xdr:row>
      <xdr:rowOff>58565</xdr:rowOff>
    </xdr:to>
    <xdr:cxnSp macro="">
      <xdr:nvCxnSpPr>
        <xdr:cNvPr id="374" name="直線コネクタ 373">
          <a:extLst>
            <a:ext uri="{FF2B5EF4-FFF2-40B4-BE49-F238E27FC236}">
              <a16:creationId xmlns:a16="http://schemas.microsoft.com/office/drawing/2014/main" id="{31B299B7-BCF4-4FE3-975A-43F61F24EBFD}"/>
            </a:ext>
          </a:extLst>
        </xdr:cNvPr>
        <xdr:cNvCxnSpPr/>
      </xdr:nvCxnSpPr>
      <xdr:spPr>
        <a:xfrm flipV="1">
          <a:off x="6972300" y="14802830"/>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A5998311-59B7-48BE-A937-419222FBDC27}"/>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AF05025C-1362-4931-9438-76CBC13AA1EF}"/>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F7D134C-9250-4357-BEAE-B23D724FA541}"/>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16B4493C-AAA6-4738-81AD-D2DBC03B1448}"/>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103649</xdr:rowOff>
    </xdr:from>
    <xdr:ext cx="469744" cy="259045"/>
    <xdr:sp macro="" textlink="">
      <xdr:nvSpPr>
        <xdr:cNvPr id="379" name="n_1mainValue【公営住宅】&#10;一人当たり面積">
          <a:extLst>
            <a:ext uri="{FF2B5EF4-FFF2-40B4-BE49-F238E27FC236}">
              <a16:creationId xmlns:a16="http://schemas.microsoft.com/office/drawing/2014/main" id="{D794B68E-3781-4E2B-AB31-84DC9C1EE118}"/>
            </a:ext>
          </a:extLst>
        </xdr:cNvPr>
        <xdr:cNvSpPr txBox="1"/>
      </xdr:nvSpPr>
      <xdr:spPr>
        <a:xfrm>
          <a:off x="9391727" y="1484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103213</xdr:rowOff>
    </xdr:from>
    <xdr:ext cx="469744" cy="259045"/>
    <xdr:sp macro="" textlink="">
      <xdr:nvSpPr>
        <xdr:cNvPr id="380" name="n_2mainValue【公営住宅】&#10;一人当たり面積">
          <a:extLst>
            <a:ext uri="{FF2B5EF4-FFF2-40B4-BE49-F238E27FC236}">
              <a16:creationId xmlns:a16="http://schemas.microsoft.com/office/drawing/2014/main" id="{03FC868D-2CCB-4953-AEEB-01E8197AD6F2}"/>
            </a:ext>
          </a:extLst>
        </xdr:cNvPr>
        <xdr:cNvSpPr txBox="1"/>
      </xdr:nvSpPr>
      <xdr:spPr>
        <a:xfrm>
          <a:off x="8515427" y="14847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100057</xdr:rowOff>
    </xdr:from>
    <xdr:ext cx="469744" cy="259045"/>
    <xdr:sp macro="" textlink="">
      <xdr:nvSpPr>
        <xdr:cNvPr id="381" name="n_3mainValue【公営住宅】&#10;一人当たり面積">
          <a:extLst>
            <a:ext uri="{FF2B5EF4-FFF2-40B4-BE49-F238E27FC236}">
              <a16:creationId xmlns:a16="http://schemas.microsoft.com/office/drawing/2014/main" id="{13117763-089A-4E4C-9532-57EBE662D850}"/>
            </a:ext>
          </a:extLst>
        </xdr:cNvPr>
        <xdr:cNvSpPr txBox="1"/>
      </xdr:nvSpPr>
      <xdr:spPr>
        <a:xfrm>
          <a:off x="7626427" y="1484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100492</xdr:rowOff>
    </xdr:from>
    <xdr:ext cx="469744" cy="259045"/>
    <xdr:sp macro="" textlink="">
      <xdr:nvSpPr>
        <xdr:cNvPr id="382" name="n_4mainValue【公営住宅】&#10;一人当たり面積">
          <a:extLst>
            <a:ext uri="{FF2B5EF4-FFF2-40B4-BE49-F238E27FC236}">
              <a16:creationId xmlns:a16="http://schemas.microsoft.com/office/drawing/2014/main" id="{73300A83-CF5C-448A-A96A-D95B3336B7A6}"/>
            </a:ext>
          </a:extLst>
        </xdr:cNvPr>
        <xdr:cNvSpPr txBox="1"/>
      </xdr:nvSpPr>
      <xdr:spPr>
        <a:xfrm>
          <a:off x="6737427" y="148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58BCCEF-CEEE-4BAA-9030-E1E3CAA09D4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7FD6E6B-2B00-47A0-B77B-119E8C7DA40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D0F2F2F5-11B0-4266-B746-679BC86279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82C2823E-7F7D-41FD-B333-EC03E1BCA38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A7941017-5047-4149-9321-38D75944AA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0DC7058-6CAE-409D-BC06-50EF10A83E5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26351C3-FB77-4EF3-AFB9-75EE41DE405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7FD4765C-2C84-4EDE-B7DA-D753DDCB25D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C9823332-0FA4-4B8B-8117-2E46E21C3ED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4D07177-4CE9-426C-827A-C06152DBDC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B4B24A53-20C9-4EC3-9878-05A64E7F710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2B9CCB2-751E-41A4-BF50-B29B37B1FB4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481D23AD-BAF8-474F-BFC8-464D29C1FD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337A557-F2A8-4B2B-9CF5-C411AB72AF8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79AC6EA-47B4-4246-9E84-CDFC100D1B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6CC3D84C-9365-4244-BB6A-206629B3897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5E02DF86-F8F8-470D-B0C4-5A82EC9FDB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13200138-4B9E-46AF-AC52-1180E1F7C0F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A0F92286-5198-4946-863B-4AE96237B3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A1102AE1-A082-46D2-8C69-CE8215EDD80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1A19BF42-BC70-4674-8FD1-20B44CDE6A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AD012DE-05F8-4181-90D1-F9822A51756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83422BF2-34FF-4759-9E10-20367CA5B67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AD248E8B-8BF7-4F73-B939-EBB2BC83B1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90219650-98EF-4C96-AC94-1208B821778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F8E26DF-019A-4F4A-AE6F-2C068F5B7E5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ED8EAACD-8D2E-459E-AEAD-5A6F251F47D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CC31FFEF-D282-42EB-8909-DA9A19D74EE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76A59325-FBE3-43F8-B3C3-CAD043C42F0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BFEA14AA-F9AF-44BE-9A97-7CB79885C47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84D760B6-1709-4A60-A70C-780CC3A7AA2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960EF28F-0FB8-43BB-884B-1AB6BE401F4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EB3AFC97-A118-44E0-8E57-1B5F07F0D27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9D013612-C5A1-405C-ABFF-299C3527749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E1600BB3-4223-45E0-8A03-A789FC82FDC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806311AE-4D79-415F-BB7F-88A69749E1B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D8CC40C8-03C5-47D7-91D0-0785CBD7B0A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D5122C9-93B8-48E3-AAFD-E55590B177B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AEA3B738-DBA7-43C0-A577-7DDC9282EAA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A9229A2-8279-47B8-8EDA-04A3FD7FB3B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C734F19B-4228-42BA-96F0-8CA45623BBB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29809C38-0702-4122-9D77-394B00DCD344}"/>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ECFABD67-A27E-4697-B59C-A0F9EBF8003D}"/>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4FC9E3AA-423E-41DB-B46E-4CCA449B660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F9EBD7FE-C08E-482E-A828-CEFBF5AF17E5}"/>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2521A1D1-FED7-4F30-9116-95478A972333}"/>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EFAF0A0-994E-4ACE-AF14-D08EBA08019A}"/>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81B1CC2C-9ABC-40E9-96BB-C6217CD38885}"/>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6CD2AFA4-FDF5-4022-AF8E-F686E9579F5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E6DA5EA0-E2DD-42BB-9561-1583970A39F7}"/>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412C2A9A-2B00-42E5-AED2-C1B3E26045AE}"/>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CDD690CD-C72F-49BE-965C-A7FBC25CD308}"/>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018A688-C76A-4F49-934C-B506C7D8B38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359D2D5-CDFD-400E-8BEB-C4F5DE3B214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9BF4AFC-F3BE-48FE-9602-4E6B33A396F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28734F16-8432-4F76-A195-88ED4CF92C0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E7A555F2-35BA-4230-AEB3-FBBCD172A33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15603</xdr:rowOff>
    </xdr:from>
    <xdr:to>
      <xdr:col>85</xdr:col>
      <xdr:colOff>177800</xdr:colOff>
      <xdr:row>40</xdr:row>
      <xdr:rowOff>117203</xdr:rowOff>
    </xdr:to>
    <xdr:sp macro="" textlink="">
      <xdr:nvSpPr>
        <xdr:cNvPr id="440" name="楕円 439">
          <a:extLst>
            <a:ext uri="{FF2B5EF4-FFF2-40B4-BE49-F238E27FC236}">
              <a16:creationId xmlns:a16="http://schemas.microsoft.com/office/drawing/2014/main" id="{7A02C8E1-9B69-4861-A56D-A80531D6F3D4}"/>
            </a:ext>
          </a:extLst>
        </xdr:cNvPr>
        <xdr:cNvSpPr/>
      </xdr:nvSpPr>
      <xdr:spPr>
        <a:xfrm>
          <a:off x="16268700" y="687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165480</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16F374EB-3931-4C49-BB5E-606D3E2A5C92}"/>
            </a:ext>
          </a:extLst>
        </xdr:cNvPr>
        <xdr:cNvSpPr txBox="1"/>
      </xdr:nvSpPr>
      <xdr:spPr>
        <a:xfrm>
          <a:off x="16357600"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115207</xdr:rowOff>
    </xdr:from>
    <xdr:to>
      <xdr:col>81</xdr:col>
      <xdr:colOff>101600</xdr:colOff>
      <xdr:row>40</xdr:row>
      <xdr:rowOff>45357</xdr:rowOff>
    </xdr:to>
    <xdr:sp macro="" textlink="">
      <xdr:nvSpPr>
        <xdr:cNvPr id="442" name="楕円 441">
          <a:extLst>
            <a:ext uri="{FF2B5EF4-FFF2-40B4-BE49-F238E27FC236}">
              <a16:creationId xmlns:a16="http://schemas.microsoft.com/office/drawing/2014/main" id="{FDD0B00A-FE6B-42D0-9E2A-0E2D88FD53FD}"/>
            </a:ext>
          </a:extLst>
        </xdr:cNvPr>
        <xdr:cNvSpPr/>
      </xdr:nvSpPr>
      <xdr:spPr>
        <a:xfrm>
          <a:off x="154305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166007</xdr:rowOff>
    </xdr:from>
    <xdr:to>
      <xdr:col>85</xdr:col>
      <xdr:colOff>127000</xdr:colOff>
      <xdr:row>40</xdr:row>
      <xdr:rowOff>66403</xdr:rowOff>
    </xdr:to>
    <xdr:cxnSp macro="">
      <xdr:nvCxnSpPr>
        <xdr:cNvPr id="443" name="直線コネクタ 442">
          <a:extLst>
            <a:ext uri="{FF2B5EF4-FFF2-40B4-BE49-F238E27FC236}">
              <a16:creationId xmlns:a16="http://schemas.microsoft.com/office/drawing/2014/main" id="{86676287-5BC3-43A2-9197-ED7C0522A8AA}"/>
            </a:ext>
          </a:extLst>
        </xdr:cNvPr>
        <xdr:cNvCxnSpPr/>
      </xdr:nvCxnSpPr>
      <xdr:spPr>
        <a:xfrm>
          <a:off x="15481300" y="685255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100512</xdr:rowOff>
    </xdr:from>
    <xdr:to>
      <xdr:col>76</xdr:col>
      <xdr:colOff>165100</xdr:colOff>
      <xdr:row>40</xdr:row>
      <xdr:rowOff>30662</xdr:rowOff>
    </xdr:to>
    <xdr:sp macro="" textlink="">
      <xdr:nvSpPr>
        <xdr:cNvPr id="444" name="楕円 443">
          <a:extLst>
            <a:ext uri="{FF2B5EF4-FFF2-40B4-BE49-F238E27FC236}">
              <a16:creationId xmlns:a16="http://schemas.microsoft.com/office/drawing/2014/main" id="{425DC0EF-FA79-48AD-AA29-EDFEE6254867}"/>
            </a:ext>
          </a:extLst>
        </xdr:cNvPr>
        <xdr:cNvSpPr/>
      </xdr:nvSpPr>
      <xdr:spPr>
        <a:xfrm>
          <a:off x="14541500" y="678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151312</xdr:rowOff>
    </xdr:from>
    <xdr:to>
      <xdr:col>81</xdr:col>
      <xdr:colOff>50800</xdr:colOff>
      <xdr:row>39</xdr:row>
      <xdr:rowOff>166007</xdr:rowOff>
    </xdr:to>
    <xdr:cxnSp macro="">
      <xdr:nvCxnSpPr>
        <xdr:cNvPr id="445" name="直線コネクタ 444">
          <a:extLst>
            <a:ext uri="{FF2B5EF4-FFF2-40B4-BE49-F238E27FC236}">
              <a16:creationId xmlns:a16="http://schemas.microsoft.com/office/drawing/2014/main" id="{B3B04EE6-2877-4BC2-AE81-3C40348C86F4}"/>
            </a:ext>
          </a:extLst>
        </xdr:cNvPr>
        <xdr:cNvCxnSpPr/>
      </xdr:nvCxnSpPr>
      <xdr:spPr>
        <a:xfrm>
          <a:off x="14592300" y="683786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18869</xdr:rowOff>
    </xdr:from>
    <xdr:to>
      <xdr:col>72</xdr:col>
      <xdr:colOff>38100</xdr:colOff>
      <xdr:row>39</xdr:row>
      <xdr:rowOff>120469</xdr:rowOff>
    </xdr:to>
    <xdr:sp macro="" textlink="">
      <xdr:nvSpPr>
        <xdr:cNvPr id="446" name="楕円 445">
          <a:extLst>
            <a:ext uri="{FF2B5EF4-FFF2-40B4-BE49-F238E27FC236}">
              <a16:creationId xmlns:a16="http://schemas.microsoft.com/office/drawing/2014/main" id="{8505A112-A584-46E5-AF99-9DF8D8F6985C}"/>
            </a:ext>
          </a:extLst>
        </xdr:cNvPr>
        <xdr:cNvSpPr/>
      </xdr:nvSpPr>
      <xdr:spPr>
        <a:xfrm>
          <a:off x="13652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69669</xdr:rowOff>
    </xdr:from>
    <xdr:to>
      <xdr:col>76</xdr:col>
      <xdr:colOff>114300</xdr:colOff>
      <xdr:row>39</xdr:row>
      <xdr:rowOff>151312</xdr:rowOff>
    </xdr:to>
    <xdr:cxnSp macro="">
      <xdr:nvCxnSpPr>
        <xdr:cNvPr id="447" name="直線コネクタ 446">
          <a:extLst>
            <a:ext uri="{FF2B5EF4-FFF2-40B4-BE49-F238E27FC236}">
              <a16:creationId xmlns:a16="http://schemas.microsoft.com/office/drawing/2014/main" id="{EB3409F6-99CF-4D0A-985E-30F8FDC5FCD3}"/>
            </a:ext>
          </a:extLst>
        </xdr:cNvPr>
        <xdr:cNvCxnSpPr/>
      </xdr:nvCxnSpPr>
      <xdr:spPr>
        <a:xfrm>
          <a:off x="13703300" y="6756219"/>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103777</xdr:rowOff>
    </xdr:from>
    <xdr:to>
      <xdr:col>67</xdr:col>
      <xdr:colOff>101600</xdr:colOff>
      <xdr:row>41</xdr:row>
      <xdr:rowOff>33927</xdr:rowOff>
    </xdr:to>
    <xdr:sp macro="" textlink="">
      <xdr:nvSpPr>
        <xdr:cNvPr id="448" name="楕円 447">
          <a:extLst>
            <a:ext uri="{FF2B5EF4-FFF2-40B4-BE49-F238E27FC236}">
              <a16:creationId xmlns:a16="http://schemas.microsoft.com/office/drawing/2014/main" id="{6EF91A27-97E1-46B9-9B6A-E4493163E0D1}"/>
            </a:ext>
          </a:extLst>
        </xdr:cNvPr>
        <xdr:cNvSpPr/>
      </xdr:nvSpPr>
      <xdr:spPr>
        <a:xfrm>
          <a:off x="12763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69669</xdr:rowOff>
    </xdr:from>
    <xdr:to>
      <xdr:col>71</xdr:col>
      <xdr:colOff>177800</xdr:colOff>
      <xdr:row>40</xdr:row>
      <xdr:rowOff>154577</xdr:rowOff>
    </xdr:to>
    <xdr:cxnSp macro="">
      <xdr:nvCxnSpPr>
        <xdr:cNvPr id="449" name="直線コネクタ 448">
          <a:extLst>
            <a:ext uri="{FF2B5EF4-FFF2-40B4-BE49-F238E27FC236}">
              <a16:creationId xmlns:a16="http://schemas.microsoft.com/office/drawing/2014/main" id="{27271100-5E9A-48E4-868E-A2DF57D9BBF9}"/>
            </a:ext>
          </a:extLst>
        </xdr:cNvPr>
        <xdr:cNvCxnSpPr/>
      </xdr:nvCxnSpPr>
      <xdr:spPr>
        <a:xfrm flipV="1">
          <a:off x="12814300" y="6756219"/>
          <a:ext cx="889000" cy="25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876432A8-7B9E-46A2-98E8-BA6CA97AA585}"/>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4262CD35-742A-4740-BC61-4E49D6273741}"/>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0F8FDFB-6FF9-49EC-A461-DC4398991FB6}"/>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CAFCA69D-346A-4EAA-9CE1-0DACAB41D49D}"/>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36484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D63D7EE2-8A0F-4FBE-A978-EE1CE3648408}"/>
            </a:ext>
          </a:extLst>
        </xdr:cNvPr>
        <xdr:cNvSpPr txBox="1"/>
      </xdr:nvSpPr>
      <xdr:spPr>
        <a:xfrm>
          <a:off x="15266044" y="689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21789</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87B70A32-B045-47BB-A542-5D659FE10F13}"/>
            </a:ext>
          </a:extLst>
        </xdr:cNvPr>
        <xdr:cNvSpPr txBox="1"/>
      </xdr:nvSpPr>
      <xdr:spPr>
        <a:xfrm>
          <a:off x="14389744" y="687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111596</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C005FA6-DBFB-40AE-ACE9-88A0F9A64750}"/>
            </a:ext>
          </a:extLst>
        </xdr:cNvPr>
        <xdr:cNvSpPr txBox="1"/>
      </xdr:nvSpPr>
      <xdr:spPr>
        <a:xfrm>
          <a:off x="135007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25054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593A54E1-1194-4A48-92E2-48D66F51801A}"/>
            </a:ext>
          </a:extLst>
        </xdr:cNvPr>
        <xdr:cNvSpPr txBox="1"/>
      </xdr:nvSpPr>
      <xdr:spPr>
        <a:xfrm>
          <a:off x="12611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AED844F9-118C-47E6-8F26-64C65F1D19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7E5F02F4-44C5-40FB-ABBB-ADF68E0204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7341F675-4130-4D07-8EAA-9A510296890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AFDEF1CB-55E7-4A9C-AE41-67C533A1BB4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F9EC0E37-B73D-4A54-87A7-1EBDA88E311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75B75B9-BD99-4370-A6B6-639A5E4F674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9A8F2D39-8068-4885-9759-F805B607CE2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2AD2D429-5C41-42E9-85E8-A4416E920B8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E7A98D1D-EE17-4FF7-AE00-424B1172B6A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443EDD23-2CBD-47BF-9122-A49B8E95DD6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946C8A65-3E12-44DC-8626-AF5217445C8B}"/>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B94A6D97-8FE1-49A4-A03B-F842A8AE90D5}"/>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47105980-F6B1-4058-933E-DAED35F5EBD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368F561D-2FB4-495E-91ED-A4BAF2B4F5A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DEF562FC-D8AD-4F2D-A109-87EBD9A5C27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6338AF40-2F64-431C-BA28-3467BC58EB22}"/>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4EF7E431-4A54-495C-A21C-D3873F82949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D6A04A94-C3B0-479A-A482-2AF95E975AA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E2AEF6C0-D139-4703-B1E0-C7B80A292644}"/>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855DB530-4CAF-4E03-B748-07DE159E73B1}"/>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4DFF8AAC-2725-44F0-9C90-730177FA374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78C009CA-14C5-497F-9755-7CA9F14FE02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25F55AD8-FA65-4092-B161-EE18FC8D0E9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6471FDD4-311E-4184-AB32-026B8E89F3B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DE3FB890-F494-463A-9E70-12544A0B70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6838031-9518-4746-A49D-27F5C561EA6A}"/>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CB2A1FAB-1D43-42A1-B5C2-ED303CE9B78D}"/>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2D2AF74A-0A92-4DB6-AFB5-6E178098EC13}"/>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7A3D3CB-41AC-4EF0-939A-D725FF4B6BDE}"/>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60D5C852-476E-4B67-BD5A-604756230EFB}"/>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697B279D-E62F-4E89-BAA8-B3E64A836F1A}"/>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844B399C-1873-4EF3-9F31-0F391657400F}"/>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7720027-4AD0-412A-A44E-5E2A347F334E}"/>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2875AD31-42CD-426D-97D3-196513547D5A}"/>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B16E0073-1A4F-4BF7-A110-2D4E82C8D04A}"/>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A7BFCABC-41AB-4296-8BE3-D7892F0E9679}"/>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7A9C737-713F-4B2E-B57C-531116FE91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76377C9-5005-47D3-9161-DEB96EE9624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FBF3BA96-2585-42C8-A6D8-5D9119D8463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D3B06D9F-3D52-4357-98B5-DBA8946FF68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88088F7D-6FC5-4698-A9EE-C486E527209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20501</xdr:rowOff>
    </xdr:from>
    <xdr:to>
      <xdr:col>116</xdr:col>
      <xdr:colOff>114300</xdr:colOff>
      <xdr:row>40</xdr:row>
      <xdr:rowOff>122101</xdr:rowOff>
    </xdr:to>
    <xdr:sp macro="" textlink="">
      <xdr:nvSpPr>
        <xdr:cNvPr id="499" name="楕円 498">
          <a:extLst>
            <a:ext uri="{FF2B5EF4-FFF2-40B4-BE49-F238E27FC236}">
              <a16:creationId xmlns:a16="http://schemas.microsoft.com/office/drawing/2014/main" id="{02CECBCC-235F-42EE-9CDF-30A5D81EEB0C}"/>
            </a:ext>
          </a:extLst>
        </xdr:cNvPr>
        <xdr:cNvSpPr/>
      </xdr:nvSpPr>
      <xdr:spPr>
        <a:xfrm>
          <a:off x="221107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170378</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53B5C76F-F0A1-456B-9483-7FA8C68A3330}"/>
            </a:ext>
          </a:extLst>
        </xdr:cNvPr>
        <xdr:cNvSpPr txBox="1"/>
      </xdr:nvSpPr>
      <xdr:spPr>
        <a:xfrm>
          <a:off x="22199600"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13970</xdr:rowOff>
    </xdr:from>
    <xdr:to>
      <xdr:col>112</xdr:col>
      <xdr:colOff>38100</xdr:colOff>
      <xdr:row>40</xdr:row>
      <xdr:rowOff>115570</xdr:rowOff>
    </xdr:to>
    <xdr:sp macro="" textlink="">
      <xdr:nvSpPr>
        <xdr:cNvPr id="501" name="楕円 500">
          <a:extLst>
            <a:ext uri="{FF2B5EF4-FFF2-40B4-BE49-F238E27FC236}">
              <a16:creationId xmlns:a16="http://schemas.microsoft.com/office/drawing/2014/main" id="{8100E9CE-F4BC-4BE3-87D0-3421DFF4720E}"/>
            </a:ext>
          </a:extLst>
        </xdr:cNvPr>
        <xdr:cNvSpPr/>
      </xdr:nvSpPr>
      <xdr:spPr>
        <a:xfrm>
          <a:off x="21272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71301</xdr:rowOff>
    </xdr:to>
    <xdr:cxnSp macro="">
      <xdr:nvCxnSpPr>
        <xdr:cNvPr id="502" name="直線コネクタ 501">
          <a:extLst>
            <a:ext uri="{FF2B5EF4-FFF2-40B4-BE49-F238E27FC236}">
              <a16:creationId xmlns:a16="http://schemas.microsoft.com/office/drawing/2014/main" id="{0E3D66B4-39B8-45E7-9738-931D76131196}"/>
            </a:ext>
          </a:extLst>
        </xdr:cNvPr>
        <xdr:cNvCxnSpPr/>
      </xdr:nvCxnSpPr>
      <xdr:spPr>
        <a:xfrm>
          <a:off x="21323300" y="692277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12337</xdr:rowOff>
    </xdr:from>
    <xdr:to>
      <xdr:col>107</xdr:col>
      <xdr:colOff>101600</xdr:colOff>
      <xdr:row>40</xdr:row>
      <xdr:rowOff>113937</xdr:rowOff>
    </xdr:to>
    <xdr:sp macro="" textlink="">
      <xdr:nvSpPr>
        <xdr:cNvPr id="503" name="楕円 502">
          <a:extLst>
            <a:ext uri="{FF2B5EF4-FFF2-40B4-BE49-F238E27FC236}">
              <a16:creationId xmlns:a16="http://schemas.microsoft.com/office/drawing/2014/main" id="{0BAD58E7-E11A-4E8E-9B3A-E055B6689100}"/>
            </a:ext>
          </a:extLst>
        </xdr:cNvPr>
        <xdr:cNvSpPr/>
      </xdr:nvSpPr>
      <xdr:spPr>
        <a:xfrm>
          <a:off x="20383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63137</xdr:rowOff>
    </xdr:from>
    <xdr:to>
      <xdr:col>111</xdr:col>
      <xdr:colOff>177800</xdr:colOff>
      <xdr:row>40</xdr:row>
      <xdr:rowOff>64770</xdr:rowOff>
    </xdr:to>
    <xdr:cxnSp macro="">
      <xdr:nvCxnSpPr>
        <xdr:cNvPr id="504" name="直線コネクタ 503">
          <a:extLst>
            <a:ext uri="{FF2B5EF4-FFF2-40B4-BE49-F238E27FC236}">
              <a16:creationId xmlns:a16="http://schemas.microsoft.com/office/drawing/2014/main" id="{B0BD6E9D-3FB2-4B7D-BE02-D49ED6EAB4A6}"/>
            </a:ext>
          </a:extLst>
        </xdr:cNvPr>
        <xdr:cNvCxnSpPr/>
      </xdr:nvCxnSpPr>
      <xdr:spPr>
        <a:xfrm>
          <a:off x="20434300" y="692113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907</xdr:rowOff>
    </xdr:from>
    <xdr:to>
      <xdr:col>102</xdr:col>
      <xdr:colOff>165100</xdr:colOff>
      <xdr:row>40</xdr:row>
      <xdr:rowOff>102507</xdr:rowOff>
    </xdr:to>
    <xdr:sp macro="" textlink="">
      <xdr:nvSpPr>
        <xdr:cNvPr id="505" name="楕円 504">
          <a:extLst>
            <a:ext uri="{FF2B5EF4-FFF2-40B4-BE49-F238E27FC236}">
              <a16:creationId xmlns:a16="http://schemas.microsoft.com/office/drawing/2014/main" id="{8C11BD2D-7DF4-43B4-B340-F12DBFA9E00A}"/>
            </a:ext>
          </a:extLst>
        </xdr:cNvPr>
        <xdr:cNvSpPr/>
      </xdr:nvSpPr>
      <xdr:spPr>
        <a:xfrm>
          <a:off x="19494500" y="685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51707</xdr:rowOff>
    </xdr:from>
    <xdr:to>
      <xdr:col>107</xdr:col>
      <xdr:colOff>50800</xdr:colOff>
      <xdr:row>40</xdr:row>
      <xdr:rowOff>63137</xdr:rowOff>
    </xdr:to>
    <xdr:cxnSp macro="">
      <xdr:nvCxnSpPr>
        <xdr:cNvPr id="506" name="直線コネクタ 505">
          <a:extLst>
            <a:ext uri="{FF2B5EF4-FFF2-40B4-BE49-F238E27FC236}">
              <a16:creationId xmlns:a16="http://schemas.microsoft.com/office/drawing/2014/main" id="{DE4C359E-E7AF-48AF-AB11-65D478CD6B1E}"/>
            </a:ext>
          </a:extLst>
        </xdr:cNvPr>
        <xdr:cNvCxnSpPr/>
      </xdr:nvCxnSpPr>
      <xdr:spPr>
        <a:xfrm>
          <a:off x="19545300" y="690970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507" name="楕円 506">
          <a:extLst>
            <a:ext uri="{FF2B5EF4-FFF2-40B4-BE49-F238E27FC236}">
              <a16:creationId xmlns:a16="http://schemas.microsoft.com/office/drawing/2014/main" id="{01D43F30-7E4E-4DEA-A838-C1894CAEDDAA}"/>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51707</xdr:rowOff>
    </xdr:from>
    <xdr:to>
      <xdr:col>102</xdr:col>
      <xdr:colOff>114300</xdr:colOff>
      <xdr:row>40</xdr:row>
      <xdr:rowOff>53340</xdr:rowOff>
    </xdr:to>
    <xdr:cxnSp macro="">
      <xdr:nvCxnSpPr>
        <xdr:cNvPr id="508" name="直線コネクタ 507">
          <a:extLst>
            <a:ext uri="{FF2B5EF4-FFF2-40B4-BE49-F238E27FC236}">
              <a16:creationId xmlns:a16="http://schemas.microsoft.com/office/drawing/2014/main" id="{7732EBD1-DCCE-45DC-B7BA-1564D63A7AD2}"/>
            </a:ext>
          </a:extLst>
        </xdr:cNvPr>
        <xdr:cNvCxnSpPr/>
      </xdr:nvCxnSpPr>
      <xdr:spPr>
        <a:xfrm flipV="1">
          <a:off x="18656300" y="690970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AD4B2EE2-5ABB-48E1-AA1E-7B12D0995DF6}"/>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B25B5D17-E35A-46EF-95C7-2A77FCC6B82D}"/>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80923251-8702-4836-BB09-4C1957F62DFF}"/>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700AA4F9-98A0-41AE-BB1A-79AC71A53536}"/>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106697</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82598BE-6939-4F7F-8BA5-F732C17A1A5D}"/>
            </a:ext>
          </a:extLst>
        </xdr:cNvPr>
        <xdr:cNvSpPr txBox="1"/>
      </xdr:nvSpPr>
      <xdr:spPr>
        <a:xfrm>
          <a:off x="21075727" y="69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105064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44368FB7-D034-4F92-BBB6-2F6C784B10B2}"/>
            </a:ext>
          </a:extLst>
        </xdr:cNvPr>
        <xdr:cNvSpPr txBox="1"/>
      </xdr:nvSpPr>
      <xdr:spPr>
        <a:xfrm>
          <a:off x="20199427" y="696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93634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27664D3A-3705-492E-A7F0-F3D8F67AE629}"/>
            </a:ext>
          </a:extLst>
        </xdr:cNvPr>
        <xdr:cNvSpPr txBox="1"/>
      </xdr:nvSpPr>
      <xdr:spPr>
        <a:xfrm>
          <a:off x="19310427" y="6951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4BE4BA09-9989-4D1C-917F-C9F078B884E1}"/>
            </a:ext>
          </a:extLst>
        </xdr:cNvPr>
        <xdr:cNvSpPr txBox="1"/>
      </xdr:nvSpPr>
      <xdr:spPr>
        <a:xfrm>
          <a:off x="18421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7C24C0D6-59E0-4643-A29A-CE1B7D7F932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2C7470A6-5142-4E9D-AC27-35BB2B751E5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3D763F97-6C8C-42F8-9FDA-95BCCF5309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7814DAC9-4441-4DDF-AF9E-27881551FD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3A75C897-DAD4-4A54-A92C-B121B683CC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FB1DF0F6-6538-42F3-836D-A39FC8023B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C2DC1110-876F-480C-930D-5D26026153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77EFAF79-7A23-40E0-BA76-4B1C1BF3D61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CE12164E-B746-47B2-A5B2-C3A910340A8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4716D467-B112-48A4-97BD-8D9DE689908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699B68ED-5EA9-4A78-A2C7-52782930D5B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59101822-90E0-411A-98C8-0100FBE8254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1F2E5045-0863-4673-B651-AA84AB3245E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BCA3AA5E-2415-4D9F-8D72-2E271F59962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7687149F-FB1C-49B5-A92C-3690318E76A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AC7EF2BE-D2A2-4AB3-A590-4629D567F8F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E2BC625A-6A9F-49A3-9DE7-441FEE90D6F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9E8795E-2B64-434B-9939-96D81378014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28E8E5A4-E1B3-4250-9534-410C2E30844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C4F3E10-B934-4FAF-8B19-68B8CC74F73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8888BD4A-6F72-48BA-89B4-D21E2CAF3586}"/>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B3A393F4-CC72-4B2C-9177-4680553186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D850B65A-88D6-4679-B3B3-43408A226B2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4F811E56-923B-4A56-A451-DBF25DCC99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B07A05CE-5EE2-45EF-81A7-5BCD4369F7BF}"/>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2989BC8F-C2ED-4B3F-AD15-1A69AD7D8FB8}"/>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6FF608AF-8A92-447D-83A7-626F61DEB04E}"/>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D3B3D9F0-819E-48D5-8633-C6E27CF04AE5}"/>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C8BDB2-FA56-4367-A6AD-F300A9E16844}"/>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8A2100C2-9D48-429B-8DF4-C099FD93A639}"/>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51026DE7-CFD7-4F6D-975D-9ABF7BCE56D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94B03CFC-E03A-4CB1-8F39-D4FFE26911AE}"/>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F6BDC89C-64DB-46E5-9277-0A75D2DA7FF1}"/>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FA99D8A2-709B-4102-A420-52DC6160C403}"/>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630C3DC6-18BD-4408-B832-F2F2B77B512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9EA8138-7D6C-4D9D-8128-6B5C6D12A99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A165045-6377-475D-AD5D-DF25E002256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5DE8093-9AB8-48D6-93AF-45A87B3AE0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2291AD4E-EAB4-4108-9768-C6E65B37514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DDD13233-E416-43B0-B272-86D4C6A228D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52070</xdr:rowOff>
    </xdr:from>
    <xdr:to>
      <xdr:col>85</xdr:col>
      <xdr:colOff>177800</xdr:colOff>
      <xdr:row>59</xdr:row>
      <xdr:rowOff>153670</xdr:rowOff>
    </xdr:to>
    <xdr:sp macro="" textlink="">
      <xdr:nvSpPr>
        <xdr:cNvPr id="557" name="楕円 556">
          <a:extLst>
            <a:ext uri="{FF2B5EF4-FFF2-40B4-BE49-F238E27FC236}">
              <a16:creationId xmlns:a16="http://schemas.microsoft.com/office/drawing/2014/main" id="{17057C64-D90F-420E-9D27-A4925579F687}"/>
            </a:ext>
          </a:extLst>
        </xdr:cNvPr>
        <xdr:cNvSpPr/>
      </xdr:nvSpPr>
      <xdr:spPr>
        <a:xfrm>
          <a:off x="162687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74947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30288C72-E93A-405B-9740-686D1FA5E8A2}"/>
            </a:ext>
          </a:extLst>
        </xdr:cNvPr>
        <xdr:cNvSpPr txBox="1"/>
      </xdr:nvSpPr>
      <xdr:spPr>
        <a:xfrm>
          <a:off x="16357600"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xdr:rowOff>
    </xdr:from>
    <xdr:to>
      <xdr:col>81</xdr:col>
      <xdr:colOff>101600</xdr:colOff>
      <xdr:row>59</xdr:row>
      <xdr:rowOff>109855</xdr:rowOff>
    </xdr:to>
    <xdr:sp macro="" textlink="">
      <xdr:nvSpPr>
        <xdr:cNvPr id="559" name="楕円 558">
          <a:extLst>
            <a:ext uri="{FF2B5EF4-FFF2-40B4-BE49-F238E27FC236}">
              <a16:creationId xmlns:a16="http://schemas.microsoft.com/office/drawing/2014/main" id="{120A592E-5E1C-43FC-AC6C-0AE9ABB70C40}"/>
            </a:ext>
          </a:extLst>
        </xdr:cNvPr>
        <xdr:cNvSpPr/>
      </xdr:nvSpPr>
      <xdr:spPr>
        <a:xfrm>
          <a:off x="15430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59055</xdr:rowOff>
    </xdr:from>
    <xdr:to>
      <xdr:col>85</xdr:col>
      <xdr:colOff>127000</xdr:colOff>
      <xdr:row>59</xdr:row>
      <xdr:rowOff>102870</xdr:rowOff>
    </xdr:to>
    <xdr:cxnSp macro="">
      <xdr:nvCxnSpPr>
        <xdr:cNvPr id="560" name="直線コネクタ 559">
          <a:extLst>
            <a:ext uri="{FF2B5EF4-FFF2-40B4-BE49-F238E27FC236}">
              <a16:creationId xmlns:a16="http://schemas.microsoft.com/office/drawing/2014/main" id="{29E80C46-858D-4381-9182-8A073A414690}"/>
            </a:ext>
          </a:extLst>
        </xdr:cNvPr>
        <xdr:cNvCxnSpPr/>
      </xdr:nvCxnSpPr>
      <xdr:spPr>
        <a:xfrm>
          <a:off x="15481300" y="1017460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154940</xdr:rowOff>
    </xdr:from>
    <xdr:to>
      <xdr:col>76</xdr:col>
      <xdr:colOff>165100</xdr:colOff>
      <xdr:row>59</xdr:row>
      <xdr:rowOff>85090</xdr:rowOff>
    </xdr:to>
    <xdr:sp macro="" textlink="">
      <xdr:nvSpPr>
        <xdr:cNvPr id="561" name="楕円 560">
          <a:extLst>
            <a:ext uri="{FF2B5EF4-FFF2-40B4-BE49-F238E27FC236}">
              <a16:creationId xmlns:a16="http://schemas.microsoft.com/office/drawing/2014/main" id="{FC2DA791-77F7-4F93-BDF8-AAEA463CABE3}"/>
            </a:ext>
          </a:extLst>
        </xdr:cNvPr>
        <xdr:cNvSpPr/>
      </xdr:nvSpPr>
      <xdr:spPr>
        <a:xfrm>
          <a:off x="14541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34290</xdr:rowOff>
    </xdr:from>
    <xdr:to>
      <xdr:col>81</xdr:col>
      <xdr:colOff>50800</xdr:colOff>
      <xdr:row>59</xdr:row>
      <xdr:rowOff>59055</xdr:rowOff>
    </xdr:to>
    <xdr:cxnSp macro="">
      <xdr:nvCxnSpPr>
        <xdr:cNvPr id="562" name="直線コネクタ 561">
          <a:extLst>
            <a:ext uri="{FF2B5EF4-FFF2-40B4-BE49-F238E27FC236}">
              <a16:creationId xmlns:a16="http://schemas.microsoft.com/office/drawing/2014/main" id="{01956842-7B37-48EC-9D2E-95E53916A03B}"/>
            </a:ext>
          </a:extLst>
        </xdr:cNvPr>
        <xdr:cNvCxnSpPr/>
      </xdr:nvCxnSpPr>
      <xdr:spPr>
        <a:xfrm>
          <a:off x="14592300" y="101498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34925</xdr:rowOff>
    </xdr:from>
    <xdr:to>
      <xdr:col>72</xdr:col>
      <xdr:colOff>38100</xdr:colOff>
      <xdr:row>60</xdr:row>
      <xdr:rowOff>136525</xdr:rowOff>
    </xdr:to>
    <xdr:sp macro="" textlink="">
      <xdr:nvSpPr>
        <xdr:cNvPr id="563" name="楕円 562">
          <a:extLst>
            <a:ext uri="{FF2B5EF4-FFF2-40B4-BE49-F238E27FC236}">
              <a16:creationId xmlns:a16="http://schemas.microsoft.com/office/drawing/2014/main" id="{B3FC1B76-9579-4071-A40D-641D7CE54FA2}"/>
            </a:ext>
          </a:extLst>
        </xdr:cNvPr>
        <xdr:cNvSpPr/>
      </xdr:nvSpPr>
      <xdr:spPr>
        <a:xfrm>
          <a:off x="13652500" y="103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34290</xdr:rowOff>
    </xdr:from>
    <xdr:to>
      <xdr:col>76</xdr:col>
      <xdr:colOff>114300</xdr:colOff>
      <xdr:row>60</xdr:row>
      <xdr:rowOff>85725</xdr:rowOff>
    </xdr:to>
    <xdr:cxnSp macro="">
      <xdr:nvCxnSpPr>
        <xdr:cNvPr id="564" name="直線コネクタ 563">
          <a:extLst>
            <a:ext uri="{FF2B5EF4-FFF2-40B4-BE49-F238E27FC236}">
              <a16:creationId xmlns:a16="http://schemas.microsoft.com/office/drawing/2014/main" id="{05806652-14D7-4CDB-A50C-EDD8C694C537}"/>
            </a:ext>
          </a:extLst>
        </xdr:cNvPr>
        <xdr:cNvCxnSpPr/>
      </xdr:nvCxnSpPr>
      <xdr:spPr>
        <a:xfrm flipV="1">
          <a:off x="13703300" y="10149840"/>
          <a:ext cx="889000" cy="22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65" name="楕円 564">
          <a:extLst>
            <a:ext uri="{FF2B5EF4-FFF2-40B4-BE49-F238E27FC236}">
              <a16:creationId xmlns:a16="http://schemas.microsoft.com/office/drawing/2014/main" id="{A0FBDCDE-EEA6-4EF4-A24E-E472DAF3D356}"/>
            </a:ext>
          </a:extLst>
        </xdr:cNvPr>
        <xdr:cNvSpPr/>
      </xdr:nvSpPr>
      <xdr:spPr>
        <a:xfrm>
          <a:off x="12763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60</xdr:row>
      <xdr:rowOff>85725</xdr:rowOff>
    </xdr:to>
    <xdr:cxnSp macro="">
      <xdr:nvCxnSpPr>
        <xdr:cNvPr id="566" name="直線コネクタ 565">
          <a:extLst>
            <a:ext uri="{FF2B5EF4-FFF2-40B4-BE49-F238E27FC236}">
              <a16:creationId xmlns:a16="http://schemas.microsoft.com/office/drawing/2014/main" id="{E33D2C30-67B1-4096-B0D4-59C26C9A4BD9}"/>
            </a:ext>
          </a:extLst>
        </xdr:cNvPr>
        <xdr:cNvCxnSpPr/>
      </xdr:nvCxnSpPr>
      <xdr:spPr>
        <a:xfrm>
          <a:off x="12814300" y="103327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F2CF8F60-28AD-4519-A201-AAC24E263FB1}"/>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3B005E89-F234-4275-96CD-225EE08E851E}"/>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52AFD2C0-F9D8-409E-9F53-317E3203D617}"/>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0F0E3614-09C2-4B2D-AE55-54ABB500343D}"/>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126382</xdr:rowOff>
    </xdr:from>
    <xdr:ext cx="405111" cy="259045"/>
    <xdr:sp macro="" textlink="">
      <xdr:nvSpPr>
        <xdr:cNvPr id="571" name="n_1mainValue【学校施設】&#10;有形固定資産減価償却率">
          <a:extLst>
            <a:ext uri="{FF2B5EF4-FFF2-40B4-BE49-F238E27FC236}">
              <a16:creationId xmlns:a16="http://schemas.microsoft.com/office/drawing/2014/main" id="{1DAA7C26-8D25-4E64-BCC6-CF9FCEAA9B7D}"/>
            </a:ext>
          </a:extLst>
        </xdr:cNvPr>
        <xdr:cNvSpPr txBox="1"/>
      </xdr:nvSpPr>
      <xdr:spPr>
        <a:xfrm>
          <a:off x="152660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101617</xdr:rowOff>
    </xdr:from>
    <xdr:ext cx="405111" cy="259045"/>
    <xdr:sp macro="" textlink="">
      <xdr:nvSpPr>
        <xdr:cNvPr id="572" name="n_2mainValue【学校施設】&#10;有形固定資産減価償却率">
          <a:extLst>
            <a:ext uri="{FF2B5EF4-FFF2-40B4-BE49-F238E27FC236}">
              <a16:creationId xmlns:a16="http://schemas.microsoft.com/office/drawing/2014/main" id="{DB91BF3E-C595-4276-A6CD-4EFDAA3CBE0A}"/>
            </a:ext>
          </a:extLst>
        </xdr:cNvPr>
        <xdr:cNvSpPr txBox="1"/>
      </xdr:nvSpPr>
      <xdr:spPr>
        <a:xfrm>
          <a:off x="14389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127652</xdr:rowOff>
    </xdr:from>
    <xdr:ext cx="405111" cy="259045"/>
    <xdr:sp macro="" textlink="">
      <xdr:nvSpPr>
        <xdr:cNvPr id="573" name="n_3mainValue【学校施設】&#10;有形固定資産減価償却率">
          <a:extLst>
            <a:ext uri="{FF2B5EF4-FFF2-40B4-BE49-F238E27FC236}">
              <a16:creationId xmlns:a16="http://schemas.microsoft.com/office/drawing/2014/main" id="{B17B8300-B8ED-4B94-A4E5-070249A94683}"/>
            </a:ext>
          </a:extLst>
        </xdr:cNvPr>
        <xdr:cNvSpPr txBox="1"/>
      </xdr:nvSpPr>
      <xdr:spPr>
        <a:xfrm>
          <a:off x="135007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74" name="n_4mainValue【学校施設】&#10;有形固定資産減価償却率">
          <a:extLst>
            <a:ext uri="{FF2B5EF4-FFF2-40B4-BE49-F238E27FC236}">
              <a16:creationId xmlns:a16="http://schemas.microsoft.com/office/drawing/2014/main" id="{836A5362-CBD0-4CBA-A670-B294898DECB8}"/>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DD7A3338-1094-49DD-B137-0004645147B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E9EB6722-340B-4EBE-91FD-B99CC1CAF5D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559B732D-EEB3-4EBA-8AD2-0D691CD781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E4C3F67E-878A-4D9B-8111-EDA64D85CB9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E478F411-74CE-480C-B744-DC7923DDA6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E97185EF-55EC-4741-A05C-716C91B7223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7A10A5A9-A8AA-4CA2-9302-666CE1AF0B2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7BE34DC4-E990-4E3A-8BD9-82BFF28F635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72CC1F9F-FF05-427F-910C-D36502AD51E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18AA8A14-381C-4CA0-BAA2-BA43951D34A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9EDF755B-3126-4F92-89C2-861D725FC93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589C5B3D-EF3D-4BE8-9E77-A1FCFFE4FFF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4351EC8B-E17A-4088-BCD7-775D5088ADFF}"/>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86159A94-6960-4731-A19B-9FCD84613EEE}"/>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784923A1-32C1-461D-92E9-BB48F66CA89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D9F9F37-8A59-4393-900A-AF64C42A189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2FAF4455-BEDF-43F9-AEE9-29025E7E47B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C65417D5-765F-4192-9F17-DB1ED701AA0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E6C40F59-A73C-4776-A128-956093FD298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A8372387-837A-4884-B131-A585B48B5E6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AC1AC32F-F63E-46C9-8DE5-274B55D59B6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453CA02D-B3BD-4FE5-8FFF-18DC60D1289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85C2A7E5-7E14-4D63-81EE-86EACE525FD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95AA186-FE44-4C54-A9B9-A8377A5C5266}"/>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2DD533CC-27F7-44DF-99B1-E49E68594D1F}"/>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8DEFE46E-AC59-4514-89AC-82B4364DE0AB}"/>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AFBFE15F-0B4E-4DD3-9F90-11CA658E67AF}"/>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477AB827-3E6B-4193-AC2E-42F2BDA3B68B}"/>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5A4D2A1D-7A04-46E9-BF36-FC90CE788548}"/>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2EF1CD27-2549-4386-8545-06D979E48B76}"/>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85D25CA1-BC2C-4729-918D-AEF47CB77D2A}"/>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69C9EECF-C220-41DB-819E-D3E44385181A}"/>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744D01E-D269-467F-86E9-4A3A57CE12CE}"/>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FB96C58-7D71-4CDA-86B0-8F01BC2A2B7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E336D846-870F-40AA-892A-15EB41D6F27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25EA9439-201C-48AE-A18D-5D12AF02D34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93871837-F97A-446F-9475-CBD10CCB1A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C51D78D7-7E9D-4CFB-B179-73997F1CC9E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D1E16CF-C136-474A-8AEB-2CDA618D4B2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1016</xdr:rowOff>
    </xdr:from>
    <xdr:to>
      <xdr:col>116</xdr:col>
      <xdr:colOff>114300</xdr:colOff>
      <xdr:row>62</xdr:row>
      <xdr:rowOff>102616</xdr:rowOff>
    </xdr:to>
    <xdr:sp macro="" textlink="">
      <xdr:nvSpPr>
        <xdr:cNvPr id="614" name="楕円 613">
          <a:extLst>
            <a:ext uri="{FF2B5EF4-FFF2-40B4-BE49-F238E27FC236}">
              <a16:creationId xmlns:a16="http://schemas.microsoft.com/office/drawing/2014/main" id="{F790DC7D-315E-4DD7-9329-81ABA35523F5}"/>
            </a:ext>
          </a:extLst>
        </xdr:cNvPr>
        <xdr:cNvSpPr/>
      </xdr:nvSpPr>
      <xdr:spPr>
        <a:xfrm>
          <a:off x="22110700" y="106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150893</xdr:rowOff>
    </xdr:from>
    <xdr:ext cx="469744" cy="259045"/>
    <xdr:sp macro="" textlink="">
      <xdr:nvSpPr>
        <xdr:cNvPr id="615" name="【学校施設】&#10;一人当たり面積該当値テキスト">
          <a:extLst>
            <a:ext uri="{FF2B5EF4-FFF2-40B4-BE49-F238E27FC236}">
              <a16:creationId xmlns:a16="http://schemas.microsoft.com/office/drawing/2014/main" id="{6F16A4A2-67AE-45C5-9B27-9384049F589D}"/>
            </a:ext>
          </a:extLst>
        </xdr:cNvPr>
        <xdr:cNvSpPr txBox="1"/>
      </xdr:nvSpPr>
      <xdr:spPr>
        <a:xfrm>
          <a:off x="22199600" y="1060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168084</xdr:rowOff>
    </xdr:from>
    <xdr:to>
      <xdr:col>112</xdr:col>
      <xdr:colOff>38100</xdr:colOff>
      <xdr:row>62</xdr:row>
      <xdr:rowOff>98234</xdr:rowOff>
    </xdr:to>
    <xdr:sp macro="" textlink="">
      <xdr:nvSpPr>
        <xdr:cNvPr id="616" name="楕円 615">
          <a:extLst>
            <a:ext uri="{FF2B5EF4-FFF2-40B4-BE49-F238E27FC236}">
              <a16:creationId xmlns:a16="http://schemas.microsoft.com/office/drawing/2014/main" id="{B60C735F-1548-4A4D-A024-393F31ED24A2}"/>
            </a:ext>
          </a:extLst>
        </xdr:cNvPr>
        <xdr:cNvSpPr/>
      </xdr:nvSpPr>
      <xdr:spPr>
        <a:xfrm>
          <a:off x="21272500" y="1062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47434</xdr:rowOff>
    </xdr:from>
    <xdr:to>
      <xdr:col>116</xdr:col>
      <xdr:colOff>63500</xdr:colOff>
      <xdr:row>62</xdr:row>
      <xdr:rowOff>51816</xdr:rowOff>
    </xdr:to>
    <xdr:cxnSp macro="">
      <xdr:nvCxnSpPr>
        <xdr:cNvPr id="617" name="直線コネクタ 616">
          <a:extLst>
            <a:ext uri="{FF2B5EF4-FFF2-40B4-BE49-F238E27FC236}">
              <a16:creationId xmlns:a16="http://schemas.microsoft.com/office/drawing/2014/main" id="{125D3E03-830A-4F5E-8930-C34A8B408923}"/>
            </a:ext>
          </a:extLst>
        </xdr:cNvPr>
        <xdr:cNvCxnSpPr/>
      </xdr:nvCxnSpPr>
      <xdr:spPr>
        <a:xfrm>
          <a:off x="21323300" y="10677334"/>
          <a:ext cx="8382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166560</xdr:rowOff>
    </xdr:from>
    <xdr:to>
      <xdr:col>107</xdr:col>
      <xdr:colOff>101600</xdr:colOff>
      <xdr:row>62</xdr:row>
      <xdr:rowOff>96710</xdr:rowOff>
    </xdr:to>
    <xdr:sp macro="" textlink="">
      <xdr:nvSpPr>
        <xdr:cNvPr id="618" name="楕円 617">
          <a:extLst>
            <a:ext uri="{FF2B5EF4-FFF2-40B4-BE49-F238E27FC236}">
              <a16:creationId xmlns:a16="http://schemas.microsoft.com/office/drawing/2014/main" id="{E2574DDD-321D-4DB4-BEC7-0FD5F1DBC3C5}"/>
            </a:ext>
          </a:extLst>
        </xdr:cNvPr>
        <xdr:cNvSpPr/>
      </xdr:nvSpPr>
      <xdr:spPr>
        <a:xfrm>
          <a:off x="20383500" y="106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45910</xdr:rowOff>
    </xdr:from>
    <xdr:to>
      <xdr:col>111</xdr:col>
      <xdr:colOff>177800</xdr:colOff>
      <xdr:row>62</xdr:row>
      <xdr:rowOff>47434</xdr:rowOff>
    </xdr:to>
    <xdr:cxnSp macro="">
      <xdr:nvCxnSpPr>
        <xdr:cNvPr id="619" name="直線コネクタ 618">
          <a:extLst>
            <a:ext uri="{FF2B5EF4-FFF2-40B4-BE49-F238E27FC236}">
              <a16:creationId xmlns:a16="http://schemas.microsoft.com/office/drawing/2014/main" id="{FA219E30-F194-4522-8B24-D47983003A86}"/>
            </a:ext>
          </a:extLst>
        </xdr:cNvPr>
        <xdr:cNvCxnSpPr/>
      </xdr:nvCxnSpPr>
      <xdr:spPr>
        <a:xfrm>
          <a:off x="20434300" y="1067581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160845</xdr:rowOff>
    </xdr:from>
    <xdr:to>
      <xdr:col>102</xdr:col>
      <xdr:colOff>165100</xdr:colOff>
      <xdr:row>62</xdr:row>
      <xdr:rowOff>90995</xdr:rowOff>
    </xdr:to>
    <xdr:sp macro="" textlink="">
      <xdr:nvSpPr>
        <xdr:cNvPr id="620" name="楕円 619">
          <a:extLst>
            <a:ext uri="{FF2B5EF4-FFF2-40B4-BE49-F238E27FC236}">
              <a16:creationId xmlns:a16="http://schemas.microsoft.com/office/drawing/2014/main" id="{3D8EDE1F-FF4F-404A-A1F5-13EC6B1C6E15}"/>
            </a:ext>
          </a:extLst>
        </xdr:cNvPr>
        <xdr:cNvSpPr/>
      </xdr:nvSpPr>
      <xdr:spPr>
        <a:xfrm>
          <a:off x="19494500" y="1061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40195</xdr:rowOff>
    </xdr:from>
    <xdr:to>
      <xdr:col>107</xdr:col>
      <xdr:colOff>50800</xdr:colOff>
      <xdr:row>62</xdr:row>
      <xdr:rowOff>45910</xdr:rowOff>
    </xdr:to>
    <xdr:cxnSp macro="">
      <xdr:nvCxnSpPr>
        <xdr:cNvPr id="621" name="直線コネクタ 620">
          <a:extLst>
            <a:ext uri="{FF2B5EF4-FFF2-40B4-BE49-F238E27FC236}">
              <a16:creationId xmlns:a16="http://schemas.microsoft.com/office/drawing/2014/main" id="{2C54DFBF-5CC1-4AFD-8590-F989C8EF5324}"/>
            </a:ext>
          </a:extLst>
        </xdr:cNvPr>
        <xdr:cNvCxnSpPr/>
      </xdr:nvCxnSpPr>
      <xdr:spPr>
        <a:xfrm>
          <a:off x="19545300" y="106700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161989</xdr:rowOff>
    </xdr:from>
    <xdr:to>
      <xdr:col>98</xdr:col>
      <xdr:colOff>38100</xdr:colOff>
      <xdr:row>62</xdr:row>
      <xdr:rowOff>92139</xdr:rowOff>
    </xdr:to>
    <xdr:sp macro="" textlink="">
      <xdr:nvSpPr>
        <xdr:cNvPr id="622" name="楕円 621">
          <a:extLst>
            <a:ext uri="{FF2B5EF4-FFF2-40B4-BE49-F238E27FC236}">
              <a16:creationId xmlns:a16="http://schemas.microsoft.com/office/drawing/2014/main" id="{FF83AB9F-AB54-40F8-91E6-B380A03B9F23}"/>
            </a:ext>
          </a:extLst>
        </xdr:cNvPr>
        <xdr:cNvSpPr/>
      </xdr:nvSpPr>
      <xdr:spPr>
        <a:xfrm>
          <a:off x="18605500" y="1062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40195</xdr:rowOff>
    </xdr:from>
    <xdr:to>
      <xdr:col>102</xdr:col>
      <xdr:colOff>114300</xdr:colOff>
      <xdr:row>62</xdr:row>
      <xdr:rowOff>41339</xdr:rowOff>
    </xdr:to>
    <xdr:cxnSp macro="">
      <xdr:nvCxnSpPr>
        <xdr:cNvPr id="623" name="直線コネクタ 622">
          <a:extLst>
            <a:ext uri="{FF2B5EF4-FFF2-40B4-BE49-F238E27FC236}">
              <a16:creationId xmlns:a16="http://schemas.microsoft.com/office/drawing/2014/main" id="{0E4B9AC5-E199-4412-AA36-FE951A0E9AD9}"/>
            </a:ext>
          </a:extLst>
        </xdr:cNvPr>
        <xdr:cNvCxnSpPr/>
      </xdr:nvCxnSpPr>
      <xdr:spPr>
        <a:xfrm flipV="1">
          <a:off x="18656300" y="10670095"/>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2918B30C-38B4-43A6-ABCB-590C362F9ADE}"/>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90945DE4-6EA5-4CD9-9FDC-4CE90663F8C9}"/>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369B455A-0EAE-4B30-B781-B12E6933D647}"/>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BCD50A76-AFA1-4E06-9B58-8C91351AE6FE}"/>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89361</xdr:rowOff>
    </xdr:from>
    <xdr:ext cx="469744" cy="259045"/>
    <xdr:sp macro="" textlink="">
      <xdr:nvSpPr>
        <xdr:cNvPr id="628" name="n_1mainValue【学校施設】&#10;一人当たり面積">
          <a:extLst>
            <a:ext uri="{FF2B5EF4-FFF2-40B4-BE49-F238E27FC236}">
              <a16:creationId xmlns:a16="http://schemas.microsoft.com/office/drawing/2014/main" id="{371FDA7B-DC8A-4934-A702-2725EC1B3069}"/>
            </a:ext>
          </a:extLst>
        </xdr:cNvPr>
        <xdr:cNvSpPr txBox="1"/>
      </xdr:nvSpPr>
      <xdr:spPr>
        <a:xfrm>
          <a:off x="21075727" y="1071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87837</xdr:rowOff>
    </xdr:from>
    <xdr:ext cx="469744" cy="259045"/>
    <xdr:sp macro="" textlink="">
      <xdr:nvSpPr>
        <xdr:cNvPr id="629" name="n_2mainValue【学校施設】&#10;一人当たり面積">
          <a:extLst>
            <a:ext uri="{FF2B5EF4-FFF2-40B4-BE49-F238E27FC236}">
              <a16:creationId xmlns:a16="http://schemas.microsoft.com/office/drawing/2014/main" id="{6CDDE18A-1BAE-4D12-9426-1BF1F7B32F69}"/>
            </a:ext>
          </a:extLst>
        </xdr:cNvPr>
        <xdr:cNvSpPr txBox="1"/>
      </xdr:nvSpPr>
      <xdr:spPr>
        <a:xfrm>
          <a:off x="20199427" y="10717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82122</xdr:rowOff>
    </xdr:from>
    <xdr:ext cx="469744" cy="259045"/>
    <xdr:sp macro="" textlink="">
      <xdr:nvSpPr>
        <xdr:cNvPr id="630" name="n_3mainValue【学校施設】&#10;一人当たり面積">
          <a:extLst>
            <a:ext uri="{FF2B5EF4-FFF2-40B4-BE49-F238E27FC236}">
              <a16:creationId xmlns:a16="http://schemas.microsoft.com/office/drawing/2014/main" id="{FD1CB632-3586-4EAC-B3B0-2381B6460268}"/>
            </a:ext>
          </a:extLst>
        </xdr:cNvPr>
        <xdr:cNvSpPr txBox="1"/>
      </xdr:nvSpPr>
      <xdr:spPr>
        <a:xfrm>
          <a:off x="19310427" y="1071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83266</xdr:rowOff>
    </xdr:from>
    <xdr:ext cx="469744" cy="259045"/>
    <xdr:sp macro="" textlink="">
      <xdr:nvSpPr>
        <xdr:cNvPr id="631" name="n_4mainValue【学校施設】&#10;一人当たり面積">
          <a:extLst>
            <a:ext uri="{FF2B5EF4-FFF2-40B4-BE49-F238E27FC236}">
              <a16:creationId xmlns:a16="http://schemas.microsoft.com/office/drawing/2014/main" id="{8FBF3DEF-6DEB-47A0-8CBD-3D9366C7FCE1}"/>
            </a:ext>
          </a:extLst>
        </xdr:cNvPr>
        <xdr:cNvSpPr txBox="1"/>
      </xdr:nvSpPr>
      <xdr:spPr>
        <a:xfrm>
          <a:off x="18421427" y="1071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B690C424-AC9E-4703-85C8-92F1D83E832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D03F604C-33AC-4643-9F7C-7C3F01527AA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472D1968-0889-4FAB-8FE6-A2B16C1CA60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C4441725-12D5-48CE-B6AF-02C69D29527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4049254B-5FCE-4541-8742-8A0DE81DBD6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9B207859-54F6-4BEB-8C34-872F2BA9475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1ACC1A45-6071-41FC-A5E1-13FEB645FAB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A9F1810E-470C-407E-99FC-E33EBB713EE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DEE0B59C-5082-4532-8467-0DDA98B4B08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8B8D3E92-A670-41F4-921C-F9FD9AC984E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69E8F5CE-83E3-459C-85D3-BADC4A643F9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63CCD0C1-81B5-4CDC-8943-56FBA282ED9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240A9335-FC78-4DC7-97F2-7EA6C1BCDF5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89A5C029-63E0-4DA8-98FF-2E186D8612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931165E2-FA56-4089-B25A-EFA8B79C976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82CBFDC3-7642-450A-83A5-F69EB61C427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23D285F5-70C5-411B-9B75-24C4DA0FCCE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FD58EEF8-83D8-41A0-91A0-6C412325D80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38439D50-CAC7-4A1E-AA6F-25E7582C22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F4C76534-F44A-43AB-8A3F-D796BB65A67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E3A048FE-17B4-4B81-8158-D42529B032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82983AFB-0607-43C3-82C4-699C701B2B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F402EA90-C9D5-42B8-BA0E-1208FAFB408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C38C6ABC-456E-4991-87D4-7B77AA4609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9094CC60-868C-4932-A43F-1B6A3CAE9E7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A2D05701-2E70-488E-83E2-238CC4AC82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FDEE978B-1C3B-4866-8C89-4EF6DC5C00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89FCC191-6568-4C82-83BC-DF37AC8C823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CE543A14-77BB-4855-B6BF-9A1BBDB7A92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46B93EA8-16FA-428E-AB79-BB5C0699DC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19EA8E84-CBC4-4FCE-A37D-85D5742442C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51D76129-7FD9-4F82-8ED4-3D3C293854A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152339AD-1F18-488B-A993-23216D5C587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A12F06D0-74AD-4EAF-8711-EC1A8A5DB4C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09FD67BB-3D0C-4011-B2D1-4947C5BBF21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434442BC-C607-4285-89B9-8171912D4A5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8F9808AC-13E5-490D-8EB0-1813971EE56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EDAC6EB1-3C70-4482-9EE2-3296E8279DF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E7A5BA52-D6F9-48DC-B508-76300D6B130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F0543804-598C-4E7A-875F-D43D9872D7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817E4E80-6A30-4257-805E-1D9A2C77F9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8F816E23-FE24-4BD8-8DA1-02C0822BD37A}"/>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F2A8EC26-52E6-46E3-8054-66CC283AEA9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C6059A35-5C00-49F6-ABA4-A5751C2DB9F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C837CD93-C456-4B2B-95D8-42FADFC7344D}"/>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83D88FC5-D0E1-4251-B80A-3D060FD0601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165479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BFF13609-014C-4AF9-9583-4D49DBA40BB6}"/>
            </a:ext>
          </a:extLst>
        </xdr:cNvPr>
        <xdr:cNvSpPr txBox="1"/>
      </xdr:nvSpPr>
      <xdr:spPr>
        <a:xfrm>
          <a:off x="16357600" y="1816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8EFF07A2-3380-4AE6-8ACE-F38C02156947}"/>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E0BF611E-3E31-4C61-A53F-C683D0A58406}"/>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5BC8B09C-FB35-4FD8-ACCF-A7A37AC91304}"/>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A070C2AC-4197-4ABD-B895-DA73DACC9B88}"/>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19425BE1-8BD2-4D13-944B-2E7AAD1453F5}"/>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946931A8-A0BB-448C-A717-4C3BE65B61F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0C083082-4B23-4E2D-8CC2-E50E002CFE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EC5BA548-89ED-4BEE-A46A-E6D063EC00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BC66EA45-B524-4A81-97FD-ECA0477DD2D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8E5F1BD-F0B3-4DFC-AFF9-AA70536CF02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136434</xdr:rowOff>
    </xdr:from>
    <xdr:to>
      <xdr:col>85</xdr:col>
      <xdr:colOff>177800</xdr:colOff>
      <xdr:row>106</xdr:row>
      <xdr:rowOff>66584</xdr:rowOff>
    </xdr:to>
    <xdr:sp macro="" textlink="">
      <xdr:nvSpPr>
        <xdr:cNvPr id="689" name="楕円 688">
          <a:extLst>
            <a:ext uri="{FF2B5EF4-FFF2-40B4-BE49-F238E27FC236}">
              <a16:creationId xmlns:a16="http://schemas.microsoft.com/office/drawing/2014/main" id="{69FCD349-9C74-4A5B-B56A-D1D9E5314E79}"/>
            </a:ext>
          </a:extLst>
        </xdr:cNvPr>
        <xdr:cNvSpPr/>
      </xdr:nvSpPr>
      <xdr:spPr>
        <a:xfrm>
          <a:off x="162687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159311</xdr:rowOff>
    </xdr:from>
    <xdr:ext cx="405111" cy="259045"/>
    <xdr:sp macro="" textlink="">
      <xdr:nvSpPr>
        <xdr:cNvPr id="690" name="【公民館】&#10;有形固定資産減価償却率該当値テキスト">
          <a:extLst>
            <a:ext uri="{FF2B5EF4-FFF2-40B4-BE49-F238E27FC236}">
              <a16:creationId xmlns:a16="http://schemas.microsoft.com/office/drawing/2014/main" id="{F475B6CF-4215-4C24-9E6B-C8A5FAB7FE56}"/>
            </a:ext>
          </a:extLst>
        </xdr:cNvPr>
        <xdr:cNvSpPr txBox="1"/>
      </xdr:nvSpPr>
      <xdr:spPr>
        <a:xfrm>
          <a:off x="16357600" y="17990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69487</xdr:rowOff>
    </xdr:from>
    <xdr:to>
      <xdr:col>81</xdr:col>
      <xdr:colOff>101600</xdr:colOff>
      <xdr:row>105</xdr:row>
      <xdr:rowOff>171087</xdr:rowOff>
    </xdr:to>
    <xdr:sp macro="" textlink="">
      <xdr:nvSpPr>
        <xdr:cNvPr id="691" name="楕円 690">
          <a:extLst>
            <a:ext uri="{FF2B5EF4-FFF2-40B4-BE49-F238E27FC236}">
              <a16:creationId xmlns:a16="http://schemas.microsoft.com/office/drawing/2014/main" id="{42235B37-74DE-4408-B3C2-20105FA78BFB}"/>
            </a:ext>
          </a:extLst>
        </xdr:cNvPr>
        <xdr:cNvSpPr/>
      </xdr:nvSpPr>
      <xdr:spPr>
        <a:xfrm>
          <a:off x="15430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120287</xdr:rowOff>
    </xdr:from>
    <xdr:to>
      <xdr:col>85</xdr:col>
      <xdr:colOff>127000</xdr:colOff>
      <xdr:row>106</xdr:row>
      <xdr:rowOff>15784</xdr:rowOff>
    </xdr:to>
    <xdr:cxnSp macro="">
      <xdr:nvCxnSpPr>
        <xdr:cNvPr id="692" name="直線コネクタ 691">
          <a:extLst>
            <a:ext uri="{FF2B5EF4-FFF2-40B4-BE49-F238E27FC236}">
              <a16:creationId xmlns:a16="http://schemas.microsoft.com/office/drawing/2014/main" id="{C9D30891-2DB7-4120-9564-A558DC3392A6}"/>
            </a:ext>
          </a:extLst>
        </xdr:cNvPr>
        <xdr:cNvCxnSpPr/>
      </xdr:nvCxnSpPr>
      <xdr:spPr>
        <a:xfrm>
          <a:off x="15481300" y="18122537"/>
          <a:ext cx="8382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2539</xdr:rowOff>
    </xdr:from>
    <xdr:to>
      <xdr:col>76</xdr:col>
      <xdr:colOff>165100</xdr:colOff>
      <xdr:row>105</xdr:row>
      <xdr:rowOff>104139</xdr:rowOff>
    </xdr:to>
    <xdr:sp macro="" textlink="">
      <xdr:nvSpPr>
        <xdr:cNvPr id="693" name="楕円 692">
          <a:extLst>
            <a:ext uri="{FF2B5EF4-FFF2-40B4-BE49-F238E27FC236}">
              <a16:creationId xmlns:a16="http://schemas.microsoft.com/office/drawing/2014/main" id="{046E6BF7-6A9B-4C57-8B2F-72D83DD59431}"/>
            </a:ext>
          </a:extLst>
        </xdr:cNvPr>
        <xdr:cNvSpPr/>
      </xdr:nvSpPr>
      <xdr:spPr>
        <a:xfrm>
          <a:off x="14541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53339</xdr:rowOff>
    </xdr:from>
    <xdr:to>
      <xdr:col>81</xdr:col>
      <xdr:colOff>50800</xdr:colOff>
      <xdr:row>105</xdr:row>
      <xdr:rowOff>120287</xdr:rowOff>
    </xdr:to>
    <xdr:cxnSp macro="">
      <xdr:nvCxnSpPr>
        <xdr:cNvPr id="694" name="直線コネクタ 693">
          <a:extLst>
            <a:ext uri="{FF2B5EF4-FFF2-40B4-BE49-F238E27FC236}">
              <a16:creationId xmlns:a16="http://schemas.microsoft.com/office/drawing/2014/main" id="{80A11F83-F891-441B-8710-BA29A0BC91D0}"/>
            </a:ext>
          </a:extLst>
        </xdr:cNvPr>
        <xdr:cNvCxnSpPr/>
      </xdr:nvCxnSpPr>
      <xdr:spPr>
        <a:xfrm>
          <a:off x="14592300" y="18055589"/>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125005</xdr:rowOff>
    </xdr:from>
    <xdr:to>
      <xdr:col>72</xdr:col>
      <xdr:colOff>38100</xdr:colOff>
      <xdr:row>105</xdr:row>
      <xdr:rowOff>55155</xdr:rowOff>
    </xdr:to>
    <xdr:sp macro="" textlink="">
      <xdr:nvSpPr>
        <xdr:cNvPr id="695" name="楕円 694">
          <a:extLst>
            <a:ext uri="{FF2B5EF4-FFF2-40B4-BE49-F238E27FC236}">
              <a16:creationId xmlns:a16="http://schemas.microsoft.com/office/drawing/2014/main" id="{1A9BE279-BEE7-4902-A96D-74390D0769EB}"/>
            </a:ext>
          </a:extLst>
        </xdr:cNvPr>
        <xdr:cNvSpPr/>
      </xdr:nvSpPr>
      <xdr:spPr>
        <a:xfrm>
          <a:off x="13652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4355</xdr:rowOff>
    </xdr:from>
    <xdr:to>
      <xdr:col>76</xdr:col>
      <xdr:colOff>114300</xdr:colOff>
      <xdr:row>105</xdr:row>
      <xdr:rowOff>53339</xdr:rowOff>
    </xdr:to>
    <xdr:cxnSp macro="">
      <xdr:nvCxnSpPr>
        <xdr:cNvPr id="696" name="直線コネクタ 695">
          <a:extLst>
            <a:ext uri="{FF2B5EF4-FFF2-40B4-BE49-F238E27FC236}">
              <a16:creationId xmlns:a16="http://schemas.microsoft.com/office/drawing/2014/main" id="{A2DFA63C-6EB5-4524-8477-D907A9D0BA3B}"/>
            </a:ext>
          </a:extLst>
        </xdr:cNvPr>
        <xdr:cNvCxnSpPr/>
      </xdr:nvCxnSpPr>
      <xdr:spPr>
        <a:xfrm>
          <a:off x="13703300" y="18006605"/>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58057</xdr:rowOff>
    </xdr:from>
    <xdr:to>
      <xdr:col>67</xdr:col>
      <xdr:colOff>101600</xdr:colOff>
      <xdr:row>104</xdr:row>
      <xdr:rowOff>159657</xdr:rowOff>
    </xdr:to>
    <xdr:sp macro="" textlink="">
      <xdr:nvSpPr>
        <xdr:cNvPr id="697" name="楕円 696">
          <a:extLst>
            <a:ext uri="{FF2B5EF4-FFF2-40B4-BE49-F238E27FC236}">
              <a16:creationId xmlns:a16="http://schemas.microsoft.com/office/drawing/2014/main" id="{1F59AE47-0394-433E-B30C-37DE43CEDB13}"/>
            </a:ext>
          </a:extLst>
        </xdr:cNvPr>
        <xdr:cNvSpPr/>
      </xdr:nvSpPr>
      <xdr:spPr>
        <a:xfrm>
          <a:off x="127635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108857</xdr:rowOff>
    </xdr:from>
    <xdr:to>
      <xdr:col>71</xdr:col>
      <xdr:colOff>177800</xdr:colOff>
      <xdr:row>105</xdr:row>
      <xdr:rowOff>4355</xdr:rowOff>
    </xdr:to>
    <xdr:cxnSp macro="">
      <xdr:nvCxnSpPr>
        <xdr:cNvPr id="698" name="直線コネクタ 697">
          <a:extLst>
            <a:ext uri="{FF2B5EF4-FFF2-40B4-BE49-F238E27FC236}">
              <a16:creationId xmlns:a16="http://schemas.microsoft.com/office/drawing/2014/main" id="{1A5491E9-F609-4EBB-B159-710952E4E80C}"/>
            </a:ext>
          </a:extLst>
        </xdr:cNvPr>
        <xdr:cNvCxnSpPr/>
      </xdr:nvCxnSpPr>
      <xdr:spPr>
        <a:xfrm>
          <a:off x="12814300" y="17939657"/>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131190</xdr:rowOff>
    </xdr:from>
    <xdr:ext cx="405111" cy="259045"/>
    <xdr:sp macro="" textlink="">
      <xdr:nvSpPr>
        <xdr:cNvPr id="699" name="n_1aveValue【公民館】&#10;有形固定資産減価償却率">
          <a:extLst>
            <a:ext uri="{FF2B5EF4-FFF2-40B4-BE49-F238E27FC236}">
              <a16:creationId xmlns:a16="http://schemas.microsoft.com/office/drawing/2014/main" id="{6AD4E2D6-B913-4EA5-A5B4-9BDB09FF712D}"/>
            </a:ext>
          </a:extLst>
        </xdr:cNvPr>
        <xdr:cNvSpPr txBox="1"/>
      </xdr:nvSpPr>
      <xdr:spPr>
        <a:xfrm>
          <a:off x="152660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118127</xdr:rowOff>
    </xdr:from>
    <xdr:ext cx="405111" cy="259045"/>
    <xdr:sp macro="" textlink="">
      <xdr:nvSpPr>
        <xdr:cNvPr id="700" name="n_2aveValue【公民館】&#10;有形固定資産減価償却率">
          <a:extLst>
            <a:ext uri="{FF2B5EF4-FFF2-40B4-BE49-F238E27FC236}">
              <a16:creationId xmlns:a16="http://schemas.microsoft.com/office/drawing/2014/main" id="{662B3AFD-FB58-45FD-8300-0DF35A05A35B}"/>
            </a:ext>
          </a:extLst>
        </xdr:cNvPr>
        <xdr:cNvSpPr txBox="1"/>
      </xdr:nvSpPr>
      <xdr:spPr>
        <a:xfrm>
          <a:off x="14389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106697</xdr:rowOff>
    </xdr:from>
    <xdr:ext cx="405111" cy="259045"/>
    <xdr:sp macro="" textlink="">
      <xdr:nvSpPr>
        <xdr:cNvPr id="701" name="n_3aveValue【公民館】&#10;有形固定資産減価償却率">
          <a:extLst>
            <a:ext uri="{FF2B5EF4-FFF2-40B4-BE49-F238E27FC236}">
              <a16:creationId xmlns:a16="http://schemas.microsoft.com/office/drawing/2014/main" id="{29E2845D-37A3-425D-9148-0D89D465F1A2}"/>
            </a:ext>
          </a:extLst>
        </xdr:cNvPr>
        <xdr:cNvSpPr txBox="1"/>
      </xdr:nvSpPr>
      <xdr:spPr>
        <a:xfrm>
          <a:off x="135007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702" name="n_4aveValue【公民館】&#10;有形固定資産減価償却率">
          <a:extLst>
            <a:ext uri="{FF2B5EF4-FFF2-40B4-BE49-F238E27FC236}">
              <a16:creationId xmlns:a16="http://schemas.microsoft.com/office/drawing/2014/main" id="{DC112079-609F-4085-8F41-1C6654C96387}"/>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16164</xdr:rowOff>
    </xdr:from>
    <xdr:ext cx="405111" cy="259045"/>
    <xdr:sp macro="" textlink="">
      <xdr:nvSpPr>
        <xdr:cNvPr id="703" name="n_1mainValue【公民館】&#10;有形固定資産減価償却率">
          <a:extLst>
            <a:ext uri="{FF2B5EF4-FFF2-40B4-BE49-F238E27FC236}">
              <a16:creationId xmlns:a16="http://schemas.microsoft.com/office/drawing/2014/main" id="{66C9EF00-2A71-4B56-9584-3D6334F038A6}"/>
            </a:ext>
          </a:extLst>
        </xdr:cNvPr>
        <xdr:cNvSpPr txBox="1"/>
      </xdr:nvSpPr>
      <xdr:spPr>
        <a:xfrm>
          <a:off x="15266044" y="1784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120666</xdr:rowOff>
    </xdr:from>
    <xdr:ext cx="405111" cy="259045"/>
    <xdr:sp macro="" textlink="">
      <xdr:nvSpPr>
        <xdr:cNvPr id="704" name="n_2mainValue【公民館】&#10;有形固定資産減価償却率">
          <a:extLst>
            <a:ext uri="{FF2B5EF4-FFF2-40B4-BE49-F238E27FC236}">
              <a16:creationId xmlns:a16="http://schemas.microsoft.com/office/drawing/2014/main" id="{9A09A910-13D1-42A9-AF74-3641A10EC91D}"/>
            </a:ext>
          </a:extLst>
        </xdr:cNvPr>
        <xdr:cNvSpPr txBox="1"/>
      </xdr:nvSpPr>
      <xdr:spPr>
        <a:xfrm>
          <a:off x="14389744" y="1778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71682</xdr:rowOff>
    </xdr:from>
    <xdr:ext cx="405111" cy="259045"/>
    <xdr:sp macro="" textlink="">
      <xdr:nvSpPr>
        <xdr:cNvPr id="705" name="n_3mainValue【公民館】&#10;有形固定資産減価償却率">
          <a:extLst>
            <a:ext uri="{FF2B5EF4-FFF2-40B4-BE49-F238E27FC236}">
              <a16:creationId xmlns:a16="http://schemas.microsoft.com/office/drawing/2014/main" id="{4151E33E-EE2A-4C01-86EC-02348C77ADA4}"/>
            </a:ext>
          </a:extLst>
        </xdr:cNvPr>
        <xdr:cNvSpPr txBox="1"/>
      </xdr:nvSpPr>
      <xdr:spPr>
        <a:xfrm>
          <a:off x="13500744" y="1773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06" name="n_4mainValue【公民館】&#10;有形固定資産減価償却率">
          <a:extLst>
            <a:ext uri="{FF2B5EF4-FFF2-40B4-BE49-F238E27FC236}">
              <a16:creationId xmlns:a16="http://schemas.microsoft.com/office/drawing/2014/main" id="{D1F801FB-EF3C-4688-B4AC-58FBB1E96435}"/>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C94B18CE-A9A1-47B2-A07F-666D4B6D95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AD0DE9F-4A2B-4CFF-B746-EA4E035C89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84F20A2D-27EA-49EA-BF2C-4C6CB70ED7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15D2383E-6A47-48E8-A2F7-60C2CF97B49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4D1277BF-DAD5-45DB-952F-833DE1CF66C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0399BE0B-6929-419A-9676-39063801318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68383EF0-C557-41DF-B8D5-AC7E37E04EC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27D98BC4-0B3E-4600-9F1D-1272862E63E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2DADE2DD-C7A4-4D32-8ADA-3250C0AEDA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6D6E8518-9F11-4390-8197-38C89E427E1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E042E898-DB08-400B-A9ED-9F0639C4E03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137E9A5B-7149-4D99-9706-3D8690C2948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B161CB9B-0565-4DA4-B367-704ECB2580F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8011B0DA-A7C6-4745-9F86-28EB6C0A5C4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81C0BD87-0207-4F6D-8D2C-151BEF8296A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ED5298B8-3CB5-46DF-9E89-5014544E9FD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167AF9F9-24C1-454C-BDAA-12652AC0A0C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EFA16791-409A-4DE2-A4F5-B8BB36AF333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7963E947-87C8-49CF-815C-1E5AC9D1138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58F44B2C-DA67-4DD7-B046-9D16CC6ADA8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077E5EBC-23D1-40AD-B866-86C4EAE8703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D922B31B-CFFC-41A8-A2F2-25A68E5181C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C7CB17E3-9A75-4C1D-83E6-04270A59B7D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AE50BCE7-D951-4602-BB11-4F6CD9B87F9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262CAFA1-6399-4F0D-BA69-15A3652FCF2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CCD196B5-6D99-4B15-BD83-49444BC236EF}"/>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E3F69BE6-C222-4B73-B49A-79547E8697D5}"/>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2B36A49A-0003-4391-8E0D-594F2E3F7C96}"/>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B8A16E56-697B-4C70-AE02-79F351EE441B}"/>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4631F558-21AD-4B28-A174-D5DAB3EF67AA}"/>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108E90CD-D592-4F45-B411-63A2AAE0C963}"/>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2C70D4AB-2DC3-4366-9CBB-5630B9561B35}"/>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2484C403-3AC1-4D7D-9252-EDDCDB248E87}"/>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BDFDB36F-63B7-4BCF-B1B9-68B045241D9D}"/>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8A0BB8EB-DF0E-4931-B743-7C4D69BB9512}"/>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92B9BE14-F133-426A-A714-6D9781B12F0E}"/>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F077449D-9C04-4FCF-B752-FC3382A22B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3A0F44FC-883B-42C6-87DF-E311A1023E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FA26BECD-FB8A-4886-8213-856C4ADDA6A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B1A9B7E6-4BE8-4BD0-B564-E942418E98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0B2B6FAD-BD8F-4B1E-A749-0B3BB5C92B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112595</xdr:rowOff>
    </xdr:from>
    <xdr:to>
      <xdr:col>116</xdr:col>
      <xdr:colOff>114300</xdr:colOff>
      <xdr:row>109</xdr:row>
      <xdr:rowOff>42745</xdr:rowOff>
    </xdr:to>
    <xdr:sp macro="" textlink="">
      <xdr:nvSpPr>
        <xdr:cNvPr id="748" name="楕円 747">
          <a:extLst>
            <a:ext uri="{FF2B5EF4-FFF2-40B4-BE49-F238E27FC236}">
              <a16:creationId xmlns:a16="http://schemas.microsoft.com/office/drawing/2014/main" id="{B570AE82-7DA8-4011-898B-9D9651BE5FDB}"/>
            </a:ext>
          </a:extLst>
        </xdr:cNvPr>
        <xdr:cNvSpPr/>
      </xdr:nvSpPr>
      <xdr:spPr>
        <a:xfrm>
          <a:off x="22110700" y="1862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27522</xdr:rowOff>
    </xdr:from>
    <xdr:ext cx="469744" cy="259045"/>
    <xdr:sp macro="" textlink="">
      <xdr:nvSpPr>
        <xdr:cNvPr id="749" name="【公民館】&#10;一人当たり面積該当値テキスト">
          <a:extLst>
            <a:ext uri="{FF2B5EF4-FFF2-40B4-BE49-F238E27FC236}">
              <a16:creationId xmlns:a16="http://schemas.microsoft.com/office/drawing/2014/main" id="{4936AA67-58FE-4E55-8FAC-F026C22D02F1}"/>
            </a:ext>
          </a:extLst>
        </xdr:cNvPr>
        <xdr:cNvSpPr txBox="1"/>
      </xdr:nvSpPr>
      <xdr:spPr>
        <a:xfrm>
          <a:off x="22199600" y="1854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111615</xdr:rowOff>
    </xdr:from>
    <xdr:to>
      <xdr:col>112</xdr:col>
      <xdr:colOff>38100</xdr:colOff>
      <xdr:row>109</xdr:row>
      <xdr:rowOff>41765</xdr:rowOff>
    </xdr:to>
    <xdr:sp macro="" textlink="">
      <xdr:nvSpPr>
        <xdr:cNvPr id="750" name="楕円 749">
          <a:extLst>
            <a:ext uri="{FF2B5EF4-FFF2-40B4-BE49-F238E27FC236}">
              <a16:creationId xmlns:a16="http://schemas.microsoft.com/office/drawing/2014/main" id="{6F78585E-F3EE-4ABA-9C24-5EE3B22BF4D6}"/>
            </a:ext>
          </a:extLst>
        </xdr:cNvPr>
        <xdr:cNvSpPr/>
      </xdr:nvSpPr>
      <xdr:spPr>
        <a:xfrm>
          <a:off x="21272500" y="1862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162415</xdr:rowOff>
    </xdr:from>
    <xdr:to>
      <xdr:col>116</xdr:col>
      <xdr:colOff>63500</xdr:colOff>
      <xdr:row>108</xdr:row>
      <xdr:rowOff>163395</xdr:rowOff>
    </xdr:to>
    <xdr:cxnSp macro="">
      <xdr:nvCxnSpPr>
        <xdr:cNvPr id="751" name="直線コネクタ 750">
          <a:extLst>
            <a:ext uri="{FF2B5EF4-FFF2-40B4-BE49-F238E27FC236}">
              <a16:creationId xmlns:a16="http://schemas.microsoft.com/office/drawing/2014/main" id="{BA7DB521-11D5-4768-AAF6-D1BFB793D035}"/>
            </a:ext>
          </a:extLst>
        </xdr:cNvPr>
        <xdr:cNvCxnSpPr/>
      </xdr:nvCxnSpPr>
      <xdr:spPr>
        <a:xfrm>
          <a:off x="21323300" y="18679015"/>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111615</xdr:rowOff>
    </xdr:from>
    <xdr:to>
      <xdr:col>107</xdr:col>
      <xdr:colOff>101600</xdr:colOff>
      <xdr:row>109</xdr:row>
      <xdr:rowOff>41765</xdr:rowOff>
    </xdr:to>
    <xdr:sp macro="" textlink="">
      <xdr:nvSpPr>
        <xdr:cNvPr id="752" name="楕円 751">
          <a:extLst>
            <a:ext uri="{FF2B5EF4-FFF2-40B4-BE49-F238E27FC236}">
              <a16:creationId xmlns:a16="http://schemas.microsoft.com/office/drawing/2014/main" id="{2D68ADA7-DE41-42EA-BA22-B76DE8AE8821}"/>
            </a:ext>
          </a:extLst>
        </xdr:cNvPr>
        <xdr:cNvSpPr/>
      </xdr:nvSpPr>
      <xdr:spPr>
        <a:xfrm>
          <a:off x="20383500" y="1862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162415</xdr:rowOff>
    </xdr:from>
    <xdr:to>
      <xdr:col>111</xdr:col>
      <xdr:colOff>177800</xdr:colOff>
      <xdr:row>108</xdr:row>
      <xdr:rowOff>162415</xdr:rowOff>
    </xdr:to>
    <xdr:cxnSp macro="">
      <xdr:nvCxnSpPr>
        <xdr:cNvPr id="753" name="直線コネクタ 752">
          <a:extLst>
            <a:ext uri="{FF2B5EF4-FFF2-40B4-BE49-F238E27FC236}">
              <a16:creationId xmlns:a16="http://schemas.microsoft.com/office/drawing/2014/main" id="{8DE4ADFE-A652-43C0-A488-79E78A21B214}"/>
            </a:ext>
          </a:extLst>
        </xdr:cNvPr>
        <xdr:cNvCxnSpPr/>
      </xdr:nvCxnSpPr>
      <xdr:spPr>
        <a:xfrm>
          <a:off x="20434300" y="18679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110308</xdr:rowOff>
    </xdr:from>
    <xdr:to>
      <xdr:col>102</xdr:col>
      <xdr:colOff>165100</xdr:colOff>
      <xdr:row>109</xdr:row>
      <xdr:rowOff>40458</xdr:rowOff>
    </xdr:to>
    <xdr:sp macro="" textlink="">
      <xdr:nvSpPr>
        <xdr:cNvPr id="754" name="楕円 753">
          <a:extLst>
            <a:ext uri="{FF2B5EF4-FFF2-40B4-BE49-F238E27FC236}">
              <a16:creationId xmlns:a16="http://schemas.microsoft.com/office/drawing/2014/main" id="{DDD32F83-0668-4F75-92F2-70C7C2B10E2C}"/>
            </a:ext>
          </a:extLst>
        </xdr:cNvPr>
        <xdr:cNvSpPr/>
      </xdr:nvSpPr>
      <xdr:spPr>
        <a:xfrm>
          <a:off x="19494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161108</xdr:rowOff>
    </xdr:from>
    <xdr:to>
      <xdr:col>107</xdr:col>
      <xdr:colOff>50800</xdr:colOff>
      <xdr:row>108</xdr:row>
      <xdr:rowOff>162415</xdr:rowOff>
    </xdr:to>
    <xdr:cxnSp macro="">
      <xdr:nvCxnSpPr>
        <xdr:cNvPr id="755" name="直線コネクタ 754">
          <a:extLst>
            <a:ext uri="{FF2B5EF4-FFF2-40B4-BE49-F238E27FC236}">
              <a16:creationId xmlns:a16="http://schemas.microsoft.com/office/drawing/2014/main" id="{3B0B9478-CE93-41F9-92FA-9DB24327FCE1}"/>
            </a:ext>
          </a:extLst>
        </xdr:cNvPr>
        <xdr:cNvCxnSpPr/>
      </xdr:nvCxnSpPr>
      <xdr:spPr>
        <a:xfrm>
          <a:off x="19545300" y="18677708"/>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110308</xdr:rowOff>
    </xdr:from>
    <xdr:to>
      <xdr:col>98</xdr:col>
      <xdr:colOff>38100</xdr:colOff>
      <xdr:row>109</xdr:row>
      <xdr:rowOff>40458</xdr:rowOff>
    </xdr:to>
    <xdr:sp macro="" textlink="">
      <xdr:nvSpPr>
        <xdr:cNvPr id="756" name="楕円 755">
          <a:extLst>
            <a:ext uri="{FF2B5EF4-FFF2-40B4-BE49-F238E27FC236}">
              <a16:creationId xmlns:a16="http://schemas.microsoft.com/office/drawing/2014/main" id="{D1888411-1334-450E-97BC-5CC8E9F8DE66}"/>
            </a:ext>
          </a:extLst>
        </xdr:cNvPr>
        <xdr:cNvSpPr/>
      </xdr:nvSpPr>
      <xdr:spPr>
        <a:xfrm>
          <a:off x="18605500" y="1862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161108</xdr:rowOff>
    </xdr:from>
    <xdr:to>
      <xdr:col>102</xdr:col>
      <xdr:colOff>114300</xdr:colOff>
      <xdr:row>108</xdr:row>
      <xdr:rowOff>161108</xdr:rowOff>
    </xdr:to>
    <xdr:cxnSp macro="">
      <xdr:nvCxnSpPr>
        <xdr:cNvPr id="757" name="直線コネクタ 756">
          <a:extLst>
            <a:ext uri="{FF2B5EF4-FFF2-40B4-BE49-F238E27FC236}">
              <a16:creationId xmlns:a16="http://schemas.microsoft.com/office/drawing/2014/main" id="{4A7F0E00-D12C-4BF3-81BD-5CDC1E6B3E38}"/>
            </a:ext>
          </a:extLst>
        </xdr:cNvPr>
        <xdr:cNvCxnSpPr/>
      </xdr:nvCxnSpPr>
      <xdr:spPr>
        <a:xfrm>
          <a:off x="18656300" y="186777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A8329D98-1257-44E6-8EDE-2566F5CF628B}"/>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FB378A15-01B3-4C66-A8E4-6C8C64B10230}"/>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83241AB2-0C1B-473E-BFA6-AB98E183F5DE}"/>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A376A651-0669-4BE1-8FC5-F287181F7966}"/>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32892</xdr:rowOff>
    </xdr:from>
    <xdr:ext cx="469744" cy="259045"/>
    <xdr:sp macro="" textlink="">
      <xdr:nvSpPr>
        <xdr:cNvPr id="762" name="n_1mainValue【公民館】&#10;一人当たり面積">
          <a:extLst>
            <a:ext uri="{FF2B5EF4-FFF2-40B4-BE49-F238E27FC236}">
              <a16:creationId xmlns:a16="http://schemas.microsoft.com/office/drawing/2014/main" id="{E6DF3E63-BFC5-49E9-AEAE-8B94A5FFBD95}"/>
            </a:ext>
          </a:extLst>
        </xdr:cNvPr>
        <xdr:cNvSpPr txBox="1"/>
      </xdr:nvSpPr>
      <xdr:spPr>
        <a:xfrm>
          <a:off x="21075727" y="1872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32892</xdr:rowOff>
    </xdr:from>
    <xdr:ext cx="469744" cy="259045"/>
    <xdr:sp macro="" textlink="">
      <xdr:nvSpPr>
        <xdr:cNvPr id="763" name="n_2mainValue【公民館】&#10;一人当たり面積">
          <a:extLst>
            <a:ext uri="{FF2B5EF4-FFF2-40B4-BE49-F238E27FC236}">
              <a16:creationId xmlns:a16="http://schemas.microsoft.com/office/drawing/2014/main" id="{DB1AA41F-4EC1-4962-BC4E-FA7222722824}"/>
            </a:ext>
          </a:extLst>
        </xdr:cNvPr>
        <xdr:cNvSpPr txBox="1"/>
      </xdr:nvSpPr>
      <xdr:spPr>
        <a:xfrm>
          <a:off x="20199427" y="1872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31585</xdr:rowOff>
    </xdr:from>
    <xdr:ext cx="469744" cy="259045"/>
    <xdr:sp macro="" textlink="">
      <xdr:nvSpPr>
        <xdr:cNvPr id="764" name="n_3mainValue【公民館】&#10;一人当たり面積">
          <a:extLst>
            <a:ext uri="{FF2B5EF4-FFF2-40B4-BE49-F238E27FC236}">
              <a16:creationId xmlns:a16="http://schemas.microsoft.com/office/drawing/2014/main" id="{3654D281-BE0E-4849-8680-AD54C8633CC5}"/>
            </a:ext>
          </a:extLst>
        </xdr:cNvPr>
        <xdr:cNvSpPr txBox="1"/>
      </xdr:nvSpPr>
      <xdr:spPr>
        <a:xfrm>
          <a:off x="19310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31585</xdr:rowOff>
    </xdr:from>
    <xdr:ext cx="469744" cy="259045"/>
    <xdr:sp macro="" textlink="">
      <xdr:nvSpPr>
        <xdr:cNvPr id="765" name="n_4mainValue【公民館】&#10;一人当たり面積">
          <a:extLst>
            <a:ext uri="{FF2B5EF4-FFF2-40B4-BE49-F238E27FC236}">
              <a16:creationId xmlns:a16="http://schemas.microsoft.com/office/drawing/2014/main" id="{E1EBFE71-B156-4035-A247-3A901F769DE5}"/>
            </a:ext>
          </a:extLst>
        </xdr:cNvPr>
        <xdr:cNvSpPr txBox="1"/>
      </xdr:nvSpPr>
      <xdr:spPr>
        <a:xfrm>
          <a:off x="18421427" y="1871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AEA006CE-AEE9-457F-9BDD-F5F97AD265A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4C6D070C-C19F-4BC0-BE92-BD7E2B44AE5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C5B9401E-78CE-495F-9912-457C713138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有形固定資産減価償却率が類似団体と比較して高い施設類型は令和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年度と変わらず認定こども園・幼稚園・保育所、橋りょう・トンネルである。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58.5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59.7</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65.5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66.7</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27.4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31.6</a:t>
          </a:r>
          <a:r>
            <a:rPr kumimoji="1" lang="ja-JP" altLang="en-US" sz="1300">
              <a:latin typeface="ＭＳ Ｐゴシック" panose="020B0600070205080204" pitchFamily="50" charset="-128"/>
              <a:ea typeface="ＭＳ Ｐゴシック" panose="020B0600070205080204" pitchFamily="50" charset="-128"/>
            </a:rPr>
            <a:t>％）、認定こども園等（</a:t>
          </a:r>
          <a:r>
            <a:rPr kumimoji="1" lang="en-US" altLang="ja-JP" sz="1300">
              <a:latin typeface="ＭＳ Ｐゴシック" panose="020B0600070205080204" pitchFamily="50" charset="-128"/>
              <a:ea typeface="ＭＳ Ｐゴシック" panose="020B0600070205080204" pitchFamily="50" charset="-128"/>
            </a:rPr>
            <a:t>73.0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77.4</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54.1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56.4</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63.2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67.3</a:t>
          </a:r>
          <a:r>
            <a:rPr kumimoji="1" lang="ja-JP" altLang="en-US" sz="1300">
              <a:latin typeface="ＭＳ Ｐゴシック" panose="020B0600070205080204" pitchFamily="50" charset="-128"/>
              <a:ea typeface="ＭＳ Ｐゴシック" panose="020B0600070205080204" pitchFamily="50" charset="-128"/>
            </a:rPr>
            <a:t>％）のいずれも大規模な更新投資がなく減価償却率が上昇した。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31.6</a:t>
          </a:r>
          <a:r>
            <a:rPr kumimoji="1" lang="ja-JP" altLang="en-US" sz="1300">
              <a:latin typeface="ＭＳ Ｐゴシック" panose="020B0600070205080204" pitchFamily="50" charset="-128"/>
              <a:ea typeface="ＭＳ Ｐゴシック" panose="020B0600070205080204" pitchFamily="50" charset="-128"/>
            </a:rPr>
            <a:t>％）は類似団体平均値を下回り良好である一方、認定こども園等（</a:t>
          </a:r>
          <a:r>
            <a:rPr kumimoji="1" lang="en-US" altLang="ja-JP" sz="1300">
              <a:latin typeface="ＭＳ Ｐゴシック" panose="020B0600070205080204" pitchFamily="50" charset="-128"/>
              <a:ea typeface="ＭＳ Ｐゴシック" panose="020B0600070205080204" pitchFamily="50" charset="-128"/>
            </a:rPr>
            <a:t>77.4</a:t>
          </a:r>
          <a:r>
            <a:rPr kumimoji="1" lang="ja-JP" altLang="en-US" sz="1300">
              <a:latin typeface="ＭＳ Ｐゴシック" panose="020B0600070205080204" pitchFamily="50" charset="-128"/>
              <a:ea typeface="ＭＳ Ｐゴシック" panose="020B0600070205080204" pitchFamily="50" charset="-128"/>
            </a:rPr>
            <a:t>％）は類似団体平均値を大きく上回り老朽化が顕著である。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劣化度状況や老朽化に伴う施設更新や修繕を計画的に行う必要があるため、公共施設等総合管理計画や個別施設計画の改訂や実施を進めていく必要がある。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34171DA-4BC8-45DB-9C14-9AA20716E33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A894B9-953D-405B-B594-7046A9393B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2FA419-A4D9-4418-8A12-425660D848A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27A6CFD-5C05-4485-84FF-50E653065EF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熊本県西原村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ABB8C4E-158E-49AF-B975-3E2AD0DF09B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E8A4C9-4E8D-4FE9-A60B-DA3D30DCF7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4C6DE2A-6F25-4F9E-B6CB-9608098D6ED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610F28-2774-4D52-BAC3-9F3E54A4DE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520CE9A-19F7-443B-8BE9-3696C88A324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3FAE3EB-B299-433B-A3C4-5D891E1475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7,074
6,879
77.22
7,056,643
6,672,915
285,770
3,651,880
8,753,330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BF889E-5309-4B9A-9D1F-6330CB897C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1B98D9F-9CAA-4222-AA66-F38C31E26A5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697D002-2A73-4660-B97F-7A48075B92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C55383-0327-48D5-93AB-B5E7F70FAE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9B9D069-C081-439C-AD6C-37CFDA47A7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7E0DF5D-D129-49C3-AE53-7005BDCE2EC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EEE653D-27DF-4906-A25C-7A6506A3BE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72943F3-8E34-48D1-93BF-15AE95A2641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4B6AB6-921F-4862-A598-6D78404AB4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AC14647-7D7D-418E-A8AA-769418C9699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2E6FD37-7DA5-4A63-94ED-536A1AEA69D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99E164-5637-4ECD-9A15-9D93ACCC625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08A523-AD12-4E04-818B-5385152264E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A61B4A-5FA7-4044-8AF6-64E4612E13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A9CFA8-CD75-44AB-A4F2-DE3C01BBDA5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6FE2FF-2E85-4D8E-A1A5-932B097183A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315527E-E1C0-44F0-B5CB-D9283C45FEE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B112CD-A013-4C6E-B5D6-AB82640A1B9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32B1CA1-F580-4FA6-9D08-696786D9BCD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A4A7B98-2D86-47BB-A714-EEEA954619C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6C6BA4-0E1A-4784-A294-D3887098EAF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EAC5E35-0D5C-46D1-A04C-68E78E03138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0C9B06-3EED-40EC-BCB8-B2871E10479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216778-8E67-4D60-8359-D3EF9BBCB05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7FA262-E509-40B7-8864-18B241363D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1C5D63-5C88-46A6-B506-843E0233178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5E4D00-1432-4CB8-9F99-E032994A40E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DB9FE6-89C4-4A20-A6B6-D0865CB9C90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739EF3B-F057-49E9-8E04-40B05AFCB4D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9E0CF3A-E997-45D3-BBE8-427140BEBE4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F30ED9A-D642-46D1-B0FA-B2C6E2CAD22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886F383-12F5-40CF-BE30-286559AB26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5813B98-0E3A-45AE-AE33-08C53B21B93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84FA27B-EBAF-4220-AA2F-78603B54FF7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811C0F1-CD04-41A2-A00B-EACBBAE4CBC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0A8508F-1DE3-4C96-86D0-C2885A5E573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0552F5A-9021-4775-B0A8-CBF7628FC27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B4B4227-874F-4A79-A22C-5E7CCDAD0A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49BF03A-8E26-4436-A7C3-D546CE14933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450BE0F-E515-4C53-8EA7-17AC047A84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4758388D-9CE6-4299-A62F-F41017BD7A5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24E5FD-BC40-4531-8BD6-119E6FCE40C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4728A51-7BEE-413A-B8A3-0CD5681CEF4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07E46C5-147D-4036-8359-7E3E0457E9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59E1A35-9EEB-44AB-B7E6-81012C31395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470EB86-32BC-42EE-8B0C-A2D69D14F93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895E427-4287-4054-961B-12E86CF7EC8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DFCB194-C9CA-45CE-BBD1-01329F40697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5C1664E4-7992-45D3-8EDE-CDA0478B1C6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ED8D27DF-2E5B-42D2-890C-C2FA9D9E752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5D822E8-31EE-480F-9A63-61194E14975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3B54CB6-42A3-4816-96C4-6A9AF61B4DD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D77E9467-F3FD-48AD-9EE2-4CA58FE8F71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1004B27-30A1-410F-9BF4-C2473DC5D66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5D6ED83D-A97D-4997-ADB0-08DC6C2EB5B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461DD977-9B37-4247-A005-72FB4EBE71C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D832CE0-5653-435E-ABEF-B279D5803D9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27CB2DE6-04CB-4547-AF6A-9A6351C1F58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3EE78D58-EE4C-473E-9B47-47ED905CDC8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634619F-DC58-41BC-B0FA-7DED8CF3EFA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48E2E58A-D8E6-4573-A3D4-A4834A2D9FAD}"/>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54E2D054-455C-4C42-8405-EB91220A8CE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1C387820-CE95-4AC3-A376-A7C60B1632CC}"/>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3D57B739-C2CC-4803-B4A8-BA01020309AE}"/>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96A73482-F044-43D4-A67B-4518FD5D2639}"/>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2E5DE1A3-F576-44F7-B71F-FC5A940C1982}"/>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8E325DDD-803F-4F0F-9525-706E9D4F05C1}"/>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80D3316F-30ED-46ED-A372-F8A1A30178E9}"/>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1D27B120-EA5C-4220-BB4C-794668BF3C69}"/>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DC10C590-DC91-4C28-9897-DDFB0744BA59}"/>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788E6CC8-F602-4ED2-B2A5-18B6C32A878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6EE61701-8DD8-4D40-8EFB-42BD4D5795C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B1449DB-A153-4E9C-9DE4-94621842068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DDCE388-2571-4741-A8CA-C35C7E05EAC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714333E-51AD-4DEE-BB0C-871C43DD62E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CE3D619E-AED9-4B7F-9934-9867C46F3C4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31750</xdr:rowOff>
    </xdr:from>
    <xdr:to>
      <xdr:col>24</xdr:col>
      <xdr:colOff>114300</xdr:colOff>
      <xdr:row>56</xdr:row>
      <xdr:rowOff>133350</xdr:rowOff>
    </xdr:to>
    <xdr:sp macro="" textlink="">
      <xdr:nvSpPr>
        <xdr:cNvPr id="88" name="楕円 87">
          <a:extLst>
            <a:ext uri="{FF2B5EF4-FFF2-40B4-BE49-F238E27FC236}">
              <a16:creationId xmlns:a16="http://schemas.microsoft.com/office/drawing/2014/main" id="{7A61FC49-1BB1-41E8-AB94-E89C73CB5909}"/>
            </a:ext>
          </a:extLst>
        </xdr:cNvPr>
        <xdr:cNvSpPr/>
      </xdr:nvSpPr>
      <xdr:spPr>
        <a:xfrm>
          <a:off x="4584700" y="96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54627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1A5762AC-78E8-4ACA-A65C-B2E107535531}"/>
            </a:ext>
          </a:extLst>
        </xdr:cNvPr>
        <xdr:cNvSpPr txBox="1"/>
      </xdr:nvSpPr>
      <xdr:spPr>
        <a:xfrm>
          <a:off x="4673600"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5080</xdr:rowOff>
    </xdr:from>
    <xdr:to>
      <xdr:col>20</xdr:col>
      <xdr:colOff>38100</xdr:colOff>
      <xdr:row>56</xdr:row>
      <xdr:rowOff>106680</xdr:rowOff>
    </xdr:to>
    <xdr:sp macro="" textlink="">
      <xdr:nvSpPr>
        <xdr:cNvPr id="90" name="楕円 89">
          <a:extLst>
            <a:ext uri="{FF2B5EF4-FFF2-40B4-BE49-F238E27FC236}">
              <a16:creationId xmlns:a16="http://schemas.microsoft.com/office/drawing/2014/main" id="{A7BDF5E8-0F64-4146-9F2A-69E7FB1FAACD}"/>
            </a:ext>
          </a:extLst>
        </xdr:cNvPr>
        <xdr:cNvSpPr/>
      </xdr:nvSpPr>
      <xdr:spPr>
        <a:xfrm>
          <a:off x="3746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55880</xdr:rowOff>
    </xdr:from>
    <xdr:to>
      <xdr:col>24</xdr:col>
      <xdr:colOff>63500</xdr:colOff>
      <xdr:row>56</xdr:row>
      <xdr:rowOff>82550</xdr:rowOff>
    </xdr:to>
    <xdr:cxnSp macro="">
      <xdr:nvCxnSpPr>
        <xdr:cNvPr id="91" name="直線コネクタ 90">
          <a:extLst>
            <a:ext uri="{FF2B5EF4-FFF2-40B4-BE49-F238E27FC236}">
              <a16:creationId xmlns:a16="http://schemas.microsoft.com/office/drawing/2014/main" id="{A60A22A4-BDDD-4B72-9ED2-C173EF105C90}"/>
            </a:ext>
          </a:extLst>
        </xdr:cNvPr>
        <xdr:cNvCxnSpPr/>
      </xdr:nvCxnSpPr>
      <xdr:spPr>
        <a:xfrm>
          <a:off x="3797300" y="96570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147320</xdr:rowOff>
    </xdr:from>
    <xdr:to>
      <xdr:col>15</xdr:col>
      <xdr:colOff>101600</xdr:colOff>
      <xdr:row>56</xdr:row>
      <xdr:rowOff>77470</xdr:rowOff>
    </xdr:to>
    <xdr:sp macro="" textlink="">
      <xdr:nvSpPr>
        <xdr:cNvPr id="92" name="楕円 91">
          <a:extLst>
            <a:ext uri="{FF2B5EF4-FFF2-40B4-BE49-F238E27FC236}">
              <a16:creationId xmlns:a16="http://schemas.microsoft.com/office/drawing/2014/main" id="{70170476-5DF4-4351-86CE-DA9BC5E77267}"/>
            </a:ext>
          </a:extLst>
        </xdr:cNvPr>
        <xdr:cNvSpPr/>
      </xdr:nvSpPr>
      <xdr:spPr>
        <a:xfrm>
          <a:off x="2857500" y="9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26670</xdr:rowOff>
    </xdr:from>
    <xdr:to>
      <xdr:col>19</xdr:col>
      <xdr:colOff>177800</xdr:colOff>
      <xdr:row>56</xdr:row>
      <xdr:rowOff>55880</xdr:rowOff>
    </xdr:to>
    <xdr:cxnSp macro="">
      <xdr:nvCxnSpPr>
        <xdr:cNvPr id="93" name="直線コネクタ 92">
          <a:extLst>
            <a:ext uri="{FF2B5EF4-FFF2-40B4-BE49-F238E27FC236}">
              <a16:creationId xmlns:a16="http://schemas.microsoft.com/office/drawing/2014/main" id="{B46EA794-2850-4973-8763-3C48C9422E5F}"/>
            </a:ext>
          </a:extLst>
        </xdr:cNvPr>
        <xdr:cNvCxnSpPr/>
      </xdr:nvCxnSpPr>
      <xdr:spPr>
        <a:xfrm>
          <a:off x="2908300" y="962787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120650</xdr:rowOff>
    </xdr:from>
    <xdr:to>
      <xdr:col>10</xdr:col>
      <xdr:colOff>165100</xdr:colOff>
      <xdr:row>56</xdr:row>
      <xdr:rowOff>50800</xdr:rowOff>
    </xdr:to>
    <xdr:sp macro="" textlink="">
      <xdr:nvSpPr>
        <xdr:cNvPr id="94" name="楕円 93">
          <a:extLst>
            <a:ext uri="{FF2B5EF4-FFF2-40B4-BE49-F238E27FC236}">
              <a16:creationId xmlns:a16="http://schemas.microsoft.com/office/drawing/2014/main" id="{13095977-9B8F-4BAF-95A8-350361A2CE7E}"/>
            </a:ext>
          </a:extLst>
        </xdr:cNvPr>
        <xdr:cNvSpPr/>
      </xdr:nvSpPr>
      <xdr:spPr>
        <a:xfrm>
          <a:off x="1968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0</xdr:rowOff>
    </xdr:from>
    <xdr:to>
      <xdr:col>15</xdr:col>
      <xdr:colOff>50800</xdr:colOff>
      <xdr:row>56</xdr:row>
      <xdr:rowOff>26670</xdr:rowOff>
    </xdr:to>
    <xdr:cxnSp macro="">
      <xdr:nvCxnSpPr>
        <xdr:cNvPr id="95" name="直線コネクタ 94">
          <a:extLst>
            <a:ext uri="{FF2B5EF4-FFF2-40B4-BE49-F238E27FC236}">
              <a16:creationId xmlns:a16="http://schemas.microsoft.com/office/drawing/2014/main" id="{4AABFB7B-67DB-42C0-B22C-188AB2DD5168}"/>
            </a:ext>
          </a:extLst>
        </xdr:cNvPr>
        <xdr:cNvCxnSpPr/>
      </xdr:nvCxnSpPr>
      <xdr:spPr>
        <a:xfrm>
          <a:off x="2019300" y="96012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25400</xdr:rowOff>
    </xdr:from>
    <xdr:to>
      <xdr:col>6</xdr:col>
      <xdr:colOff>38100</xdr:colOff>
      <xdr:row>60</xdr:row>
      <xdr:rowOff>127000</xdr:rowOff>
    </xdr:to>
    <xdr:sp macro="" textlink="">
      <xdr:nvSpPr>
        <xdr:cNvPr id="96" name="楕円 95">
          <a:extLst>
            <a:ext uri="{FF2B5EF4-FFF2-40B4-BE49-F238E27FC236}">
              <a16:creationId xmlns:a16="http://schemas.microsoft.com/office/drawing/2014/main" id="{274A636E-2D66-45FD-AEE1-1E42CFC62F75}"/>
            </a:ext>
          </a:extLst>
        </xdr:cNvPr>
        <xdr:cNvSpPr/>
      </xdr:nvSpPr>
      <xdr:spPr>
        <a:xfrm>
          <a:off x="1079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0</xdr:rowOff>
    </xdr:from>
    <xdr:to>
      <xdr:col>10</xdr:col>
      <xdr:colOff>114300</xdr:colOff>
      <xdr:row>60</xdr:row>
      <xdr:rowOff>76200</xdr:rowOff>
    </xdr:to>
    <xdr:cxnSp macro="">
      <xdr:nvCxnSpPr>
        <xdr:cNvPr id="97" name="直線コネクタ 96">
          <a:extLst>
            <a:ext uri="{FF2B5EF4-FFF2-40B4-BE49-F238E27FC236}">
              <a16:creationId xmlns:a16="http://schemas.microsoft.com/office/drawing/2014/main" id="{2AEF924F-DFE4-4588-8006-A6C0821549E2}"/>
            </a:ext>
          </a:extLst>
        </xdr:cNvPr>
        <xdr:cNvCxnSpPr/>
      </xdr:nvCxnSpPr>
      <xdr:spPr>
        <a:xfrm flipV="1">
          <a:off x="1130300" y="9601200"/>
          <a:ext cx="889000" cy="76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3C4BC0E2-CE7E-4EAA-9829-49F7A4A8E600}"/>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3F6C4751-8168-46D2-8B0B-C204A834F6D0}"/>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65EC6FB0-91FA-4334-9FB8-7E217E002CA8}"/>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65286E0E-BD3A-4938-9F25-FAD24056D0A1}"/>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123207</xdr:rowOff>
    </xdr:from>
    <xdr:ext cx="405111" cy="259045"/>
    <xdr:sp macro="" textlink="">
      <xdr:nvSpPr>
        <xdr:cNvPr id="102" name="n_1mainValue【体育館・プール】&#10;有形固定資産減価償却率">
          <a:extLst>
            <a:ext uri="{FF2B5EF4-FFF2-40B4-BE49-F238E27FC236}">
              <a16:creationId xmlns:a16="http://schemas.microsoft.com/office/drawing/2014/main" id="{741411EE-8019-46D6-85C7-C5035618B0BB}"/>
            </a:ext>
          </a:extLst>
        </xdr:cNvPr>
        <xdr:cNvSpPr txBox="1"/>
      </xdr:nvSpPr>
      <xdr:spPr>
        <a:xfrm>
          <a:off x="3582044" y="9381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93997</xdr:rowOff>
    </xdr:from>
    <xdr:ext cx="340478" cy="259045"/>
    <xdr:sp macro="" textlink="">
      <xdr:nvSpPr>
        <xdr:cNvPr id="103" name="n_2mainValue【体育館・プール】&#10;有形固定資産減価償却率">
          <a:extLst>
            <a:ext uri="{FF2B5EF4-FFF2-40B4-BE49-F238E27FC236}">
              <a16:creationId xmlns:a16="http://schemas.microsoft.com/office/drawing/2014/main" id="{B891FCBB-C680-486B-8158-23C0F9E3950E}"/>
            </a:ext>
          </a:extLst>
        </xdr:cNvPr>
        <xdr:cNvSpPr txBox="1"/>
      </xdr:nvSpPr>
      <xdr:spPr>
        <a:xfrm>
          <a:off x="2738061" y="9352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67327</xdr:rowOff>
    </xdr:from>
    <xdr:ext cx="340478" cy="259045"/>
    <xdr:sp macro="" textlink="">
      <xdr:nvSpPr>
        <xdr:cNvPr id="104" name="n_3mainValue【体育館・プール】&#10;有形固定資産減価償却率">
          <a:extLst>
            <a:ext uri="{FF2B5EF4-FFF2-40B4-BE49-F238E27FC236}">
              <a16:creationId xmlns:a16="http://schemas.microsoft.com/office/drawing/2014/main" id="{C02358BC-F66C-4E75-8693-46C200649EAF}"/>
            </a:ext>
          </a:extLst>
        </xdr:cNvPr>
        <xdr:cNvSpPr txBox="1"/>
      </xdr:nvSpPr>
      <xdr:spPr>
        <a:xfrm>
          <a:off x="1849061" y="932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143527</xdr:rowOff>
    </xdr:from>
    <xdr:ext cx="405111" cy="259045"/>
    <xdr:sp macro="" textlink="">
      <xdr:nvSpPr>
        <xdr:cNvPr id="105" name="n_4mainValue【体育館・プール】&#10;有形固定資産減価償却率">
          <a:extLst>
            <a:ext uri="{FF2B5EF4-FFF2-40B4-BE49-F238E27FC236}">
              <a16:creationId xmlns:a16="http://schemas.microsoft.com/office/drawing/2014/main" id="{F998A749-9A00-4DD5-927D-86A5258CB408}"/>
            </a:ext>
          </a:extLst>
        </xdr:cNvPr>
        <xdr:cNvSpPr txBox="1"/>
      </xdr:nvSpPr>
      <xdr:spPr>
        <a:xfrm>
          <a:off x="9277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7C790CE2-BAE4-4FBD-B325-E46B3B698DC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E808E09C-EC1E-4786-A2AF-6F311433402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9C62AD24-6EB9-4247-BDF3-9F7AFE5BA2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45E1EA1C-BA70-4428-9A09-EA19D18E27C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D9EFBD61-74CC-4E75-9C04-5D2854A137A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0989498C-88F5-46D2-AE99-DEDCB19F35D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D5D74373-ADCC-4678-8B88-790C439D4CC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D8B9F060-890D-454E-BF7B-D70FA51FEBE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7458F2CE-CC8C-4423-9EE0-CF874A96BCC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76D02D6A-5B96-47C0-A176-20E3B3AEE71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94C4E02B-D690-4F5A-BFD3-74404713AFF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3128CECE-0C42-468C-8275-DA3E2A9E950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91F59CA3-0846-4B71-9B7B-F28407E6F6A4}"/>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9146A8D1-3DEA-4AB4-B5E2-DEBE294E115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BDD0430B-0100-4F9D-A49D-DB8957DE4D3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D4E97846-E2E2-44CE-B390-BD62D767338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DC26E608-E2DD-4CD6-BF22-BEC870825D7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BB42EE04-167D-42DB-B4A2-3DACB05BA8E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845C91F7-4ED9-42B0-AA8E-F27679BF8CB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A035B9FE-AD8E-4E53-9A53-3E44F18C908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E9BEC8C2-6D79-4B21-A073-5150478EAD2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1478E73-4A32-4CF0-905C-E4D8A578C4D3}"/>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BD60B3E3-4F9C-45F5-83AE-B0B50F349E3F}"/>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A10CA7FA-E96B-4F62-9612-81C3D99D7C36}"/>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3CA6AC6E-1A52-4A23-8CAF-EE172B02BB2C}"/>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A709890D-CCD1-4A4F-87E4-9BB46EFC996D}"/>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04CF7D8F-73A5-4734-A1F1-3DF1EE4A697B}"/>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774A64E8-571F-49A3-AED1-946EEBD9911C}"/>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D5CE93E9-99D4-4BD0-A874-61AE01B58918}"/>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B308F48D-92BF-4973-8FDE-C484A063E347}"/>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7B24E323-58AF-4337-B6E3-A9F5600EFA94}"/>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1FA2D2DD-691E-414C-9193-C375C0C372F1}"/>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27CFEC4C-E4A3-41FE-A01A-D553B7A04CC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50ABBE0-C2F0-4F29-97E8-6921E020BC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0872AEC-7BE9-4243-8D21-E37BF498424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CFF25395-4DC6-4694-8647-DEFDBE4891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D8DD283-7343-45B8-8D89-FC7C6EFDF7B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108763</xdr:rowOff>
    </xdr:from>
    <xdr:to>
      <xdr:col>55</xdr:col>
      <xdr:colOff>50800</xdr:colOff>
      <xdr:row>60</xdr:row>
      <xdr:rowOff>38913</xdr:rowOff>
    </xdr:to>
    <xdr:sp macro="" textlink="">
      <xdr:nvSpPr>
        <xdr:cNvPr id="143" name="楕円 142">
          <a:extLst>
            <a:ext uri="{FF2B5EF4-FFF2-40B4-BE49-F238E27FC236}">
              <a16:creationId xmlns:a16="http://schemas.microsoft.com/office/drawing/2014/main" id="{C4E54591-95A4-458D-9A65-0EE0CB67C899}"/>
            </a:ext>
          </a:extLst>
        </xdr:cNvPr>
        <xdr:cNvSpPr/>
      </xdr:nvSpPr>
      <xdr:spPr>
        <a:xfrm>
          <a:off x="10426700" y="102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131640</xdr:rowOff>
    </xdr:from>
    <xdr:ext cx="469744" cy="259045"/>
    <xdr:sp macro="" textlink="">
      <xdr:nvSpPr>
        <xdr:cNvPr id="144" name="【体育館・プール】&#10;一人当たり面積該当値テキスト">
          <a:extLst>
            <a:ext uri="{FF2B5EF4-FFF2-40B4-BE49-F238E27FC236}">
              <a16:creationId xmlns:a16="http://schemas.microsoft.com/office/drawing/2014/main" id="{B0C15C2C-9DDA-4F57-9862-B8A872E4343A}"/>
            </a:ext>
          </a:extLst>
        </xdr:cNvPr>
        <xdr:cNvSpPr txBox="1"/>
      </xdr:nvSpPr>
      <xdr:spPr>
        <a:xfrm>
          <a:off x="10515600" y="1007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96875</xdr:rowOff>
    </xdr:from>
    <xdr:to>
      <xdr:col>50</xdr:col>
      <xdr:colOff>165100</xdr:colOff>
      <xdr:row>60</xdr:row>
      <xdr:rowOff>27025</xdr:rowOff>
    </xdr:to>
    <xdr:sp macro="" textlink="">
      <xdr:nvSpPr>
        <xdr:cNvPr id="145" name="楕円 144">
          <a:extLst>
            <a:ext uri="{FF2B5EF4-FFF2-40B4-BE49-F238E27FC236}">
              <a16:creationId xmlns:a16="http://schemas.microsoft.com/office/drawing/2014/main" id="{306D35DD-1896-4D7B-99AA-54D1E16DB357}"/>
            </a:ext>
          </a:extLst>
        </xdr:cNvPr>
        <xdr:cNvSpPr/>
      </xdr:nvSpPr>
      <xdr:spPr>
        <a:xfrm>
          <a:off x="9588500" y="102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147675</xdr:rowOff>
    </xdr:from>
    <xdr:to>
      <xdr:col>55</xdr:col>
      <xdr:colOff>0</xdr:colOff>
      <xdr:row>59</xdr:row>
      <xdr:rowOff>159563</xdr:rowOff>
    </xdr:to>
    <xdr:cxnSp macro="">
      <xdr:nvCxnSpPr>
        <xdr:cNvPr id="146" name="直線コネクタ 145">
          <a:extLst>
            <a:ext uri="{FF2B5EF4-FFF2-40B4-BE49-F238E27FC236}">
              <a16:creationId xmlns:a16="http://schemas.microsoft.com/office/drawing/2014/main" id="{8EE8DF57-B0C9-4F63-A0C9-E4AFE7E097CC}"/>
            </a:ext>
          </a:extLst>
        </xdr:cNvPr>
        <xdr:cNvCxnSpPr/>
      </xdr:nvCxnSpPr>
      <xdr:spPr>
        <a:xfrm>
          <a:off x="9639300" y="10263225"/>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94132</xdr:rowOff>
    </xdr:from>
    <xdr:to>
      <xdr:col>46</xdr:col>
      <xdr:colOff>38100</xdr:colOff>
      <xdr:row>60</xdr:row>
      <xdr:rowOff>24282</xdr:rowOff>
    </xdr:to>
    <xdr:sp macro="" textlink="">
      <xdr:nvSpPr>
        <xdr:cNvPr id="147" name="楕円 146">
          <a:extLst>
            <a:ext uri="{FF2B5EF4-FFF2-40B4-BE49-F238E27FC236}">
              <a16:creationId xmlns:a16="http://schemas.microsoft.com/office/drawing/2014/main" id="{5A037E1E-0DF9-4E07-948C-B9F4952A7C86}"/>
            </a:ext>
          </a:extLst>
        </xdr:cNvPr>
        <xdr:cNvSpPr/>
      </xdr:nvSpPr>
      <xdr:spPr>
        <a:xfrm>
          <a:off x="8699500" y="1020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144932</xdr:rowOff>
    </xdr:from>
    <xdr:to>
      <xdr:col>50</xdr:col>
      <xdr:colOff>114300</xdr:colOff>
      <xdr:row>59</xdr:row>
      <xdr:rowOff>147675</xdr:rowOff>
    </xdr:to>
    <xdr:cxnSp macro="">
      <xdr:nvCxnSpPr>
        <xdr:cNvPr id="148" name="直線コネクタ 147">
          <a:extLst>
            <a:ext uri="{FF2B5EF4-FFF2-40B4-BE49-F238E27FC236}">
              <a16:creationId xmlns:a16="http://schemas.microsoft.com/office/drawing/2014/main" id="{A9CA7FB0-B7FE-47FD-A963-34D7EB03F4AD}"/>
            </a:ext>
          </a:extLst>
        </xdr:cNvPr>
        <xdr:cNvCxnSpPr/>
      </xdr:nvCxnSpPr>
      <xdr:spPr>
        <a:xfrm>
          <a:off x="8750300" y="1026048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73101</xdr:rowOff>
    </xdr:from>
    <xdr:to>
      <xdr:col>41</xdr:col>
      <xdr:colOff>101600</xdr:colOff>
      <xdr:row>60</xdr:row>
      <xdr:rowOff>3251</xdr:rowOff>
    </xdr:to>
    <xdr:sp macro="" textlink="">
      <xdr:nvSpPr>
        <xdr:cNvPr id="149" name="楕円 148">
          <a:extLst>
            <a:ext uri="{FF2B5EF4-FFF2-40B4-BE49-F238E27FC236}">
              <a16:creationId xmlns:a16="http://schemas.microsoft.com/office/drawing/2014/main" id="{A773E2AD-D7F0-48BD-B883-3458572A0026}"/>
            </a:ext>
          </a:extLst>
        </xdr:cNvPr>
        <xdr:cNvSpPr/>
      </xdr:nvSpPr>
      <xdr:spPr>
        <a:xfrm>
          <a:off x="7810500" y="1018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123901</xdr:rowOff>
    </xdr:from>
    <xdr:to>
      <xdr:col>45</xdr:col>
      <xdr:colOff>177800</xdr:colOff>
      <xdr:row>59</xdr:row>
      <xdr:rowOff>144932</xdr:rowOff>
    </xdr:to>
    <xdr:cxnSp macro="">
      <xdr:nvCxnSpPr>
        <xdr:cNvPr id="150" name="直線コネクタ 149">
          <a:extLst>
            <a:ext uri="{FF2B5EF4-FFF2-40B4-BE49-F238E27FC236}">
              <a16:creationId xmlns:a16="http://schemas.microsoft.com/office/drawing/2014/main" id="{6CF5140D-85CC-48F3-A05D-42AD7AEF61BB}"/>
            </a:ext>
          </a:extLst>
        </xdr:cNvPr>
        <xdr:cNvCxnSpPr/>
      </xdr:nvCxnSpPr>
      <xdr:spPr>
        <a:xfrm>
          <a:off x="7861300" y="10239451"/>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9093</xdr:rowOff>
    </xdr:from>
    <xdr:to>
      <xdr:col>36</xdr:col>
      <xdr:colOff>165100</xdr:colOff>
      <xdr:row>63</xdr:row>
      <xdr:rowOff>110693</xdr:rowOff>
    </xdr:to>
    <xdr:sp macro="" textlink="">
      <xdr:nvSpPr>
        <xdr:cNvPr id="151" name="楕円 150">
          <a:extLst>
            <a:ext uri="{FF2B5EF4-FFF2-40B4-BE49-F238E27FC236}">
              <a16:creationId xmlns:a16="http://schemas.microsoft.com/office/drawing/2014/main" id="{02BB7BE8-1E92-4073-A43D-693FFD6825DC}"/>
            </a:ext>
          </a:extLst>
        </xdr:cNvPr>
        <xdr:cNvSpPr/>
      </xdr:nvSpPr>
      <xdr:spPr>
        <a:xfrm>
          <a:off x="6921500" y="108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123901</xdr:rowOff>
    </xdr:from>
    <xdr:to>
      <xdr:col>41</xdr:col>
      <xdr:colOff>50800</xdr:colOff>
      <xdr:row>63</xdr:row>
      <xdr:rowOff>59893</xdr:rowOff>
    </xdr:to>
    <xdr:cxnSp macro="">
      <xdr:nvCxnSpPr>
        <xdr:cNvPr id="152" name="直線コネクタ 151">
          <a:extLst>
            <a:ext uri="{FF2B5EF4-FFF2-40B4-BE49-F238E27FC236}">
              <a16:creationId xmlns:a16="http://schemas.microsoft.com/office/drawing/2014/main" id="{A840A9C9-6924-42F0-BBF1-DA3E94560FCE}"/>
            </a:ext>
          </a:extLst>
        </xdr:cNvPr>
        <xdr:cNvCxnSpPr/>
      </xdr:nvCxnSpPr>
      <xdr:spPr>
        <a:xfrm flipV="1">
          <a:off x="6972300" y="10239451"/>
          <a:ext cx="889000" cy="62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324ED2E7-3AF2-4AAD-9D41-DB39D7D9853A}"/>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D17966BD-324B-465A-814F-CC3D66B295B5}"/>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AC47C230-4648-42A8-85BE-D15E8B40C32B}"/>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A51C5667-47DA-47F2-94D0-F334628D7A5E}"/>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43552</xdr:rowOff>
    </xdr:from>
    <xdr:ext cx="469744" cy="259045"/>
    <xdr:sp macro="" textlink="">
      <xdr:nvSpPr>
        <xdr:cNvPr id="157" name="n_1mainValue【体育館・プール】&#10;一人当たり面積">
          <a:extLst>
            <a:ext uri="{FF2B5EF4-FFF2-40B4-BE49-F238E27FC236}">
              <a16:creationId xmlns:a16="http://schemas.microsoft.com/office/drawing/2014/main" id="{5979E1D4-56D1-4476-8275-9DDA2632EE3C}"/>
            </a:ext>
          </a:extLst>
        </xdr:cNvPr>
        <xdr:cNvSpPr txBox="1"/>
      </xdr:nvSpPr>
      <xdr:spPr>
        <a:xfrm>
          <a:off x="9391727" y="99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40809</xdr:rowOff>
    </xdr:from>
    <xdr:ext cx="469744" cy="259045"/>
    <xdr:sp macro="" textlink="">
      <xdr:nvSpPr>
        <xdr:cNvPr id="158" name="n_2mainValue【体育館・プール】&#10;一人当たり面積">
          <a:extLst>
            <a:ext uri="{FF2B5EF4-FFF2-40B4-BE49-F238E27FC236}">
              <a16:creationId xmlns:a16="http://schemas.microsoft.com/office/drawing/2014/main" id="{A470729E-DDD7-45E0-BAAA-3DCB8C404AC9}"/>
            </a:ext>
          </a:extLst>
        </xdr:cNvPr>
        <xdr:cNvSpPr txBox="1"/>
      </xdr:nvSpPr>
      <xdr:spPr>
        <a:xfrm>
          <a:off x="8515427" y="99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19778</xdr:rowOff>
    </xdr:from>
    <xdr:ext cx="469744" cy="259045"/>
    <xdr:sp macro="" textlink="">
      <xdr:nvSpPr>
        <xdr:cNvPr id="159" name="n_3mainValue【体育館・プール】&#10;一人当たり面積">
          <a:extLst>
            <a:ext uri="{FF2B5EF4-FFF2-40B4-BE49-F238E27FC236}">
              <a16:creationId xmlns:a16="http://schemas.microsoft.com/office/drawing/2014/main" id="{F3046408-65B1-463B-9EF4-6BA070CEDD59}"/>
            </a:ext>
          </a:extLst>
        </xdr:cNvPr>
        <xdr:cNvSpPr txBox="1"/>
      </xdr:nvSpPr>
      <xdr:spPr>
        <a:xfrm>
          <a:off x="7626427" y="99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101820</xdr:rowOff>
    </xdr:from>
    <xdr:ext cx="469744" cy="259045"/>
    <xdr:sp macro="" textlink="">
      <xdr:nvSpPr>
        <xdr:cNvPr id="160" name="n_4mainValue【体育館・プール】&#10;一人当たり面積">
          <a:extLst>
            <a:ext uri="{FF2B5EF4-FFF2-40B4-BE49-F238E27FC236}">
              <a16:creationId xmlns:a16="http://schemas.microsoft.com/office/drawing/2014/main" id="{9AA9AD3A-D8F5-45FD-84D7-B2EFB77B547D}"/>
            </a:ext>
          </a:extLst>
        </xdr:cNvPr>
        <xdr:cNvSpPr txBox="1"/>
      </xdr:nvSpPr>
      <xdr:spPr>
        <a:xfrm>
          <a:off x="6737427" y="1090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3B422CCF-19D4-45F4-B13E-5A438A3425F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CC45340D-D3A0-4BB5-ABCD-3E366DD2D20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09140138-1D27-4B02-B6D3-A15BE7FB34B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0CA0A74F-462C-4C3D-8DB0-BF97FB664F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193A4AB9-5D61-4A06-87B5-67C4CE33985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C84B638F-A796-4A73-8729-AB2874C2567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1CD5473C-A37B-481F-9CAC-1F7BB1FCF91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D99186E6-F1AC-4224-A14B-24D45D5D651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C5A8A971-1EEF-492B-B3C4-73F3E266574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E5D67FFD-4378-45E4-8F6B-5613FB6DEA5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2E126ABE-D6C7-41E2-9ED5-277C545C8F7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925C6CB3-004E-4688-AE33-2FA929E831C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2E540294-78AC-489A-9A5B-810963F2B2A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30FFC6F7-4985-4C9E-A1CB-2866960C422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79EE8534-EA92-4DD8-B2A8-32ADCA3623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476EB022-B69E-4778-A483-5A37A07AE76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C31BED0A-FB64-49CA-BD5B-2B27B08DC5F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321B072D-49A1-4477-BCB0-0D54BAE5B00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F7879C49-174E-4877-A561-BAF0728194E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C1A30304-853F-4E84-A91A-E3B256DF925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079B2847-C317-4CAF-AD69-0D3FFEB671C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E4B18D64-C501-4034-B1BD-919504D8186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376B728B-521D-411F-9132-8F3C677A8CD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BD1C56B7-46F4-43C9-9AC4-2247F52E046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E156B745-F051-43B5-94B0-06CAAD586247}"/>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3B6DD24C-85EC-494C-A90C-39E71AAEFAE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A239247A-A310-4FA8-8E44-5E887E1E692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E02A1F6F-DFED-4CD5-8D8A-1F376B6D5433}"/>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901B9168-9C12-4FB6-8ABE-E4E908F5737B}"/>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68BC59A6-DFD0-4E05-AEAA-289D015EF361}"/>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8F383416-359A-42A4-93E6-411462F0A454}"/>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075F8D40-1DFF-484E-A58F-9AB8A9AB6FDE}"/>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3FDA8C4A-DD5B-487B-82E8-7FCB4647B40E}"/>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6DA72DB6-931C-4A4C-8E0C-7B1AFD83DCCB}"/>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04E43913-B592-4DF9-B853-F2202A24477C}"/>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1138A1FA-452C-4ECB-9DC5-922097E5637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783E589A-658D-4E89-9015-28D13BBC603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772A753-4F94-43B7-B6B5-A5B254B6AA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F850591-E630-4A87-BE6E-F89F0E55D6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F83AAB3-D30A-41AA-979D-ABF07640C6B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114936</xdr:rowOff>
    </xdr:from>
    <xdr:to>
      <xdr:col>24</xdr:col>
      <xdr:colOff>114300</xdr:colOff>
      <xdr:row>83</xdr:row>
      <xdr:rowOff>45086</xdr:rowOff>
    </xdr:to>
    <xdr:sp macro="" textlink="">
      <xdr:nvSpPr>
        <xdr:cNvPr id="201" name="楕円 200">
          <a:extLst>
            <a:ext uri="{FF2B5EF4-FFF2-40B4-BE49-F238E27FC236}">
              <a16:creationId xmlns:a16="http://schemas.microsoft.com/office/drawing/2014/main" id="{948FFE92-EF15-4053-BF96-8D7930DD53DF}"/>
            </a:ext>
          </a:extLst>
        </xdr:cNvPr>
        <xdr:cNvSpPr/>
      </xdr:nvSpPr>
      <xdr:spPr>
        <a:xfrm>
          <a:off x="45847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93363</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92B7AFCA-E9E7-4072-8C71-D1EA38902F68}"/>
            </a:ext>
          </a:extLst>
        </xdr:cNvPr>
        <xdr:cNvSpPr txBox="1"/>
      </xdr:nvSpPr>
      <xdr:spPr>
        <a:xfrm>
          <a:off x="4673600"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63500</xdr:rowOff>
    </xdr:from>
    <xdr:to>
      <xdr:col>20</xdr:col>
      <xdr:colOff>38100</xdr:colOff>
      <xdr:row>82</xdr:row>
      <xdr:rowOff>165100</xdr:rowOff>
    </xdr:to>
    <xdr:sp macro="" textlink="">
      <xdr:nvSpPr>
        <xdr:cNvPr id="203" name="楕円 202">
          <a:extLst>
            <a:ext uri="{FF2B5EF4-FFF2-40B4-BE49-F238E27FC236}">
              <a16:creationId xmlns:a16="http://schemas.microsoft.com/office/drawing/2014/main" id="{CD3D77F8-6EE6-4715-88E6-467DD4F4774D}"/>
            </a:ext>
          </a:extLst>
        </xdr:cNvPr>
        <xdr:cNvSpPr/>
      </xdr:nvSpPr>
      <xdr:spPr>
        <a:xfrm>
          <a:off x="3746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114300</xdr:rowOff>
    </xdr:from>
    <xdr:to>
      <xdr:col>24</xdr:col>
      <xdr:colOff>63500</xdr:colOff>
      <xdr:row>82</xdr:row>
      <xdr:rowOff>165736</xdr:rowOff>
    </xdr:to>
    <xdr:cxnSp macro="">
      <xdr:nvCxnSpPr>
        <xdr:cNvPr id="204" name="直線コネクタ 203">
          <a:extLst>
            <a:ext uri="{FF2B5EF4-FFF2-40B4-BE49-F238E27FC236}">
              <a16:creationId xmlns:a16="http://schemas.microsoft.com/office/drawing/2014/main" id="{61B32840-4720-4F1C-ADC8-CD13C7A16430}"/>
            </a:ext>
          </a:extLst>
        </xdr:cNvPr>
        <xdr:cNvCxnSpPr/>
      </xdr:nvCxnSpPr>
      <xdr:spPr>
        <a:xfrm>
          <a:off x="3797300" y="14173200"/>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12064</xdr:rowOff>
    </xdr:from>
    <xdr:to>
      <xdr:col>15</xdr:col>
      <xdr:colOff>101600</xdr:colOff>
      <xdr:row>82</xdr:row>
      <xdr:rowOff>113664</xdr:rowOff>
    </xdr:to>
    <xdr:sp macro="" textlink="">
      <xdr:nvSpPr>
        <xdr:cNvPr id="205" name="楕円 204">
          <a:extLst>
            <a:ext uri="{FF2B5EF4-FFF2-40B4-BE49-F238E27FC236}">
              <a16:creationId xmlns:a16="http://schemas.microsoft.com/office/drawing/2014/main" id="{220486E2-203A-48A4-9C8C-BF87A80DDB71}"/>
            </a:ext>
          </a:extLst>
        </xdr:cNvPr>
        <xdr:cNvSpPr/>
      </xdr:nvSpPr>
      <xdr:spPr>
        <a:xfrm>
          <a:off x="2857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62864</xdr:rowOff>
    </xdr:from>
    <xdr:to>
      <xdr:col>19</xdr:col>
      <xdr:colOff>177800</xdr:colOff>
      <xdr:row>82</xdr:row>
      <xdr:rowOff>114300</xdr:rowOff>
    </xdr:to>
    <xdr:cxnSp macro="">
      <xdr:nvCxnSpPr>
        <xdr:cNvPr id="206" name="直線コネクタ 205">
          <a:extLst>
            <a:ext uri="{FF2B5EF4-FFF2-40B4-BE49-F238E27FC236}">
              <a16:creationId xmlns:a16="http://schemas.microsoft.com/office/drawing/2014/main" id="{A35DBD02-01DC-4271-B048-4668B2F6B714}"/>
            </a:ext>
          </a:extLst>
        </xdr:cNvPr>
        <xdr:cNvCxnSpPr/>
      </xdr:nvCxnSpPr>
      <xdr:spPr>
        <a:xfrm>
          <a:off x="2908300" y="14121764"/>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132080</xdr:rowOff>
    </xdr:from>
    <xdr:to>
      <xdr:col>10</xdr:col>
      <xdr:colOff>165100</xdr:colOff>
      <xdr:row>82</xdr:row>
      <xdr:rowOff>62230</xdr:rowOff>
    </xdr:to>
    <xdr:sp macro="" textlink="">
      <xdr:nvSpPr>
        <xdr:cNvPr id="207" name="楕円 206">
          <a:extLst>
            <a:ext uri="{FF2B5EF4-FFF2-40B4-BE49-F238E27FC236}">
              <a16:creationId xmlns:a16="http://schemas.microsoft.com/office/drawing/2014/main" id="{25199E47-6FBE-4FE5-BE36-6D16FAD5474B}"/>
            </a:ext>
          </a:extLst>
        </xdr:cNvPr>
        <xdr:cNvSpPr/>
      </xdr:nvSpPr>
      <xdr:spPr>
        <a:xfrm>
          <a:off x="19685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11430</xdr:rowOff>
    </xdr:from>
    <xdr:to>
      <xdr:col>15</xdr:col>
      <xdr:colOff>50800</xdr:colOff>
      <xdr:row>82</xdr:row>
      <xdr:rowOff>62864</xdr:rowOff>
    </xdr:to>
    <xdr:cxnSp macro="">
      <xdr:nvCxnSpPr>
        <xdr:cNvPr id="208" name="直線コネクタ 207">
          <a:extLst>
            <a:ext uri="{FF2B5EF4-FFF2-40B4-BE49-F238E27FC236}">
              <a16:creationId xmlns:a16="http://schemas.microsoft.com/office/drawing/2014/main" id="{9A8200CA-A760-4E9B-9637-AE2E30FC654C}"/>
            </a:ext>
          </a:extLst>
        </xdr:cNvPr>
        <xdr:cNvCxnSpPr/>
      </xdr:nvCxnSpPr>
      <xdr:spPr>
        <a:xfrm>
          <a:off x="2019300" y="140703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80645</xdr:rowOff>
    </xdr:from>
    <xdr:to>
      <xdr:col>6</xdr:col>
      <xdr:colOff>38100</xdr:colOff>
      <xdr:row>82</xdr:row>
      <xdr:rowOff>10795</xdr:rowOff>
    </xdr:to>
    <xdr:sp macro="" textlink="">
      <xdr:nvSpPr>
        <xdr:cNvPr id="209" name="楕円 208">
          <a:extLst>
            <a:ext uri="{FF2B5EF4-FFF2-40B4-BE49-F238E27FC236}">
              <a16:creationId xmlns:a16="http://schemas.microsoft.com/office/drawing/2014/main" id="{0E21210F-30D5-4ADE-804B-D3D0CACC8B3F}"/>
            </a:ext>
          </a:extLst>
        </xdr:cNvPr>
        <xdr:cNvSpPr/>
      </xdr:nvSpPr>
      <xdr:spPr>
        <a:xfrm>
          <a:off x="1079500" y="1396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131445</xdr:rowOff>
    </xdr:from>
    <xdr:to>
      <xdr:col>10</xdr:col>
      <xdr:colOff>114300</xdr:colOff>
      <xdr:row>82</xdr:row>
      <xdr:rowOff>11430</xdr:rowOff>
    </xdr:to>
    <xdr:cxnSp macro="">
      <xdr:nvCxnSpPr>
        <xdr:cNvPr id="210" name="直線コネクタ 209">
          <a:extLst>
            <a:ext uri="{FF2B5EF4-FFF2-40B4-BE49-F238E27FC236}">
              <a16:creationId xmlns:a16="http://schemas.microsoft.com/office/drawing/2014/main" id="{143C4CE5-A746-4780-93B3-D49F6F821988}"/>
            </a:ext>
          </a:extLst>
        </xdr:cNvPr>
        <xdr:cNvCxnSpPr/>
      </xdr:nvCxnSpPr>
      <xdr:spPr>
        <a:xfrm>
          <a:off x="1130300" y="140188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042D0E0A-AAD5-46BD-9622-AB70B730007B}"/>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2918B788-8E3E-45C2-AC60-8119CA23ABB6}"/>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45C9E5AE-2762-4B02-98E1-F3F10893A9FE}"/>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4C06D535-AE10-435D-8AF8-44E7BA2AE9A3}"/>
            </a:ext>
          </a:extLst>
        </xdr:cNvPr>
        <xdr:cNvSpPr txBox="1"/>
      </xdr:nvSpPr>
      <xdr:spPr>
        <a:xfrm>
          <a:off x="927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156227</xdr:rowOff>
    </xdr:from>
    <xdr:ext cx="405111" cy="259045"/>
    <xdr:sp macro="" textlink="">
      <xdr:nvSpPr>
        <xdr:cNvPr id="215" name="n_1mainValue【福祉施設】&#10;有形固定資産減価償却率">
          <a:extLst>
            <a:ext uri="{FF2B5EF4-FFF2-40B4-BE49-F238E27FC236}">
              <a16:creationId xmlns:a16="http://schemas.microsoft.com/office/drawing/2014/main" id="{661DE170-9B5E-4F12-8FC0-65ABF83514B2}"/>
            </a:ext>
          </a:extLst>
        </xdr:cNvPr>
        <xdr:cNvSpPr txBox="1"/>
      </xdr:nvSpPr>
      <xdr:spPr>
        <a:xfrm>
          <a:off x="3582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104791</xdr:rowOff>
    </xdr:from>
    <xdr:ext cx="405111" cy="259045"/>
    <xdr:sp macro="" textlink="">
      <xdr:nvSpPr>
        <xdr:cNvPr id="216" name="n_2mainValue【福祉施設】&#10;有形固定資産減価償却率">
          <a:extLst>
            <a:ext uri="{FF2B5EF4-FFF2-40B4-BE49-F238E27FC236}">
              <a16:creationId xmlns:a16="http://schemas.microsoft.com/office/drawing/2014/main" id="{9EF5F1B2-554B-45C2-9A1F-249549639242}"/>
            </a:ext>
          </a:extLst>
        </xdr:cNvPr>
        <xdr:cNvSpPr txBox="1"/>
      </xdr:nvSpPr>
      <xdr:spPr>
        <a:xfrm>
          <a:off x="2705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53357</xdr:rowOff>
    </xdr:from>
    <xdr:ext cx="405111" cy="259045"/>
    <xdr:sp macro="" textlink="">
      <xdr:nvSpPr>
        <xdr:cNvPr id="217" name="n_3mainValue【福祉施設】&#10;有形固定資産減価償却率">
          <a:extLst>
            <a:ext uri="{FF2B5EF4-FFF2-40B4-BE49-F238E27FC236}">
              <a16:creationId xmlns:a16="http://schemas.microsoft.com/office/drawing/2014/main" id="{D21E475B-C694-4C01-B545-F11EF66406B5}"/>
            </a:ext>
          </a:extLst>
        </xdr:cNvPr>
        <xdr:cNvSpPr txBox="1"/>
      </xdr:nvSpPr>
      <xdr:spPr>
        <a:xfrm>
          <a:off x="1816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27322</xdr:rowOff>
    </xdr:from>
    <xdr:ext cx="405111" cy="259045"/>
    <xdr:sp macro="" textlink="">
      <xdr:nvSpPr>
        <xdr:cNvPr id="218" name="n_4mainValue【福祉施設】&#10;有形固定資産減価償却率">
          <a:extLst>
            <a:ext uri="{FF2B5EF4-FFF2-40B4-BE49-F238E27FC236}">
              <a16:creationId xmlns:a16="http://schemas.microsoft.com/office/drawing/2014/main" id="{A7808F1C-4467-4C42-A955-CFE1930D2DF6}"/>
            </a:ext>
          </a:extLst>
        </xdr:cNvPr>
        <xdr:cNvSpPr txBox="1"/>
      </xdr:nvSpPr>
      <xdr:spPr>
        <a:xfrm>
          <a:off x="927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46F95C8A-0EF8-4F88-8BC3-4A46E59272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AB955CF6-7CF0-47F2-AADC-A984C1D6C2E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6AA028DA-01AA-45CF-819E-C5F18F60273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3F7FE9C0-078A-460C-8228-97566C5D3B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C74140F5-9C29-4D85-A2DC-03EBCB06BEE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21AEBEE6-CA60-4B5B-BF60-E1C87AAF444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B00E620D-36E4-4FA8-9159-D14A52B5F67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8F89DEF5-1A4D-4EE2-A45D-2DBE9C2808D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9AC93945-17D8-4181-BA42-8D27A87AA8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5ABFE3CA-2A77-4B98-9B1B-8845E27C120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5192C805-1084-4A4E-85D0-A35A6206E79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F6307D16-8B6B-43DB-B47B-9A118BFAEB0D}"/>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3DAD55D5-E92E-4763-B861-795E72928CA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ECD0ECB6-463C-42F5-8F13-DC98891DC55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8DF3E13F-05B5-4029-AB67-D7995153C4B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0F733557-AB6A-49B8-ABA1-9BEBCCFEFF9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8821B1C9-045F-4389-809F-49BAED58482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D74AEDA7-D915-4CDB-BD76-C4DEE250FED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B264BF9F-8140-43BA-8926-8FBD86D2F5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131E7887-9683-47B8-834B-F076DD7BD10E}"/>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63F675FE-3A08-4D3B-A168-B4D94CF2E6A9}"/>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6E66A95E-FF0C-483B-AD24-F4ADAA87923F}"/>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A804F704-62AB-4B46-AD78-8A04BCFCEC6C}"/>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A12519CE-68FC-4B15-94DB-41079B9BFF82}"/>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7D22EC6B-F36C-40D9-AD06-3D2C2B22CC3F}"/>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6660037A-8862-49FC-91C2-3ABA65D2F4F7}"/>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F8EEEC6C-215C-4B5C-9555-52FE8A47841F}"/>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55369826-4A6B-4840-BA92-BBBC04D459E1}"/>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EC1B3149-4079-489A-871E-D445AB25B9D4}"/>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FD5AD4C9-C9D1-41F1-BD32-FAF871410946}"/>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1151BFA4-445B-40EC-B894-03D016573E8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F7204CE0-4124-4460-A3E8-9B45F028412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DDFF1DFB-C5F0-4231-8BBF-0E8884DD31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714B0C1E-01CF-4C95-B16D-85B226C556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8978D710-E617-4EF4-99F6-15C4DE9377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102172</xdr:rowOff>
    </xdr:from>
    <xdr:to>
      <xdr:col>55</xdr:col>
      <xdr:colOff>50800</xdr:colOff>
      <xdr:row>85</xdr:row>
      <xdr:rowOff>32322</xdr:rowOff>
    </xdr:to>
    <xdr:sp macro="" textlink="">
      <xdr:nvSpPr>
        <xdr:cNvPr id="254" name="楕円 253">
          <a:extLst>
            <a:ext uri="{FF2B5EF4-FFF2-40B4-BE49-F238E27FC236}">
              <a16:creationId xmlns:a16="http://schemas.microsoft.com/office/drawing/2014/main" id="{88639178-B88C-4B53-BA90-79CD9814A01A}"/>
            </a:ext>
          </a:extLst>
        </xdr:cNvPr>
        <xdr:cNvSpPr/>
      </xdr:nvSpPr>
      <xdr:spPr>
        <a:xfrm>
          <a:off x="10426700" y="145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17099</xdr:rowOff>
    </xdr:from>
    <xdr:ext cx="469744" cy="259045"/>
    <xdr:sp macro="" textlink="">
      <xdr:nvSpPr>
        <xdr:cNvPr id="255" name="【福祉施設】&#10;一人当たり面積該当値テキスト">
          <a:extLst>
            <a:ext uri="{FF2B5EF4-FFF2-40B4-BE49-F238E27FC236}">
              <a16:creationId xmlns:a16="http://schemas.microsoft.com/office/drawing/2014/main" id="{753B7202-2DD1-471B-8AE6-FA2A85B1DD7E}"/>
            </a:ext>
          </a:extLst>
        </xdr:cNvPr>
        <xdr:cNvSpPr txBox="1"/>
      </xdr:nvSpPr>
      <xdr:spPr>
        <a:xfrm>
          <a:off x="10515600" y="1441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100457</xdr:rowOff>
    </xdr:from>
    <xdr:to>
      <xdr:col>50</xdr:col>
      <xdr:colOff>165100</xdr:colOff>
      <xdr:row>85</xdr:row>
      <xdr:rowOff>30607</xdr:rowOff>
    </xdr:to>
    <xdr:sp macro="" textlink="">
      <xdr:nvSpPr>
        <xdr:cNvPr id="256" name="楕円 255">
          <a:extLst>
            <a:ext uri="{FF2B5EF4-FFF2-40B4-BE49-F238E27FC236}">
              <a16:creationId xmlns:a16="http://schemas.microsoft.com/office/drawing/2014/main" id="{1D37640F-7DD3-4BE6-A1E6-028109FBE67F}"/>
            </a:ext>
          </a:extLst>
        </xdr:cNvPr>
        <xdr:cNvSpPr/>
      </xdr:nvSpPr>
      <xdr:spPr>
        <a:xfrm>
          <a:off x="9588500" y="1450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151257</xdr:rowOff>
    </xdr:from>
    <xdr:to>
      <xdr:col>55</xdr:col>
      <xdr:colOff>0</xdr:colOff>
      <xdr:row>84</xdr:row>
      <xdr:rowOff>152972</xdr:rowOff>
    </xdr:to>
    <xdr:cxnSp macro="">
      <xdr:nvCxnSpPr>
        <xdr:cNvPr id="257" name="直線コネクタ 256">
          <a:extLst>
            <a:ext uri="{FF2B5EF4-FFF2-40B4-BE49-F238E27FC236}">
              <a16:creationId xmlns:a16="http://schemas.microsoft.com/office/drawing/2014/main" id="{313B00E0-5BCB-45EC-8092-18E8C2B76B34}"/>
            </a:ext>
          </a:extLst>
        </xdr:cNvPr>
        <xdr:cNvCxnSpPr/>
      </xdr:nvCxnSpPr>
      <xdr:spPr>
        <a:xfrm>
          <a:off x="9639300" y="14553057"/>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99885</xdr:rowOff>
    </xdr:from>
    <xdr:to>
      <xdr:col>46</xdr:col>
      <xdr:colOff>38100</xdr:colOff>
      <xdr:row>85</xdr:row>
      <xdr:rowOff>30035</xdr:rowOff>
    </xdr:to>
    <xdr:sp macro="" textlink="">
      <xdr:nvSpPr>
        <xdr:cNvPr id="258" name="楕円 257">
          <a:extLst>
            <a:ext uri="{FF2B5EF4-FFF2-40B4-BE49-F238E27FC236}">
              <a16:creationId xmlns:a16="http://schemas.microsoft.com/office/drawing/2014/main" id="{B516D3F3-FE6A-4561-BFDB-591FFBD78205}"/>
            </a:ext>
          </a:extLst>
        </xdr:cNvPr>
        <xdr:cNvSpPr/>
      </xdr:nvSpPr>
      <xdr:spPr>
        <a:xfrm>
          <a:off x="8699500" y="1450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150685</xdr:rowOff>
    </xdr:from>
    <xdr:to>
      <xdr:col>50</xdr:col>
      <xdr:colOff>114300</xdr:colOff>
      <xdr:row>84</xdr:row>
      <xdr:rowOff>151257</xdr:rowOff>
    </xdr:to>
    <xdr:cxnSp macro="">
      <xdr:nvCxnSpPr>
        <xdr:cNvPr id="259" name="直線コネクタ 258">
          <a:extLst>
            <a:ext uri="{FF2B5EF4-FFF2-40B4-BE49-F238E27FC236}">
              <a16:creationId xmlns:a16="http://schemas.microsoft.com/office/drawing/2014/main" id="{0004F9A7-6D2B-48AA-A08B-5870609892D0}"/>
            </a:ext>
          </a:extLst>
        </xdr:cNvPr>
        <xdr:cNvCxnSpPr/>
      </xdr:nvCxnSpPr>
      <xdr:spPr>
        <a:xfrm>
          <a:off x="8750300" y="1455248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96456</xdr:rowOff>
    </xdr:from>
    <xdr:to>
      <xdr:col>41</xdr:col>
      <xdr:colOff>101600</xdr:colOff>
      <xdr:row>85</xdr:row>
      <xdr:rowOff>26606</xdr:rowOff>
    </xdr:to>
    <xdr:sp macro="" textlink="">
      <xdr:nvSpPr>
        <xdr:cNvPr id="260" name="楕円 259">
          <a:extLst>
            <a:ext uri="{FF2B5EF4-FFF2-40B4-BE49-F238E27FC236}">
              <a16:creationId xmlns:a16="http://schemas.microsoft.com/office/drawing/2014/main" id="{3C066E9D-7BFE-4E9C-AF03-CA322CEE8A1F}"/>
            </a:ext>
          </a:extLst>
        </xdr:cNvPr>
        <xdr:cNvSpPr/>
      </xdr:nvSpPr>
      <xdr:spPr>
        <a:xfrm>
          <a:off x="7810500" y="144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147256</xdr:rowOff>
    </xdr:from>
    <xdr:to>
      <xdr:col>45</xdr:col>
      <xdr:colOff>177800</xdr:colOff>
      <xdr:row>84</xdr:row>
      <xdr:rowOff>150685</xdr:rowOff>
    </xdr:to>
    <xdr:cxnSp macro="">
      <xdr:nvCxnSpPr>
        <xdr:cNvPr id="261" name="直線コネクタ 260">
          <a:extLst>
            <a:ext uri="{FF2B5EF4-FFF2-40B4-BE49-F238E27FC236}">
              <a16:creationId xmlns:a16="http://schemas.microsoft.com/office/drawing/2014/main" id="{115A0FE1-6F0C-4A03-96B7-C39AAFC2571B}"/>
            </a:ext>
          </a:extLst>
        </xdr:cNvPr>
        <xdr:cNvCxnSpPr/>
      </xdr:nvCxnSpPr>
      <xdr:spPr>
        <a:xfrm>
          <a:off x="7861300" y="1454905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96456</xdr:rowOff>
    </xdr:from>
    <xdr:to>
      <xdr:col>36</xdr:col>
      <xdr:colOff>165100</xdr:colOff>
      <xdr:row>85</xdr:row>
      <xdr:rowOff>26606</xdr:rowOff>
    </xdr:to>
    <xdr:sp macro="" textlink="">
      <xdr:nvSpPr>
        <xdr:cNvPr id="262" name="楕円 261">
          <a:extLst>
            <a:ext uri="{FF2B5EF4-FFF2-40B4-BE49-F238E27FC236}">
              <a16:creationId xmlns:a16="http://schemas.microsoft.com/office/drawing/2014/main" id="{BB2DC22E-AEE6-4D95-9E5F-07A84F7EECE6}"/>
            </a:ext>
          </a:extLst>
        </xdr:cNvPr>
        <xdr:cNvSpPr/>
      </xdr:nvSpPr>
      <xdr:spPr>
        <a:xfrm>
          <a:off x="6921500" y="144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147256</xdr:rowOff>
    </xdr:from>
    <xdr:to>
      <xdr:col>41</xdr:col>
      <xdr:colOff>50800</xdr:colOff>
      <xdr:row>84</xdr:row>
      <xdr:rowOff>147256</xdr:rowOff>
    </xdr:to>
    <xdr:cxnSp macro="">
      <xdr:nvCxnSpPr>
        <xdr:cNvPr id="263" name="直線コネクタ 262">
          <a:extLst>
            <a:ext uri="{FF2B5EF4-FFF2-40B4-BE49-F238E27FC236}">
              <a16:creationId xmlns:a16="http://schemas.microsoft.com/office/drawing/2014/main" id="{41AF3051-D22F-4F17-A843-ED91D44D0E19}"/>
            </a:ext>
          </a:extLst>
        </xdr:cNvPr>
        <xdr:cNvCxnSpPr/>
      </xdr:nvCxnSpPr>
      <xdr:spPr>
        <a:xfrm>
          <a:off x="6972300" y="14549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F81BC836-9F49-4797-AEB7-6A2629267A61}"/>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876D4A9A-FA1D-4D7D-827D-3C98094EDAF0}"/>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99865089-F04C-47B2-B207-85090DC54035}"/>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72C03FE3-A241-4988-B6D4-B33BEEAA2FC6}"/>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21734</xdr:rowOff>
    </xdr:from>
    <xdr:ext cx="469744" cy="259045"/>
    <xdr:sp macro="" textlink="">
      <xdr:nvSpPr>
        <xdr:cNvPr id="268" name="n_1mainValue【福祉施設】&#10;一人当たり面積">
          <a:extLst>
            <a:ext uri="{FF2B5EF4-FFF2-40B4-BE49-F238E27FC236}">
              <a16:creationId xmlns:a16="http://schemas.microsoft.com/office/drawing/2014/main" id="{C5EA9ACD-3BE8-480A-84D7-A333CF94C628}"/>
            </a:ext>
          </a:extLst>
        </xdr:cNvPr>
        <xdr:cNvSpPr txBox="1"/>
      </xdr:nvSpPr>
      <xdr:spPr>
        <a:xfrm>
          <a:off x="9391727"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21162</xdr:rowOff>
    </xdr:from>
    <xdr:ext cx="469744" cy="259045"/>
    <xdr:sp macro="" textlink="">
      <xdr:nvSpPr>
        <xdr:cNvPr id="269" name="n_2mainValue【福祉施設】&#10;一人当たり面積">
          <a:extLst>
            <a:ext uri="{FF2B5EF4-FFF2-40B4-BE49-F238E27FC236}">
              <a16:creationId xmlns:a16="http://schemas.microsoft.com/office/drawing/2014/main" id="{F82296F9-9D0C-4740-B367-432E17631DC2}"/>
            </a:ext>
          </a:extLst>
        </xdr:cNvPr>
        <xdr:cNvSpPr txBox="1"/>
      </xdr:nvSpPr>
      <xdr:spPr>
        <a:xfrm>
          <a:off x="8515427" y="1459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17733</xdr:rowOff>
    </xdr:from>
    <xdr:ext cx="469744" cy="259045"/>
    <xdr:sp macro="" textlink="">
      <xdr:nvSpPr>
        <xdr:cNvPr id="270" name="n_3mainValue【福祉施設】&#10;一人当たり面積">
          <a:extLst>
            <a:ext uri="{FF2B5EF4-FFF2-40B4-BE49-F238E27FC236}">
              <a16:creationId xmlns:a16="http://schemas.microsoft.com/office/drawing/2014/main" id="{3D6268ED-BD33-4F95-92AA-C37F123944BF}"/>
            </a:ext>
          </a:extLst>
        </xdr:cNvPr>
        <xdr:cNvSpPr txBox="1"/>
      </xdr:nvSpPr>
      <xdr:spPr>
        <a:xfrm>
          <a:off x="7626427" y="1459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17733</xdr:rowOff>
    </xdr:from>
    <xdr:ext cx="469744" cy="259045"/>
    <xdr:sp macro="" textlink="">
      <xdr:nvSpPr>
        <xdr:cNvPr id="271" name="n_4mainValue【福祉施設】&#10;一人当たり面積">
          <a:extLst>
            <a:ext uri="{FF2B5EF4-FFF2-40B4-BE49-F238E27FC236}">
              <a16:creationId xmlns:a16="http://schemas.microsoft.com/office/drawing/2014/main" id="{DF27F491-33C4-499A-BF8D-3399AEE02171}"/>
            </a:ext>
          </a:extLst>
        </xdr:cNvPr>
        <xdr:cNvSpPr txBox="1"/>
      </xdr:nvSpPr>
      <xdr:spPr>
        <a:xfrm>
          <a:off x="6737427" y="1459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754B5CA5-C66C-40E5-A6FC-C5174866C3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4678A1AA-A3FF-43D1-AAC7-9AD2CCD79E5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B2662CF7-24E0-424A-8B06-29FDB330F7A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4D2DCED0-22B1-4479-A7C6-04C4935E69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7C168889-B398-4995-BE7A-2ECEC9DECB9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8DB15D5B-CA41-49D2-92C7-64303D169A1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3362C1BC-CE67-4987-9F74-AF1A10A44A6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4EF3F3F1-1D19-4CFC-8571-FA2246FC78C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0" name="テキスト ボックス 279">
          <a:extLst>
            <a:ext uri="{FF2B5EF4-FFF2-40B4-BE49-F238E27FC236}">
              <a16:creationId xmlns:a16="http://schemas.microsoft.com/office/drawing/2014/main" id="{6097733D-CA7A-4C73-A0EC-DF19830DC4D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1" name="直線コネクタ 280">
          <a:extLst>
            <a:ext uri="{FF2B5EF4-FFF2-40B4-BE49-F238E27FC236}">
              <a16:creationId xmlns:a16="http://schemas.microsoft.com/office/drawing/2014/main" id="{55C09499-BFA3-4D72-9DBE-45EADBC3971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2" name="テキスト ボックス 281">
          <a:extLst>
            <a:ext uri="{FF2B5EF4-FFF2-40B4-BE49-F238E27FC236}">
              <a16:creationId xmlns:a16="http://schemas.microsoft.com/office/drawing/2014/main" id="{5F36331E-06A2-4C52-9CE0-050772327EB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3" name="直線コネクタ 282">
          <a:extLst>
            <a:ext uri="{FF2B5EF4-FFF2-40B4-BE49-F238E27FC236}">
              <a16:creationId xmlns:a16="http://schemas.microsoft.com/office/drawing/2014/main" id="{BA55CCAA-A843-4606-BD7D-3D0DA9BDBD39}"/>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4" name="テキスト ボックス 283">
          <a:extLst>
            <a:ext uri="{FF2B5EF4-FFF2-40B4-BE49-F238E27FC236}">
              <a16:creationId xmlns:a16="http://schemas.microsoft.com/office/drawing/2014/main" id="{9D9E4513-D8A9-4ADD-9DA7-3629C2A8C308}"/>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5" name="直線コネクタ 284">
          <a:extLst>
            <a:ext uri="{FF2B5EF4-FFF2-40B4-BE49-F238E27FC236}">
              <a16:creationId xmlns:a16="http://schemas.microsoft.com/office/drawing/2014/main" id="{D2C29D93-FA2F-41DE-A4BF-78F73CCBC79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86" name="テキスト ボックス 285">
          <a:extLst>
            <a:ext uri="{FF2B5EF4-FFF2-40B4-BE49-F238E27FC236}">
              <a16:creationId xmlns:a16="http://schemas.microsoft.com/office/drawing/2014/main" id="{C14AEAF6-10AC-42B5-9BBF-40DEFA15066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87" name="直線コネクタ 286">
          <a:extLst>
            <a:ext uri="{FF2B5EF4-FFF2-40B4-BE49-F238E27FC236}">
              <a16:creationId xmlns:a16="http://schemas.microsoft.com/office/drawing/2014/main" id="{85E02131-3712-44BA-B566-2E907BDD953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88" name="テキスト ボックス 287">
          <a:extLst>
            <a:ext uri="{FF2B5EF4-FFF2-40B4-BE49-F238E27FC236}">
              <a16:creationId xmlns:a16="http://schemas.microsoft.com/office/drawing/2014/main" id="{CA03E485-009A-45B2-B81C-014A3753D29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89" name="直線コネクタ 288">
          <a:extLst>
            <a:ext uri="{FF2B5EF4-FFF2-40B4-BE49-F238E27FC236}">
              <a16:creationId xmlns:a16="http://schemas.microsoft.com/office/drawing/2014/main" id="{4A5B5CCB-47E2-4E49-9EBD-E578E0DE333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0" name="テキスト ボックス 289">
          <a:extLst>
            <a:ext uri="{FF2B5EF4-FFF2-40B4-BE49-F238E27FC236}">
              <a16:creationId xmlns:a16="http://schemas.microsoft.com/office/drawing/2014/main" id="{50A09F77-7F16-477C-ABCC-3FBBB1531CD5}"/>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1" name="直線コネクタ 290">
          <a:extLst>
            <a:ext uri="{FF2B5EF4-FFF2-40B4-BE49-F238E27FC236}">
              <a16:creationId xmlns:a16="http://schemas.microsoft.com/office/drawing/2014/main" id="{F10B096E-B275-41F3-B37A-736822FFF2C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2" name="テキスト ボックス 291">
          <a:extLst>
            <a:ext uri="{FF2B5EF4-FFF2-40B4-BE49-F238E27FC236}">
              <a16:creationId xmlns:a16="http://schemas.microsoft.com/office/drawing/2014/main" id="{21FA920B-91A0-4F2A-8B37-8A351845AFC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3" name="直線コネクタ 292">
          <a:extLst>
            <a:ext uri="{FF2B5EF4-FFF2-40B4-BE49-F238E27FC236}">
              <a16:creationId xmlns:a16="http://schemas.microsoft.com/office/drawing/2014/main" id="{99812D73-54C8-4B32-8875-299AE99FFCA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4" name="テキスト ボックス 293">
          <a:extLst>
            <a:ext uri="{FF2B5EF4-FFF2-40B4-BE49-F238E27FC236}">
              <a16:creationId xmlns:a16="http://schemas.microsoft.com/office/drawing/2014/main" id="{16DA9B7C-1B97-45A4-AD94-5F2D219A685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5" name="直線コネクタ 294">
          <a:extLst>
            <a:ext uri="{FF2B5EF4-FFF2-40B4-BE49-F238E27FC236}">
              <a16:creationId xmlns:a16="http://schemas.microsoft.com/office/drawing/2014/main" id="{29B079E2-90E9-41AF-8507-B08F43AA958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96" name="【市民会館】&#10;有形固定資産減価償却率グラフ枠">
          <a:extLst>
            <a:ext uri="{FF2B5EF4-FFF2-40B4-BE49-F238E27FC236}">
              <a16:creationId xmlns:a16="http://schemas.microsoft.com/office/drawing/2014/main" id="{0DA2EDC0-F39B-429F-9FA4-E481B33F68F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297" name="直線コネクタ 296">
          <a:extLst>
            <a:ext uri="{FF2B5EF4-FFF2-40B4-BE49-F238E27FC236}">
              <a16:creationId xmlns:a16="http://schemas.microsoft.com/office/drawing/2014/main" id="{8B99888E-8E99-458D-B984-5F53EF542435}"/>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98" name="【市民会館】&#10;有形固定資産減価償却率最小値テキスト">
          <a:extLst>
            <a:ext uri="{FF2B5EF4-FFF2-40B4-BE49-F238E27FC236}">
              <a16:creationId xmlns:a16="http://schemas.microsoft.com/office/drawing/2014/main" id="{0C443E89-AD21-42A1-BD07-F9B46936FE6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99" name="直線コネクタ 298">
          <a:extLst>
            <a:ext uri="{FF2B5EF4-FFF2-40B4-BE49-F238E27FC236}">
              <a16:creationId xmlns:a16="http://schemas.microsoft.com/office/drawing/2014/main" id="{BD96024F-FFC1-4176-B0C3-760022B4A56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00" name="【市民会館】&#10;有形固定資産減価償却率最大値テキスト">
          <a:extLst>
            <a:ext uri="{FF2B5EF4-FFF2-40B4-BE49-F238E27FC236}">
              <a16:creationId xmlns:a16="http://schemas.microsoft.com/office/drawing/2014/main" id="{D5346A9D-48A0-4E9F-9773-4BEFDFE01A6E}"/>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01" name="直線コネクタ 300">
          <a:extLst>
            <a:ext uri="{FF2B5EF4-FFF2-40B4-BE49-F238E27FC236}">
              <a16:creationId xmlns:a16="http://schemas.microsoft.com/office/drawing/2014/main" id="{CA407657-882F-4C53-B1BE-A68551E42F7B}"/>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158948</xdr:rowOff>
    </xdr:from>
    <xdr:ext cx="405111" cy="259045"/>
    <xdr:sp macro="" textlink="">
      <xdr:nvSpPr>
        <xdr:cNvPr id="302" name="【市民会館】&#10;有形固定資産減価償却率平均値テキスト">
          <a:extLst>
            <a:ext uri="{FF2B5EF4-FFF2-40B4-BE49-F238E27FC236}">
              <a16:creationId xmlns:a16="http://schemas.microsoft.com/office/drawing/2014/main" id="{B2900465-6042-4406-9BCC-61A27BA97511}"/>
            </a:ext>
          </a:extLst>
        </xdr:cNvPr>
        <xdr:cNvSpPr txBox="1"/>
      </xdr:nvSpPr>
      <xdr:spPr>
        <a:xfrm>
          <a:off x="4673600" y="17989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303" name="フローチャート: 判断 302">
          <a:extLst>
            <a:ext uri="{FF2B5EF4-FFF2-40B4-BE49-F238E27FC236}">
              <a16:creationId xmlns:a16="http://schemas.microsoft.com/office/drawing/2014/main" id="{3D930525-01B4-4EF6-9585-D84603C241D8}"/>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304" name="フローチャート: 判断 303">
          <a:extLst>
            <a:ext uri="{FF2B5EF4-FFF2-40B4-BE49-F238E27FC236}">
              <a16:creationId xmlns:a16="http://schemas.microsoft.com/office/drawing/2014/main" id="{AA4F76C7-CDE1-4ECC-A9E6-B80EFFE96C25}"/>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305" name="フローチャート: 判断 304">
          <a:extLst>
            <a:ext uri="{FF2B5EF4-FFF2-40B4-BE49-F238E27FC236}">
              <a16:creationId xmlns:a16="http://schemas.microsoft.com/office/drawing/2014/main" id="{9B8ACEA5-C95E-4DE4-889E-DB598940C473}"/>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306" name="フローチャート: 判断 305">
          <a:extLst>
            <a:ext uri="{FF2B5EF4-FFF2-40B4-BE49-F238E27FC236}">
              <a16:creationId xmlns:a16="http://schemas.microsoft.com/office/drawing/2014/main" id="{62A2A94B-E06C-4806-BF49-129F35A405E7}"/>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307" name="フローチャート: 判断 306">
          <a:extLst>
            <a:ext uri="{FF2B5EF4-FFF2-40B4-BE49-F238E27FC236}">
              <a16:creationId xmlns:a16="http://schemas.microsoft.com/office/drawing/2014/main" id="{0BF59504-4B3E-4D94-BA8B-5DBF74593E5F}"/>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8" name="テキスト ボックス 307">
          <a:extLst>
            <a:ext uri="{FF2B5EF4-FFF2-40B4-BE49-F238E27FC236}">
              <a16:creationId xmlns:a16="http://schemas.microsoft.com/office/drawing/2014/main" id="{A478C156-40F1-47E7-AB8C-1C30D6319F1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9" name="テキスト ボックス 308">
          <a:extLst>
            <a:ext uri="{FF2B5EF4-FFF2-40B4-BE49-F238E27FC236}">
              <a16:creationId xmlns:a16="http://schemas.microsoft.com/office/drawing/2014/main" id="{9E5F0D53-79B0-474C-90D5-8E1A9A4D53A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0" name="テキスト ボックス 309">
          <a:extLst>
            <a:ext uri="{FF2B5EF4-FFF2-40B4-BE49-F238E27FC236}">
              <a16:creationId xmlns:a16="http://schemas.microsoft.com/office/drawing/2014/main" id="{7B746651-3277-4D95-BBA9-EC419D7EC03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19ED0FC6-02BE-4607-B8E7-AEB3D3F434E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9C98F3A6-3C77-453E-9E5C-973F808972B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13970</xdr:rowOff>
    </xdr:from>
    <xdr:to>
      <xdr:col>24</xdr:col>
      <xdr:colOff>114300</xdr:colOff>
      <xdr:row>102</xdr:row>
      <xdr:rowOff>115570</xdr:rowOff>
    </xdr:to>
    <xdr:sp macro="" textlink="">
      <xdr:nvSpPr>
        <xdr:cNvPr id="313" name="楕円 312">
          <a:extLst>
            <a:ext uri="{FF2B5EF4-FFF2-40B4-BE49-F238E27FC236}">
              <a16:creationId xmlns:a16="http://schemas.microsoft.com/office/drawing/2014/main" id="{7293100C-0AC7-4986-B5CA-58C6CA6357BD}"/>
            </a:ext>
          </a:extLst>
        </xdr:cNvPr>
        <xdr:cNvSpPr/>
      </xdr:nvSpPr>
      <xdr:spPr>
        <a:xfrm>
          <a:off x="4584700" y="1750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36847</xdr:rowOff>
    </xdr:from>
    <xdr:ext cx="405111" cy="259045"/>
    <xdr:sp macro="" textlink="">
      <xdr:nvSpPr>
        <xdr:cNvPr id="314" name="【市民会館】&#10;有形固定資産減価償却率該当値テキスト">
          <a:extLst>
            <a:ext uri="{FF2B5EF4-FFF2-40B4-BE49-F238E27FC236}">
              <a16:creationId xmlns:a16="http://schemas.microsoft.com/office/drawing/2014/main" id="{B4A08386-2385-4BBF-8003-3A189FF56628}"/>
            </a:ext>
          </a:extLst>
        </xdr:cNvPr>
        <xdr:cNvSpPr txBox="1"/>
      </xdr:nvSpPr>
      <xdr:spPr>
        <a:xfrm>
          <a:off x="4673600" y="1735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315" name="楕円 314">
          <a:extLst>
            <a:ext uri="{FF2B5EF4-FFF2-40B4-BE49-F238E27FC236}">
              <a16:creationId xmlns:a16="http://schemas.microsoft.com/office/drawing/2014/main" id="{31656142-5505-4BCA-BFAF-3B434462D04E}"/>
            </a:ext>
          </a:extLst>
        </xdr:cNvPr>
        <xdr:cNvSpPr/>
      </xdr:nvSpPr>
      <xdr:spPr>
        <a:xfrm>
          <a:off x="3746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64770</xdr:rowOff>
    </xdr:from>
    <xdr:to>
      <xdr:col>24</xdr:col>
      <xdr:colOff>63500</xdr:colOff>
      <xdr:row>105</xdr:row>
      <xdr:rowOff>59871</xdr:rowOff>
    </xdr:to>
    <xdr:cxnSp macro="">
      <xdr:nvCxnSpPr>
        <xdr:cNvPr id="316" name="直線コネクタ 315">
          <a:extLst>
            <a:ext uri="{FF2B5EF4-FFF2-40B4-BE49-F238E27FC236}">
              <a16:creationId xmlns:a16="http://schemas.microsoft.com/office/drawing/2014/main" id="{0269F365-AB34-4D9E-B662-C85CBCC3AE4B}"/>
            </a:ext>
          </a:extLst>
        </xdr:cNvPr>
        <xdr:cNvCxnSpPr/>
      </xdr:nvCxnSpPr>
      <xdr:spPr>
        <a:xfrm flipV="1">
          <a:off x="3797300" y="17552670"/>
          <a:ext cx="838200" cy="50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126637</xdr:rowOff>
    </xdr:from>
    <xdr:to>
      <xdr:col>15</xdr:col>
      <xdr:colOff>101600</xdr:colOff>
      <xdr:row>105</xdr:row>
      <xdr:rowOff>56787</xdr:rowOff>
    </xdr:to>
    <xdr:sp macro="" textlink="">
      <xdr:nvSpPr>
        <xdr:cNvPr id="317" name="楕円 316">
          <a:extLst>
            <a:ext uri="{FF2B5EF4-FFF2-40B4-BE49-F238E27FC236}">
              <a16:creationId xmlns:a16="http://schemas.microsoft.com/office/drawing/2014/main" id="{B3831B72-7FE0-4B50-99D1-B2BE446015B9}"/>
            </a:ext>
          </a:extLst>
        </xdr:cNvPr>
        <xdr:cNvSpPr/>
      </xdr:nvSpPr>
      <xdr:spPr>
        <a:xfrm>
          <a:off x="285750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5987</xdr:rowOff>
    </xdr:from>
    <xdr:to>
      <xdr:col>19</xdr:col>
      <xdr:colOff>177800</xdr:colOff>
      <xdr:row>105</xdr:row>
      <xdr:rowOff>59871</xdr:rowOff>
    </xdr:to>
    <xdr:cxnSp macro="">
      <xdr:nvCxnSpPr>
        <xdr:cNvPr id="318" name="直線コネクタ 317">
          <a:extLst>
            <a:ext uri="{FF2B5EF4-FFF2-40B4-BE49-F238E27FC236}">
              <a16:creationId xmlns:a16="http://schemas.microsoft.com/office/drawing/2014/main" id="{D8194CD8-9EBB-4BD3-A576-B00E4A3A2C5D}"/>
            </a:ext>
          </a:extLst>
        </xdr:cNvPr>
        <xdr:cNvCxnSpPr/>
      </xdr:nvCxnSpPr>
      <xdr:spPr>
        <a:xfrm>
          <a:off x="2908300" y="18008237"/>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72752</xdr:rowOff>
    </xdr:from>
    <xdr:to>
      <xdr:col>10</xdr:col>
      <xdr:colOff>165100</xdr:colOff>
      <xdr:row>105</xdr:row>
      <xdr:rowOff>2902</xdr:rowOff>
    </xdr:to>
    <xdr:sp macro="" textlink="">
      <xdr:nvSpPr>
        <xdr:cNvPr id="319" name="楕円 318">
          <a:extLst>
            <a:ext uri="{FF2B5EF4-FFF2-40B4-BE49-F238E27FC236}">
              <a16:creationId xmlns:a16="http://schemas.microsoft.com/office/drawing/2014/main" id="{AE710D1E-CE45-4B3C-B1A9-3AB11A8B9AE8}"/>
            </a:ext>
          </a:extLst>
        </xdr:cNvPr>
        <xdr:cNvSpPr/>
      </xdr:nvSpPr>
      <xdr:spPr>
        <a:xfrm>
          <a:off x="1968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123552</xdr:rowOff>
    </xdr:from>
    <xdr:to>
      <xdr:col>15</xdr:col>
      <xdr:colOff>50800</xdr:colOff>
      <xdr:row>105</xdr:row>
      <xdr:rowOff>5987</xdr:rowOff>
    </xdr:to>
    <xdr:cxnSp macro="">
      <xdr:nvCxnSpPr>
        <xdr:cNvPr id="320" name="直線コネクタ 319">
          <a:extLst>
            <a:ext uri="{FF2B5EF4-FFF2-40B4-BE49-F238E27FC236}">
              <a16:creationId xmlns:a16="http://schemas.microsoft.com/office/drawing/2014/main" id="{94DAE6A7-3FDD-4746-8215-7EB7A2ED0839}"/>
            </a:ext>
          </a:extLst>
        </xdr:cNvPr>
        <xdr:cNvCxnSpPr/>
      </xdr:nvCxnSpPr>
      <xdr:spPr>
        <a:xfrm>
          <a:off x="2019300" y="17954352"/>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17236</xdr:rowOff>
    </xdr:from>
    <xdr:to>
      <xdr:col>6</xdr:col>
      <xdr:colOff>38100</xdr:colOff>
      <xdr:row>104</xdr:row>
      <xdr:rowOff>118836</xdr:rowOff>
    </xdr:to>
    <xdr:sp macro="" textlink="">
      <xdr:nvSpPr>
        <xdr:cNvPr id="321" name="楕円 320">
          <a:extLst>
            <a:ext uri="{FF2B5EF4-FFF2-40B4-BE49-F238E27FC236}">
              <a16:creationId xmlns:a16="http://schemas.microsoft.com/office/drawing/2014/main" id="{BAC4B234-154E-4FC5-B397-D87589D75B82}"/>
            </a:ext>
          </a:extLst>
        </xdr:cNvPr>
        <xdr:cNvSpPr/>
      </xdr:nvSpPr>
      <xdr:spPr>
        <a:xfrm>
          <a:off x="1079500" y="17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68036</xdr:rowOff>
    </xdr:from>
    <xdr:to>
      <xdr:col>10</xdr:col>
      <xdr:colOff>114300</xdr:colOff>
      <xdr:row>104</xdr:row>
      <xdr:rowOff>123552</xdr:rowOff>
    </xdr:to>
    <xdr:cxnSp macro="">
      <xdr:nvCxnSpPr>
        <xdr:cNvPr id="322" name="直線コネクタ 321">
          <a:extLst>
            <a:ext uri="{FF2B5EF4-FFF2-40B4-BE49-F238E27FC236}">
              <a16:creationId xmlns:a16="http://schemas.microsoft.com/office/drawing/2014/main" id="{7136E3BB-4B3E-4B21-A312-A52E84151364}"/>
            </a:ext>
          </a:extLst>
        </xdr:cNvPr>
        <xdr:cNvCxnSpPr/>
      </xdr:nvCxnSpPr>
      <xdr:spPr>
        <a:xfrm>
          <a:off x="1130300" y="17898836"/>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101798</xdr:rowOff>
    </xdr:from>
    <xdr:ext cx="405111" cy="259045"/>
    <xdr:sp macro="" textlink="">
      <xdr:nvSpPr>
        <xdr:cNvPr id="323" name="n_1aveValue【市民会館】&#10;有形固定資産減価償却率">
          <a:extLst>
            <a:ext uri="{FF2B5EF4-FFF2-40B4-BE49-F238E27FC236}">
              <a16:creationId xmlns:a16="http://schemas.microsoft.com/office/drawing/2014/main" id="{DB6E95D8-1AFD-46B0-84D1-3F66688718BC}"/>
            </a:ext>
          </a:extLst>
        </xdr:cNvPr>
        <xdr:cNvSpPr txBox="1"/>
      </xdr:nvSpPr>
      <xdr:spPr>
        <a:xfrm>
          <a:off x="35820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74040</xdr:rowOff>
    </xdr:from>
    <xdr:ext cx="405111" cy="259045"/>
    <xdr:sp macro="" textlink="">
      <xdr:nvSpPr>
        <xdr:cNvPr id="324" name="n_2aveValue【市民会館】&#10;有形固定資産減価償却率">
          <a:extLst>
            <a:ext uri="{FF2B5EF4-FFF2-40B4-BE49-F238E27FC236}">
              <a16:creationId xmlns:a16="http://schemas.microsoft.com/office/drawing/2014/main" id="{10BCC520-577F-494D-9137-91D4B0FA5074}"/>
            </a:ext>
          </a:extLst>
        </xdr:cNvPr>
        <xdr:cNvSpPr txBox="1"/>
      </xdr:nvSpPr>
      <xdr:spPr>
        <a:xfrm>
          <a:off x="27057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325" name="n_3aveValue【市民会館】&#10;有形固定資産減価償却率">
          <a:extLst>
            <a:ext uri="{FF2B5EF4-FFF2-40B4-BE49-F238E27FC236}">
              <a16:creationId xmlns:a16="http://schemas.microsoft.com/office/drawing/2014/main" id="{4609356B-2B3C-48F5-B85B-EB3851E38805}"/>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326" name="n_4aveValue【市民会館】&#10;有形固定資産減価償却率">
          <a:extLst>
            <a:ext uri="{FF2B5EF4-FFF2-40B4-BE49-F238E27FC236}">
              <a16:creationId xmlns:a16="http://schemas.microsoft.com/office/drawing/2014/main" id="{973C6B15-E5B7-4136-B462-59F5783D2C52}"/>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327" name="n_1mainValue【市民会館】&#10;有形固定資産減価償却率">
          <a:extLst>
            <a:ext uri="{FF2B5EF4-FFF2-40B4-BE49-F238E27FC236}">
              <a16:creationId xmlns:a16="http://schemas.microsoft.com/office/drawing/2014/main" id="{79547733-3342-40BE-8B95-0FB916932894}"/>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73314</xdr:rowOff>
    </xdr:from>
    <xdr:ext cx="405111" cy="259045"/>
    <xdr:sp macro="" textlink="">
      <xdr:nvSpPr>
        <xdr:cNvPr id="328" name="n_2mainValue【市民会館】&#10;有形固定資産減価償却率">
          <a:extLst>
            <a:ext uri="{FF2B5EF4-FFF2-40B4-BE49-F238E27FC236}">
              <a16:creationId xmlns:a16="http://schemas.microsoft.com/office/drawing/2014/main" id="{DEE1691A-8AD9-4500-8948-EB2D1A32613D}"/>
            </a:ext>
          </a:extLst>
        </xdr:cNvPr>
        <xdr:cNvSpPr txBox="1"/>
      </xdr:nvSpPr>
      <xdr:spPr>
        <a:xfrm>
          <a:off x="2705744" y="1773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19429</xdr:rowOff>
    </xdr:from>
    <xdr:ext cx="405111" cy="259045"/>
    <xdr:sp macro="" textlink="">
      <xdr:nvSpPr>
        <xdr:cNvPr id="329" name="n_3mainValue【市民会館】&#10;有形固定資産減価償却率">
          <a:extLst>
            <a:ext uri="{FF2B5EF4-FFF2-40B4-BE49-F238E27FC236}">
              <a16:creationId xmlns:a16="http://schemas.microsoft.com/office/drawing/2014/main" id="{08BA311D-62E4-4EC4-80FB-C9525D8F20A8}"/>
            </a:ext>
          </a:extLst>
        </xdr:cNvPr>
        <xdr:cNvSpPr txBox="1"/>
      </xdr:nvSpPr>
      <xdr:spPr>
        <a:xfrm>
          <a:off x="1816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135363</xdr:rowOff>
    </xdr:from>
    <xdr:ext cx="405111" cy="259045"/>
    <xdr:sp macro="" textlink="">
      <xdr:nvSpPr>
        <xdr:cNvPr id="330" name="n_4mainValue【市民会館】&#10;有形固定資産減価償却率">
          <a:extLst>
            <a:ext uri="{FF2B5EF4-FFF2-40B4-BE49-F238E27FC236}">
              <a16:creationId xmlns:a16="http://schemas.microsoft.com/office/drawing/2014/main" id="{ACD46653-D1AF-4F8B-BF3A-C655AAC14D9B}"/>
            </a:ext>
          </a:extLst>
        </xdr:cNvPr>
        <xdr:cNvSpPr txBox="1"/>
      </xdr:nvSpPr>
      <xdr:spPr>
        <a:xfrm>
          <a:off x="927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1" name="正方形/長方形 330">
          <a:extLst>
            <a:ext uri="{FF2B5EF4-FFF2-40B4-BE49-F238E27FC236}">
              <a16:creationId xmlns:a16="http://schemas.microsoft.com/office/drawing/2014/main" id="{46D1EBAA-F619-4278-934D-FF050E827D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2" name="正方形/長方形 331">
          <a:extLst>
            <a:ext uri="{FF2B5EF4-FFF2-40B4-BE49-F238E27FC236}">
              <a16:creationId xmlns:a16="http://schemas.microsoft.com/office/drawing/2014/main" id="{3679DBD7-E800-4D44-9810-B638CDC0E9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3" name="正方形/長方形 332">
          <a:extLst>
            <a:ext uri="{FF2B5EF4-FFF2-40B4-BE49-F238E27FC236}">
              <a16:creationId xmlns:a16="http://schemas.microsoft.com/office/drawing/2014/main" id="{51726929-BCEA-4D54-8EBB-176BA422668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4" name="正方形/長方形 333">
          <a:extLst>
            <a:ext uri="{FF2B5EF4-FFF2-40B4-BE49-F238E27FC236}">
              <a16:creationId xmlns:a16="http://schemas.microsoft.com/office/drawing/2014/main" id="{B3160F98-9DD7-4090-880A-CD9E9CF1F2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5" name="正方形/長方形 334">
          <a:extLst>
            <a:ext uri="{FF2B5EF4-FFF2-40B4-BE49-F238E27FC236}">
              <a16:creationId xmlns:a16="http://schemas.microsoft.com/office/drawing/2014/main" id="{1D29E6E7-6D6F-42F1-B554-15CA0ED94DD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6" name="正方形/長方形 335">
          <a:extLst>
            <a:ext uri="{FF2B5EF4-FFF2-40B4-BE49-F238E27FC236}">
              <a16:creationId xmlns:a16="http://schemas.microsoft.com/office/drawing/2014/main" id="{1320BFF0-F78C-42F9-A64D-3A8C2FE0339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7" name="正方形/長方形 336">
          <a:extLst>
            <a:ext uri="{FF2B5EF4-FFF2-40B4-BE49-F238E27FC236}">
              <a16:creationId xmlns:a16="http://schemas.microsoft.com/office/drawing/2014/main" id="{2E2A7AD2-032A-4E0D-8FC4-CCAECEF3015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50FD1FE3-C213-4E11-BCE4-9BEA0F596E6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2D38B8EE-0E19-4E0E-9E44-1C4FF0B5D31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592548EE-B411-4016-80F8-AA34B7FDD21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1" name="直線コネクタ 340">
          <a:extLst>
            <a:ext uri="{FF2B5EF4-FFF2-40B4-BE49-F238E27FC236}">
              <a16:creationId xmlns:a16="http://schemas.microsoft.com/office/drawing/2014/main" id="{5F675FB5-0B21-4A59-B29C-C9452B4EAFF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2" name="テキスト ボックス 341">
          <a:extLst>
            <a:ext uri="{FF2B5EF4-FFF2-40B4-BE49-F238E27FC236}">
              <a16:creationId xmlns:a16="http://schemas.microsoft.com/office/drawing/2014/main" id="{970970E5-E20D-42C2-AE57-E60D2944AE4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3" name="直線コネクタ 342">
          <a:extLst>
            <a:ext uri="{FF2B5EF4-FFF2-40B4-BE49-F238E27FC236}">
              <a16:creationId xmlns:a16="http://schemas.microsoft.com/office/drawing/2014/main" id="{5E67BDAA-6F8E-4FF4-B089-23D0CE84BB1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4" name="テキスト ボックス 343">
          <a:extLst>
            <a:ext uri="{FF2B5EF4-FFF2-40B4-BE49-F238E27FC236}">
              <a16:creationId xmlns:a16="http://schemas.microsoft.com/office/drawing/2014/main" id="{25D03D5E-DA53-474B-BE68-0892D449318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5" name="直線コネクタ 344">
          <a:extLst>
            <a:ext uri="{FF2B5EF4-FFF2-40B4-BE49-F238E27FC236}">
              <a16:creationId xmlns:a16="http://schemas.microsoft.com/office/drawing/2014/main" id="{9EF46C56-795E-46CB-8C0F-78E8D14B95C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6" name="テキスト ボックス 345">
          <a:extLst>
            <a:ext uri="{FF2B5EF4-FFF2-40B4-BE49-F238E27FC236}">
              <a16:creationId xmlns:a16="http://schemas.microsoft.com/office/drawing/2014/main" id="{1EAA4E5F-287F-4DBD-A616-66930678919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7" name="直線コネクタ 346">
          <a:extLst>
            <a:ext uri="{FF2B5EF4-FFF2-40B4-BE49-F238E27FC236}">
              <a16:creationId xmlns:a16="http://schemas.microsoft.com/office/drawing/2014/main" id="{C0A61677-F008-457B-B88A-DD138F444645}"/>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8" name="テキスト ボックス 347">
          <a:extLst>
            <a:ext uri="{FF2B5EF4-FFF2-40B4-BE49-F238E27FC236}">
              <a16:creationId xmlns:a16="http://schemas.microsoft.com/office/drawing/2014/main" id="{316E4E3D-7A19-4AB4-B6F8-1F14506ED76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9" name="直線コネクタ 348">
          <a:extLst>
            <a:ext uri="{FF2B5EF4-FFF2-40B4-BE49-F238E27FC236}">
              <a16:creationId xmlns:a16="http://schemas.microsoft.com/office/drawing/2014/main" id="{2A9D5C1F-A57F-44AF-A4C9-85AD7B5E834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0" name="テキスト ボックス 349">
          <a:extLst>
            <a:ext uri="{FF2B5EF4-FFF2-40B4-BE49-F238E27FC236}">
              <a16:creationId xmlns:a16="http://schemas.microsoft.com/office/drawing/2014/main" id="{F68CB47B-C20C-4F00-BA33-70C6BA24CE0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1" name="直線コネクタ 350">
          <a:extLst>
            <a:ext uri="{FF2B5EF4-FFF2-40B4-BE49-F238E27FC236}">
              <a16:creationId xmlns:a16="http://schemas.microsoft.com/office/drawing/2014/main" id="{935A0C47-CD6A-47BC-A235-10F4DBD4CBD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2" name="テキスト ボックス 351">
          <a:extLst>
            <a:ext uri="{FF2B5EF4-FFF2-40B4-BE49-F238E27FC236}">
              <a16:creationId xmlns:a16="http://schemas.microsoft.com/office/drawing/2014/main" id="{871FE93E-4E62-4097-8814-3A763DC8BC3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3" name="【市民会館】&#10;一人当たり面積グラフ枠">
          <a:extLst>
            <a:ext uri="{FF2B5EF4-FFF2-40B4-BE49-F238E27FC236}">
              <a16:creationId xmlns:a16="http://schemas.microsoft.com/office/drawing/2014/main" id="{F1B3F6A1-E9E9-4617-84F5-85AA3F1DC3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354" name="直線コネクタ 353">
          <a:extLst>
            <a:ext uri="{FF2B5EF4-FFF2-40B4-BE49-F238E27FC236}">
              <a16:creationId xmlns:a16="http://schemas.microsoft.com/office/drawing/2014/main" id="{5518E29D-F1E6-4469-B470-E4CA4A918352}"/>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355" name="【市民会館】&#10;一人当たり面積最小値テキスト">
          <a:extLst>
            <a:ext uri="{FF2B5EF4-FFF2-40B4-BE49-F238E27FC236}">
              <a16:creationId xmlns:a16="http://schemas.microsoft.com/office/drawing/2014/main" id="{6D28EE11-5300-408B-97ED-C9593A99835D}"/>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356" name="直線コネクタ 355">
          <a:extLst>
            <a:ext uri="{FF2B5EF4-FFF2-40B4-BE49-F238E27FC236}">
              <a16:creationId xmlns:a16="http://schemas.microsoft.com/office/drawing/2014/main" id="{D49AC882-E857-458F-ABAB-432963E877F7}"/>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357" name="【市民会館】&#10;一人当たり面積最大値テキスト">
          <a:extLst>
            <a:ext uri="{FF2B5EF4-FFF2-40B4-BE49-F238E27FC236}">
              <a16:creationId xmlns:a16="http://schemas.microsoft.com/office/drawing/2014/main" id="{6FC92818-D0A4-403A-9B3F-36D74127E61F}"/>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358" name="直線コネクタ 357">
          <a:extLst>
            <a:ext uri="{FF2B5EF4-FFF2-40B4-BE49-F238E27FC236}">
              <a16:creationId xmlns:a16="http://schemas.microsoft.com/office/drawing/2014/main" id="{30F58037-88C7-423F-86FD-E2911EA5E75E}"/>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148862</xdr:rowOff>
    </xdr:from>
    <xdr:ext cx="469744" cy="259045"/>
    <xdr:sp macro="" textlink="">
      <xdr:nvSpPr>
        <xdr:cNvPr id="359" name="【市民会館】&#10;一人当たり面積平均値テキスト">
          <a:extLst>
            <a:ext uri="{FF2B5EF4-FFF2-40B4-BE49-F238E27FC236}">
              <a16:creationId xmlns:a16="http://schemas.microsoft.com/office/drawing/2014/main" id="{F826DBA4-373F-4B48-AE96-63FE56B35711}"/>
            </a:ext>
          </a:extLst>
        </xdr:cNvPr>
        <xdr:cNvSpPr txBox="1"/>
      </xdr:nvSpPr>
      <xdr:spPr>
        <a:xfrm>
          <a:off x="10515600" y="18151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360" name="フローチャート: 判断 359">
          <a:extLst>
            <a:ext uri="{FF2B5EF4-FFF2-40B4-BE49-F238E27FC236}">
              <a16:creationId xmlns:a16="http://schemas.microsoft.com/office/drawing/2014/main" id="{D24DDAAF-FD09-48D7-A52E-C743D3F8014B}"/>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361" name="フローチャート: 判断 360">
          <a:extLst>
            <a:ext uri="{FF2B5EF4-FFF2-40B4-BE49-F238E27FC236}">
              <a16:creationId xmlns:a16="http://schemas.microsoft.com/office/drawing/2014/main" id="{EBD50CD9-1CBF-415E-A552-4378CD43B973}"/>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362" name="フローチャート: 判断 361">
          <a:extLst>
            <a:ext uri="{FF2B5EF4-FFF2-40B4-BE49-F238E27FC236}">
              <a16:creationId xmlns:a16="http://schemas.microsoft.com/office/drawing/2014/main" id="{5C540FC2-F44A-422A-A8CC-1EB5653BA670}"/>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363" name="フローチャート: 判断 362">
          <a:extLst>
            <a:ext uri="{FF2B5EF4-FFF2-40B4-BE49-F238E27FC236}">
              <a16:creationId xmlns:a16="http://schemas.microsoft.com/office/drawing/2014/main" id="{B072660B-4A8D-4369-B4A0-DDABBF70BB24}"/>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364" name="フローチャート: 判断 363">
          <a:extLst>
            <a:ext uri="{FF2B5EF4-FFF2-40B4-BE49-F238E27FC236}">
              <a16:creationId xmlns:a16="http://schemas.microsoft.com/office/drawing/2014/main" id="{1A159F20-66D5-43A1-96D9-B280D8856C16}"/>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5" name="テキスト ボックス 364">
          <a:extLst>
            <a:ext uri="{FF2B5EF4-FFF2-40B4-BE49-F238E27FC236}">
              <a16:creationId xmlns:a16="http://schemas.microsoft.com/office/drawing/2014/main" id="{AD036C77-59D8-477E-B4F1-3948CFB4011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6" name="テキスト ボックス 365">
          <a:extLst>
            <a:ext uri="{FF2B5EF4-FFF2-40B4-BE49-F238E27FC236}">
              <a16:creationId xmlns:a16="http://schemas.microsoft.com/office/drawing/2014/main" id="{8D1BC581-DB66-45DC-A150-C8F01922F5F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23393638-4291-4AB3-B32C-41E6093D79D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D87B5EDB-99B3-48B2-A9B1-5F6A8B5E2C1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B0C6D36C-8394-4503-9B1F-340E674CDAB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161798</xdr:rowOff>
    </xdr:from>
    <xdr:to>
      <xdr:col>55</xdr:col>
      <xdr:colOff>50800</xdr:colOff>
      <xdr:row>108</xdr:row>
      <xdr:rowOff>91948</xdr:rowOff>
    </xdr:to>
    <xdr:sp macro="" textlink="">
      <xdr:nvSpPr>
        <xdr:cNvPr id="370" name="楕円 369">
          <a:extLst>
            <a:ext uri="{FF2B5EF4-FFF2-40B4-BE49-F238E27FC236}">
              <a16:creationId xmlns:a16="http://schemas.microsoft.com/office/drawing/2014/main" id="{17EB5638-C9E4-4280-9486-AE39F225EEEF}"/>
            </a:ext>
          </a:extLst>
        </xdr:cNvPr>
        <xdr:cNvSpPr/>
      </xdr:nvSpPr>
      <xdr:spPr>
        <a:xfrm>
          <a:off x="10426700" y="1850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76725</xdr:rowOff>
    </xdr:from>
    <xdr:ext cx="469744" cy="259045"/>
    <xdr:sp macro="" textlink="">
      <xdr:nvSpPr>
        <xdr:cNvPr id="371" name="【市民会館】&#10;一人当たり面積該当値テキスト">
          <a:extLst>
            <a:ext uri="{FF2B5EF4-FFF2-40B4-BE49-F238E27FC236}">
              <a16:creationId xmlns:a16="http://schemas.microsoft.com/office/drawing/2014/main" id="{DBD1F645-0FA3-46CA-926F-B491F5FC4CF6}"/>
            </a:ext>
          </a:extLst>
        </xdr:cNvPr>
        <xdr:cNvSpPr txBox="1"/>
      </xdr:nvSpPr>
      <xdr:spPr>
        <a:xfrm>
          <a:off x="10515600" y="184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159513</xdr:rowOff>
    </xdr:from>
    <xdr:to>
      <xdr:col>50</xdr:col>
      <xdr:colOff>165100</xdr:colOff>
      <xdr:row>108</xdr:row>
      <xdr:rowOff>89663</xdr:rowOff>
    </xdr:to>
    <xdr:sp macro="" textlink="">
      <xdr:nvSpPr>
        <xdr:cNvPr id="372" name="楕円 371">
          <a:extLst>
            <a:ext uri="{FF2B5EF4-FFF2-40B4-BE49-F238E27FC236}">
              <a16:creationId xmlns:a16="http://schemas.microsoft.com/office/drawing/2014/main" id="{0FA9A5A4-A40E-471F-A387-BB2A0AD40041}"/>
            </a:ext>
          </a:extLst>
        </xdr:cNvPr>
        <xdr:cNvSpPr/>
      </xdr:nvSpPr>
      <xdr:spPr>
        <a:xfrm>
          <a:off x="9588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38863</xdr:rowOff>
    </xdr:from>
    <xdr:to>
      <xdr:col>55</xdr:col>
      <xdr:colOff>0</xdr:colOff>
      <xdr:row>108</xdr:row>
      <xdr:rowOff>41148</xdr:rowOff>
    </xdr:to>
    <xdr:cxnSp macro="">
      <xdr:nvCxnSpPr>
        <xdr:cNvPr id="373" name="直線コネクタ 372">
          <a:extLst>
            <a:ext uri="{FF2B5EF4-FFF2-40B4-BE49-F238E27FC236}">
              <a16:creationId xmlns:a16="http://schemas.microsoft.com/office/drawing/2014/main" id="{DC317ABA-1B58-420A-BC42-59CBCDD2767C}"/>
            </a:ext>
          </a:extLst>
        </xdr:cNvPr>
        <xdr:cNvCxnSpPr/>
      </xdr:nvCxnSpPr>
      <xdr:spPr>
        <a:xfrm>
          <a:off x="9639300" y="18555463"/>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159513</xdr:rowOff>
    </xdr:from>
    <xdr:to>
      <xdr:col>46</xdr:col>
      <xdr:colOff>38100</xdr:colOff>
      <xdr:row>108</xdr:row>
      <xdr:rowOff>89663</xdr:rowOff>
    </xdr:to>
    <xdr:sp macro="" textlink="">
      <xdr:nvSpPr>
        <xdr:cNvPr id="374" name="楕円 373">
          <a:extLst>
            <a:ext uri="{FF2B5EF4-FFF2-40B4-BE49-F238E27FC236}">
              <a16:creationId xmlns:a16="http://schemas.microsoft.com/office/drawing/2014/main" id="{4E6F2904-BB24-4F02-85C5-3A3513B52435}"/>
            </a:ext>
          </a:extLst>
        </xdr:cNvPr>
        <xdr:cNvSpPr/>
      </xdr:nvSpPr>
      <xdr:spPr>
        <a:xfrm>
          <a:off x="8699500" y="1850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38863</xdr:rowOff>
    </xdr:from>
    <xdr:to>
      <xdr:col>50</xdr:col>
      <xdr:colOff>114300</xdr:colOff>
      <xdr:row>108</xdr:row>
      <xdr:rowOff>38863</xdr:rowOff>
    </xdr:to>
    <xdr:cxnSp macro="">
      <xdr:nvCxnSpPr>
        <xdr:cNvPr id="375" name="直線コネクタ 374">
          <a:extLst>
            <a:ext uri="{FF2B5EF4-FFF2-40B4-BE49-F238E27FC236}">
              <a16:creationId xmlns:a16="http://schemas.microsoft.com/office/drawing/2014/main" id="{93F94313-306A-46E1-AE8D-A2A9DEACAAA6}"/>
            </a:ext>
          </a:extLst>
        </xdr:cNvPr>
        <xdr:cNvCxnSpPr/>
      </xdr:nvCxnSpPr>
      <xdr:spPr>
        <a:xfrm>
          <a:off x="8750300" y="185554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155702</xdr:rowOff>
    </xdr:from>
    <xdr:to>
      <xdr:col>41</xdr:col>
      <xdr:colOff>101600</xdr:colOff>
      <xdr:row>108</xdr:row>
      <xdr:rowOff>85852</xdr:rowOff>
    </xdr:to>
    <xdr:sp macro="" textlink="">
      <xdr:nvSpPr>
        <xdr:cNvPr id="376" name="楕円 375">
          <a:extLst>
            <a:ext uri="{FF2B5EF4-FFF2-40B4-BE49-F238E27FC236}">
              <a16:creationId xmlns:a16="http://schemas.microsoft.com/office/drawing/2014/main" id="{C95EEDA1-3585-407E-9481-2F34278D82C4}"/>
            </a:ext>
          </a:extLst>
        </xdr:cNvPr>
        <xdr:cNvSpPr/>
      </xdr:nvSpPr>
      <xdr:spPr>
        <a:xfrm>
          <a:off x="7810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35052</xdr:rowOff>
    </xdr:from>
    <xdr:to>
      <xdr:col>45</xdr:col>
      <xdr:colOff>177800</xdr:colOff>
      <xdr:row>108</xdr:row>
      <xdr:rowOff>38863</xdr:rowOff>
    </xdr:to>
    <xdr:cxnSp macro="">
      <xdr:nvCxnSpPr>
        <xdr:cNvPr id="377" name="直線コネクタ 376">
          <a:extLst>
            <a:ext uri="{FF2B5EF4-FFF2-40B4-BE49-F238E27FC236}">
              <a16:creationId xmlns:a16="http://schemas.microsoft.com/office/drawing/2014/main" id="{DE101C0E-B24E-4DF5-9AB8-4C2789DC2D33}"/>
            </a:ext>
          </a:extLst>
        </xdr:cNvPr>
        <xdr:cNvCxnSpPr/>
      </xdr:nvCxnSpPr>
      <xdr:spPr>
        <a:xfrm>
          <a:off x="7861300" y="18551652"/>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156463</xdr:rowOff>
    </xdr:from>
    <xdr:to>
      <xdr:col>36</xdr:col>
      <xdr:colOff>165100</xdr:colOff>
      <xdr:row>108</xdr:row>
      <xdr:rowOff>86613</xdr:rowOff>
    </xdr:to>
    <xdr:sp macro="" textlink="">
      <xdr:nvSpPr>
        <xdr:cNvPr id="378" name="楕円 377">
          <a:extLst>
            <a:ext uri="{FF2B5EF4-FFF2-40B4-BE49-F238E27FC236}">
              <a16:creationId xmlns:a16="http://schemas.microsoft.com/office/drawing/2014/main" id="{DD5D7B88-3C8F-4549-8A6C-DCF88D04DFD5}"/>
            </a:ext>
          </a:extLst>
        </xdr:cNvPr>
        <xdr:cNvSpPr/>
      </xdr:nvSpPr>
      <xdr:spPr>
        <a:xfrm>
          <a:off x="6921500" y="1850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35052</xdr:rowOff>
    </xdr:from>
    <xdr:to>
      <xdr:col>41</xdr:col>
      <xdr:colOff>50800</xdr:colOff>
      <xdr:row>108</xdr:row>
      <xdr:rowOff>35813</xdr:rowOff>
    </xdr:to>
    <xdr:cxnSp macro="">
      <xdr:nvCxnSpPr>
        <xdr:cNvPr id="379" name="直線コネクタ 378">
          <a:extLst>
            <a:ext uri="{FF2B5EF4-FFF2-40B4-BE49-F238E27FC236}">
              <a16:creationId xmlns:a16="http://schemas.microsoft.com/office/drawing/2014/main" id="{3C99597B-AB3B-4824-897B-39CEAFDE3847}"/>
            </a:ext>
          </a:extLst>
        </xdr:cNvPr>
        <xdr:cNvCxnSpPr/>
      </xdr:nvCxnSpPr>
      <xdr:spPr>
        <a:xfrm flipV="1">
          <a:off x="6972300" y="18551652"/>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83329</xdr:rowOff>
    </xdr:from>
    <xdr:ext cx="469744" cy="259045"/>
    <xdr:sp macro="" textlink="">
      <xdr:nvSpPr>
        <xdr:cNvPr id="380" name="n_1aveValue【市民会館】&#10;一人当たり面積">
          <a:extLst>
            <a:ext uri="{FF2B5EF4-FFF2-40B4-BE49-F238E27FC236}">
              <a16:creationId xmlns:a16="http://schemas.microsoft.com/office/drawing/2014/main" id="{64B516CA-0608-4899-8B97-479A4BFFD951}"/>
            </a:ext>
          </a:extLst>
        </xdr:cNvPr>
        <xdr:cNvSpPr txBox="1"/>
      </xdr:nvSpPr>
      <xdr:spPr>
        <a:xfrm>
          <a:off x="9391727" y="1808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381" name="n_2aveValue【市民会館】&#10;一人当たり面積">
          <a:extLst>
            <a:ext uri="{FF2B5EF4-FFF2-40B4-BE49-F238E27FC236}">
              <a16:creationId xmlns:a16="http://schemas.microsoft.com/office/drawing/2014/main" id="{5413080E-7A0B-4214-A80E-848429913887}"/>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89425</xdr:rowOff>
    </xdr:from>
    <xdr:ext cx="469744" cy="259045"/>
    <xdr:sp macro="" textlink="">
      <xdr:nvSpPr>
        <xdr:cNvPr id="382" name="n_3aveValue【市民会館】&#10;一人当たり面積">
          <a:extLst>
            <a:ext uri="{FF2B5EF4-FFF2-40B4-BE49-F238E27FC236}">
              <a16:creationId xmlns:a16="http://schemas.microsoft.com/office/drawing/2014/main" id="{86B6757F-55D9-4568-ADAB-78CE15F7A1A2}"/>
            </a:ext>
          </a:extLst>
        </xdr:cNvPr>
        <xdr:cNvSpPr txBox="1"/>
      </xdr:nvSpPr>
      <xdr:spPr>
        <a:xfrm>
          <a:off x="7626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95521</xdr:rowOff>
    </xdr:from>
    <xdr:ext cx="469744" cy="259045"/>
    <xdr:sp macro="" textlink="">
      <xdr:nvSpPr>
        <xdr:cNvPr id="383" name="n_4aveValue【市民会館】&#10;一人当たり面積">
          <a:extLst>
            <a:ext uri="{FF2B5EF4-FFF2-40B4-BE49-F238E27FC236}">
              <a16:creationId xmlns:a16="http://schemas.microsoft.com/office/drawing/2014/main" id="{197B3F36-5B6F-4F1E-95FC-D0D36356CF39}"/>
            </a:ext>
          </a:extLst>
        </xdr:cNvPr>
        <xdr:cNvSpPr txBox="1"/>
      </xdr:nvSpPr>
      <xdr:spPr>
        <a:xfrm>
          <a:off x="6737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80790</xdr:rowOff>
    </xdr:from>
    <xdr:ext cx="469744" cy="259045"/>
    <xdr:sp macro="" textlink="">
      <xdr:nvSpPr>
        <xdr:cNvPr id="384" name="n_1mainValue【市民会館】&#10;一人当たり面積">
          <a:extLst>
            <a:ext uri="{FF2B5EF4-FFF2-40B4-BE49-F238E27FC236}">
              <a16:creationId xmlns:a16="http://schemas.microsoft.com/office/drawing/2014/main" id="{F417AC98-04AD-4F9F-AB51-9B4B903E776B}"/>
            </a:ext>
          </a:extLst>
        </xdr:cNvPr>
        <xdr:cNvSpPr txBox="1"/>
      </xdr:nvSpPr>
      <xdr:spPr>
        <a:xfrm>
          <a:off x="93917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80790</xdr:rowOff>
    </xdr:from>
    <xdr:ext cx="469744" cy="259045"/>
    <xdr:sp macro="" textlink="">
      <xdr:nvSpPr>
        <xdr:cNvPr id="385" name="n_2mainValue【市民会館】&#10;一人当たり面積">
          <a:extLst>
            <a:ext uri="{FF2B5EF4-FFF2-40B4-BE49-F238E27FC236}">
              <a16:creationId xmlns:a16="http://schemas.microsoft.com/office/drawing/2014/main" id="{43B7A196-065E-4303-A658-3C54829BF3B2}"/>
            </a:ext>
          </a:extLst>
        </xdr:cNvPr>
        <xdr:cNvSpPr txBox="1"/>
      </xdr:nvSpPr>
      <xdr:spPr>
        <a:xfrm>
          <a:off x="8515427" y="1859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76979</xdr:rowOff>
    </xdr:from>
    <xdr:ext cx="469744" cy="259045"/>
    <xdr:sp macro="" textlink="">
      <xdr:nvSpPr>
        <xdr:cNvPr id="386" name="n_3mainValue【市民会館】&#10;一人当たり面積">
          <a:extLst>
            <a:ext uri="{FF2B5EF4-FFF2-40B4-BE49-F238E27FC236}">
              <a16:creationId xmlns:a16="http://schemas.microsoft.com/office/drawing/2014/main" id="{5139B63D-C881-4273-BC94-FD555E204496}"/>
            </a:ext>
          </a:extLst>
        </xdr:cNvPr>
        <xdr:cNvSpPr txBox="1"/>
      </xdr:nvSpPr>
      <xdr:spPr>
        <a:xfrm>
          <a:off x="76264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77740</xdr:rowOff>
    </xdr:from>
    <xdr:ext cx="469744" cy="259045"/>
    <xdr:sp macro="" textlink="">
      <xdr:nvSpPr>
        <xdr:cNvPr id="387" name="n_4mainValue【市民会館】&#10;一人当たり面積">
          <a:extLst>
            <a:ext uri="{FF2B5EF4-FFF2-40B4-BE49-F238E27FC236}">
              <a16:creationId xmlns:a16="http://schemas.microsoft.com/office/drawing/2014/main" id="{03FCD3C3-2807-44D9-868B-C4D73007817D}"/>
            </a:ext>
          </a:extLst>
        </xdr:cNvPr>
        <xdr:cNvSpPr txBox="1"/>
      </xdr:nvSpPr>
      <xdr:spPr>
        <a:xfrm>
          <a:off x="6737427" y="185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92EA160A-164E-4800-A7D6-B49EA2C47B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1CFBFA56-DB75-4B1B-B8A5-D8142D31446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C7CF04D6-9A88-4286-9F64-0C549EA8DA9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7C37C189-340C-4BE1-A21F-EA8981D6C54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5369772C-787B-4C42-B0EC-FD8D3641818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BDFC316F-E3F5-4781-8F56-5040B9B4AE9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D6ED93A0-B429-45AD-BF54-E90561D1CD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3AAC19FE-6F91-4551-948F-C2DEF4D4C93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0E8AC1FE-0350-4B96-B402-F18F9337A0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6DB46B7D-0DD9-4D1A-8377-3D3D1F12E10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EE532716-FEF0-41A6-A3FC-37E3D3FFD6F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5BC7895E-D558-4896-AE09-2E7FCED5F01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367BA321-3029-42B3-AFAC-0561A3E479E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B4B1F33F-141B-42BC-AA3A-9FA653DB451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8A29DC7A-13B7-4FDC-85C5-A0E95F276E8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3B7A9A40-AC90-4C5D-9EB4-4CCC1469FA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2EDB87E2-45E7-4448-9DCA-053DC7C51F8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C8CF714C-D249-442E-B2F2-A8F1ADB68FF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C43CA346-82FD-46F5-BC57-ED999E263FC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2102E44B-45E2-4026-B4D2-96B43238034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08" name="テキスト ボックス 407">
          <a:extLst>
            <a:ext uri="{FF2B5EF4-FFF2-40B4-BE49-F238E27FC236}">
              <a16:creationId xmlns:a16="http://schemas.microsoft.com/office/drawing/2014/main" id="{3CECB267-8DF6-4DBD-B118-4C748D57B8D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3B008962-0A19-4854-AE15-68C9754499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a:extLst>
            <a:ext uri="{FF2B5EF4-FFF2-40B4-BE49-F238E27FC236}">
              <a16:creationId xmlns:a16="http://schemas.microsoft.com/office/drawing/2014/main" id="{07EFD8A0-FAC3-4753-BE08-5B92D5C339E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1" name="直線コネクタ 410">
          <a:extLst>
            <a:ext uri="{FF2B5EF4-FFF2-40B4-BE49-F238E27FC236}">
              <a16:creationId xmlns:a16="http://schemas.microsoft.com/office/drawing/2014/main" id="{506D4F6E-3566-494F-9861-D85EB65D5115}"/>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2" name="【一般廃棄物処理施設】&#10;有形固定資産減価償却率最小値テキスト">
          <a:extLst>
            <a:ext uri="{FF2B5EF4-FFF2-40B4-BE49-F238E27FC236}">
              <a16:creationId xmlns:a16="http://schemas.microsoft.com/office/drawing/2014/main" id="{7E41B185-3391-47A0-A4C1-C7580C6B74CA}"/>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3" name="直線コネクタ 412">
          <a:extLst>
            <a:ext uri="{FF2B5EF4-FFF2-40B4-BE49-F238E27FC236}">
              <a16:creationId xmlns:a16="http://schemas.microsoft.com/office/drawing/2014/main" id="{0621BDD7-F3C9-42A7-BCB3-83A70FD9487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4" name="【一般廃棄物処理施設】&#10;有形固定資産減価償却率最大値テキスト">
          <a:extLst>
            <a:ext uri="{FF2B5EF4-FFF2-40B4-BE49-F238E27FC236}">
              <a16:creationId xmlns:a16="http://schemas.microsoft.com/office/drawing/2014/main" id="{252AB9BD-D951-4E26-8BBC-76A1002D78DA}"/>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5" name="直線コネクタ 414">
          <a:extLst>
            <a:ext uri="{FF2B5EF4-FFF2-40B4-BE49-F238E27FC236}">
              <a16:creationId xmlns:a16="http://schemas.microsoft.com/office/drawing/2014/main" id="{A39D1598-3D3C-4CCE-A216-C97A8FCC6A71}"/>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416" name="【一般廃棄物処理施設】&#10;有形固定資産減価償却率平均値テキスト">
          <a:extLst>
            <a:ext uri="{FF2B5EF4-FFF2-40B4-BE49-F238E27FC236}">
              <a16:creationId xmlns:a16="http://schemas.microsoft.com/office/drawing/2014/main" id="{96C85280-C4A7-4F52-9BF5-81D6410573F9}"/>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417" name="フローチャート: 判断 416">
          <a:extLst>
            <a:ext uri="{FF2B5EF4-FFF2-40B4-BE49-F238E27FC236}">
              <a16:creationId xmlns:a16="http://schemas.microsoft.com/office/drawing/2014/main" id="{BA3F085F-7830-4962-AE1D-761EF151CFC2}"/>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418" name="フローチャート: 判断 417">
          <a:extLst>
            <a:ext uri="{FF2B5EF4-FFF2-40B4-BE49-F238E27FC236}">
              <a16:creationId xmlns:a16="http://schemas.microsoft.com/office/drawing/2014/main" id="{8C8AD93C-BDE9-4C71-8476-5DC8187E1B9F}"/>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19" name="フローチャート: 判断 418">
          <a:extLst>
            <a:ext uri="{FF2B5EF4-FFF2-40B4-BE49-F238E27FC236}">
              <a16:creationId xmlns:a16="http://schemas.microsoft.com/office/drawing/2014/main" id="{A08428E9-73F0-4CC6-8454-458E2A7E1D03}"/>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420" name="フローチャート: 判断 419">
          <a:extLst>
            <a:ext uri="{FF2B5EF4-FFF2-40B4-BE49-F238E27FC236}">
              <a16:creationId xmlns:a16="http://schemas.microsoft.com/office/drawing/2014/main" id="{A44A4B0C-8B44-4DF6-95BA-FCAB81CCDC63}"/>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1" name="フローチャート: 判断 420">
          <a:extLst>
            <a:ext uri="{FF2B5EF4-FFF2-40B4-BE49-F238E27FC236}">
              <a16:creationId xmlns:a16="http://schemas.microsoft.com/office/drawing/2014/main" id="{D736F379-7A72-4B43-9E4F-0732A766CA9D}"/>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8440D173-C58E-4FCC-BDFE-F40DD442C75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B0D2B9B2-0C0A-4250-AAE5-0E4EE9A43D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829C2DB-64D7-4D9A-B776-33CAE9780E4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DC63D68D-62FF-4364-892C-C3D21588212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E9565A6E-AA13-44DF-97C5-D837B26F18F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69850</xdr:rowOff>
    </xdr:from>
    <xdr:to>
      <xdr:col>85</xdr:col>
      <xdr:colOff>177800</xdr:colOff>
      <xdr:row>37</xdr:row>
      <xdr:rowOff>0</xdr:rowOff>
    </xdr:to>
    <xdr:sp macro="" textlink="">
      <xdr:nvSpPr>
        <xdr:cNvPr id="427" name="楕円 426">
          <a:extLst>
            <a:ext uri="{FF2B5EF4-FFF2-40B4-BE49-F238E27FC236}">
              <a16:creationId xmlns:a16="http://schemas.microsoft.com/office/drawing/2014/main" id="{524775F7-7B59-4692-AD59-9C50E62D596E}"/>
            </a:ext>
          </a:extLst>
        </xdr:cNvPr>
        <xdr:cNvSpPr/>
      </xdr:nvSpPr>
      <xdr:spPr>
        <a:xfrm>
          <a:off x="162687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92727</xdr:rowOff>
    </xdr:from>
    <xdr:ext cx="405111" cy="259045"/>
    <xdr:sp macro="" textlink="">
      <xdr:nvSpPr>
        <xdr:cNvPr id="428" name="【一般廃棄物処理施設】&#10;有形固定資産減価償却率該当値テキスト">
          <a:extLst>
            <a:ext uri="{FF2B5EF4-FFF2-40B4-BE49-F238E27FC236}">
              <a16:creationId xmlns:a16="http://schemas.microsoft.com/office/drawing/2014/main" id="{37EDBCD1-84D2-41C9-ACAF-430204D70192}"/>
            </a:ext>
          </a:extLst>
        </xdr:cNvPr>
        <xdr:cNvSpPr txBox="1"/>
      </xdr:nvSpPr>
      <xdr:spPr>
        <a:xfrm>
          <a:off x="16357600" y="609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43180</xdr:rowOff>
    </xdr:from>
    <xdr:to>
      <xdr:col>81</xdr:col>
      <xdr:colOff>101600</xdr:colOff>
      <xdr:row>36</xdr:row>
      <xdr:rowOff>144780</xdr:rowOff>
    </xdr:to>
    <xdr:sp macro="" textlink="">
      <xdr:nvSpPr>
        <xdr:cNvPr id="429" name="楕円 428">
          <a:extLst>
            <a:ext uri="{FF2B5EF4-FFF2-40B4-BE49-F238E27FC236}">
              <a16:creationId xmlns:a16="http://schemas.microsoft.com/office/drawing/2014/main" id="{096FE872-76B9-4F03-AF2E-8B9508EF7787}"/>
            </a:ext>
          </a:extLst>
        </xdr:cNvPr>
        <xdr:cNvSpPr/>
      </xdr:nvSpPr>
      <xdr:spPr>
        <a:xfrm>
          <a:off x="15430500" y="621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93980</xdr:rowOff>
    </xdr:from>
    <xdr:to>
      <xdr:col>85</xdr:col>
      <xdr:colOff>127000</xdr:colOff>
      <xdr:row>36</xdr:row>
      <xdr:rowOff>120650</xdr:rowOff>
    </xdr:to>
    <xdr:cxnSp macro="">
      <xdr:nvCxnSpPr>
        <xdr:cNvPr id="430" name="直線コネクタ 429">
          <a:extLst>
            <a:ext uri="{FF2B5EF4-FFF2-40B4-BE49-F238E27FC236}">
              <a16:creationId xmlns:a16="http://schemas.microsoft.com/office/drawing/2014/main" id="{4537F225-F417-4F01-ACF7-9542051F997D}"/>
            </a:ext>
          </a:extLst>
        </xdr:cNvPr>
        <xdr:cNvCxnSpPr/>
      </xdr:nvCxnSpPr>
      <xdr:spPr>
        <a:xfrm>
          <a:off x="15481300" y="62661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17780</xdr:rowOff>
    </xdr:from>
    <xdr:to>
      <xdr:col>76</xdr:col>
      <xdr:colOff>165100</xdr:colOff>
      <xdr:row>36</xdr:row>
      <xdr:rowOff>119380</xdr:rowOff>
    </xdr:to>
    <xdr:sp macro="" textlink="">
      <xdr:nvSpPr>
        <xdr:cNvPr id="431" name="楕円 430">
          <a:extLst>
            <a:ext uri="{FF2B5EF4-FFF2-40B4-BE49-F238E27FC236}">
              <a16:creationId xmlns:a16="http://schemas.microsoft.com/office/drawing/2014/main" id="{0F9DA7C1-3B4E-424E-AF16-4D9FF6DCA5E5}"/>
            </a:ext>
          </a:extLst>
        </xdr:cNvPr>
        <xdr:cNvSpPr/>
      </xdr:nvSpPr>
      <xdr:spPr>
        <a:xfrm>
          <a:off x="14541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68580</xdr:rowOff>
    </xdr:from>
    <xdr:to>
      <xdr:col>81</xdr:col>
      <xdr:colOff>50800</xdr:colOff>
      <xdr:row>36</xdr:row>
      <xdr:rowOff>93980</xdr:rowOff>
    </xdr:to>
    <xdr:cxnSp macro="">
      <xdr:nvCxnSpPr>
        <xdr:cNvPr id="432" name="直線コネクタ 431">
          <a:extLst>
            <a:ext uri="{FF2B5EF4-FFF2-40B4-BE49-F238E27FC236}">
              <a16:creationId xmlns:a16="http://schemas.microsoft.com/office/drawing/2014/main" id="{BD24EF94-92BA-49EE-AEBB-04D39E255681}"/>
            </a:ext>
          </a:extLst>
        </xdr:cNvPr>
        <xdr:cNvCxnSpPr/>
      </xdr:nvCxnSpPr>
      <xdr:spPr>
        <a:xfrm>
          <a:off x="14592300" y="62407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xdr:rowOff>
    </xdr:from>
    <xdr:to>
      <xdr:col>72</xdr:col>
      <xdr:colOff>38100</xdr:colOff>
      <xdr:row>36</xdr:row>
      <xdr:rowOff>110490</xdr:rowOff>
    </xdr:to>
    <xdr:sp macro="" textlink="">
      <xdr:nvSpPr>
        <xdr:cNvPr id="433" name="楕円 432">
          <a:extLst>
            <a:ext uri="{FF2B5EF4-FFF2-40B4-BE49-F238E27FC236}">
              <a16:creationId xmlns:a16="http://schemas.microsoft.com/office/drawing/2014/main" id="{42294377-2A7E-4A74-AF93-B571E72DEC8F}"/>
            </a:ext>
          </a:extLst>
        </xdr:cNvPr>
        <xdr:cNvSpPr/>
      </xdr:nvSpPr>
      <xdr:spPr>
        <a:xfrm>
          <a:off x="13652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59690</xdr:rowOff>
    </xdr:from>
    <xdr:to>
      <xdr:col>76</xdr:col>
      <xdr:colOff>114300</xdr:colOff>
      <xdr:row>36</xdr:row>
      <xdr:rowOff>68580</xdr:rowOff>
    </xdr:to>
    <xdr:cxnSp macro="">
      <xdr:nvCxnSpPr>
        <xdr:cNvPr id="434" name="直線コネクタ 433">
          <a:extLst>
            <a:ext uri="{FF2B5EF4-FFF2-40B4-BE49-F238E27FC236}">
              <a16:creationId xmlns:a16="http://schemas.microsoft.com/office/drawing/2014/main" id="{D79529CA-BE45-46AC-81CE-2167ACA41D17}"/>
            </a:ext>
          </a:extLst>
        </xdr:cNvPr>
        <xdr:cNvCxnSpPr/>
      </xdr:nvCxnSpPr>
      <xdr:spPr>
        <a:xfrm>
          <a:off x="13703300" y="623189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160020</xdr:rowOff>
    </xdr:from>
    <xdr:to>
      <xdr:col>67</xdr:col>
      <xdr:colOff>101600</xdr:colOff>
      <xdr:row>36</xdr:row>
      <xdr:rowOff>90170</xdr:rowOff>
    </xdr:to>
    <xdr:sp macro="" textlink="">
      <xdr:nvSpPr>
        <xdr:cNvPr id="435" name="楕円 434">
          <a:extLst>
            <a:ext uri="{FF2B5EF4-FFF2-40B4-BE49-F238E27FC236}">
              <a16:creationId xmlns:a16="http://schemas.microsoft.com/office/drawing/2014/main" id="{AF71FCF6-DB3F-48A8-82C4-2CE4BFD4BAEE}"/>
            </a:ext>
          </a:extLst>
        </xdr:cNvPr>
        <xdr:cNvSpPr/>
      </xdr:nvSpPr>
      <xdr:spPr>
        <a:xfrm>
          <a:off x="127635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39370</xdr:rowOff>
    </xdr:from>
    <xdr:to>
      <xdr:col>71</xdr:col>
      <xdr:colOff>177800</xdr:colOff>
      <xdr:row>36</xdr:row>
      <xdr:rowOff>59690</xdr:rowOff>
    </xdr:to>
    <xdr:cxnSp macro="">
      <xdr:nvCxnSpPr>
        <xdr:cNvPr id="436" name="直線コネクタ 435">
          <a:extLst>
            <a:ext uri="{FF2B5EF4-FFF2-40B4-BE49-F238E27FC236}">
              <a16:creationId xmlns:a16="http://schemas.microsoft.com/office/drawing/2014/main" id="{6766BA19-7B12-4601-A62F-EA1DE4BCA35C}"/>
            </a:ext>
          </a:extLst>
        </xdr:cNvPr>
        <xdr:cNvCxnSpPr/>
      </xdr:nvCxnSpPr>
      <xdr:spPr>
        <a:xfrm>
          <a:off x="12814300" y="621157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437" name="n_1aveValue【一般廃棄物処理施設】&#10;有形固定資産減価償却率">
          <a:extLst>
            <a:ext uri="{FF2B5EF4-FFF2-40B4-BE49-F238E27FC236}">
              <a16:creationId xmlns:a16="http://schemas.microsoft.com/office/drawing/2014/main" id="{A08341B5-D883-4A18-A0E3-8F7DD9318FA3}"/>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438" name="n_2aveValue【一般廃棄物処理施設】&#10;有形固定資産減価償却率">
          <a:extLst>
            <a:ext uri="{FF2B5EF4-FFF2-40B4-BE49-F238E27FC236}">
              <a16:creationId xmlns:a16="http://schemas.microsoft.com/office/drawing/2014/main" id="{742F537F-142C-44BC-8D0A-78C12A51316D}"/>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439" name="n_3aveValue【一般廃棄物処理施設】&#10;有形固定資産減価償却率">
          <a:extLst>
            <a:ext uri="{FF2B5EF4-FFF2-40B4-BE49-F238E27FC236}">
              <a16:creationId xmlns:a16="http://schemas.microsoft.com/office/drawing/2014/main" id="{F2B63784-8432-4FD6-BF51-6CF126A84AAD}"/>
            </a:ext>
          </a:extLst>
        </xdr:cNvPr>
        <xdr:cNvSpPr txBox="1"/>
      </xdr:nvSpPr>
      <xdr:spPr>
        <a:xfrm>
          <a:off x="13500744" y="655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0" name="n_4aveValue【一般廃棄物処理施設】&#10;有形固定資産減価償却率">
          <a:extLst>
            <a:ext uri="{FF2B5EF4-FFF2-40B4-BE49-F238E27FC236}">
              <a16:creationId xmlns:a16="http://schemas.microsoft.com/office/drawing/2014/main" id="{ACD8116C-3723-473A-80C7-A80829A8E3D3}"/>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161307</xdr:rowOff>
    </xdr:from>
    <xdr:ext cx="405111" cy="259045"/>
    <xdr:sp macro="" textlink="">
      <xdr:nvSpPr>
        <xdr:cNvPr id="441" name="n_1mainValue【一般廃棄物処理施設】&#10;有形固定資産減価償却率">
          <a:extLst>
            <a:ext uri="{FF2B5EF4-FFF2-40B4-BE49-F238E27FC236}">
              <a16:creationId xmlns:a16="http://schemas.microsoft.com/office/drawing/2014/main" id="{8C4E1CD1-3EEC-434A-B42E-95652926B702}"/>
            </a:ext>
          </a:extLst>
        </xdr:cNvPr>
        <xdr:cNvSpPr txBox="1"/>
      </xdr:nvSpPr>
      <xdr:spPr>
        <a:xfrm>
          <a:off x="15266044"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135907</xdr:rowOff>
    </xdr:from>
    <xdr:ext cx="405111" cy="259045"/>
    <xdr:sp macro="" textlink="">
      <xdr:nvSpPr>
        <xdr:cNvPr id="442" name="n_2mainValue【一般廃棄物処理施設】&#10;有形固定資産減価償却率">
          <a:extLst>
            <a:ext uri="{FF2B5EF4-FFF2-40B4-BE49-F238E27FC236}">
              <a16:creationId xmlns:a16="http://schemas.microsoft.com/office/drawing/2014/main" id="{258636C7-1A17-4866-A6A4-AF45AD5618F6}"/>
            </a:ext>
          </a:extLst>
        </xdr:cNvPr>
        <xdr:cNvSpPr txBox="1"/>
      </xdr:nvSpPr>
      <xdr:spPr>
        <a:xfrm>
          <a:off x="14389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127017</xdr:rowOff>
    </xdr:from>
    <xdr:ext cx="405111" cy="259045"/>
    <xdr:sp macro="" textlink="">
      <xdr:nvSpPr>
        <xdr:cNvPr id="443" name="n_3mainValue【一般廃棄物処理施設】&#10;有形固定資産減価償却率">
          <a:extLst>
            <a:ext uri="{FF2B5EF4-FFF2-40B4-BE49-F238E27FC236}">
              <a16:creationId xmlns:a16="http://schemas.microsoft.com/office/drawing/2014/main" id="{0C2711BC-B61F-4189-B326-EAC7FED8A2AD}"/>
            </a:ext>
          </a:extLst>
        </xdr:cNvPr>
        <xdr:cNvSpPr txBox="1"/>
      </xdr:nvSpPr>
      <xdr:spPr>
        <a:xfrm>
          <a:off x="135007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106697</xdr:rowOff>
    </xdr:from>
    <xdr:ext cx="405111" cy="259045"/>
    <xdr:sp macro="" textlink="">
      <xdr:nvSpPr>
        <xdr:cNvPr id="444" name="n_4mainValue【一般廃棄物処理施設】&#10;有形固定資産減価償却率">
          <a:extLst>
            <a:ext uri="{FF2B5EF4-FFF2-40B4-BE49-F238E27FC236}">
              <a16:creationId xmlns:a16="http://schemas.microsoft.com/office/drawing/2014/main" id="{2E7EA944-BD19-46C4-8C68-E28B8916A279}"/>
            </a:ext>
          </a:extLst>
        </xdr:cNvPr>
        <xdr:cNvSpPr txBox="1"/>
      </xdr:nvSpPr>
      <xdr:spPr>
        <a:xfrm>
          <a:off x="12611744" y="593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5" name="正方形/長方形 444">
          <a:extLst>
            <a:ext uri="{FF2B5EF4-FFF2-40B4-BE49-F238E27FC236}">
              <a16:creationId xmlns:a16="http://schemas.microsoft.com/office/drawing/2014/main" id="{6D2D0E0E-0B21-4E21-A2FC-EC36A21A407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6" name="正方形/長方形 445">
          <a:extLst>
            <a:ext uri="{FF2B5EF4-FFF2-40B4-BE49-F238E27FC236}">
              <a16:creationId xmlns:a16="http://schemas.microsoft.com/office/drawing/2014/main" id="{A25B27B7-A3BF-4CF2-B037-3FF6800B66F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7" name="正方形/長方形 446">
          <a:extLst>
            <a:ext uri="{FF2B5EF4-FFF2-40B4-BE49-F238E27FC236}">
              <a16:creationId xmlns:a16="http://schemas.microsoft.com/office/drawing/2014/main" id="{EA88E822-C2F5-41CF-BA61-50BA96AF4BA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8" name="正方形/長方形 447">
          <a:extLst>
            <a:ext uri="{FF2B5EF4-FFF2-40B4-BE49-F238E27FC236}">
              <a16:creationId xmlns:a16="http://schemas.microsoft.com/office/drawing/2014/main" id="{B45012A7-28AA-470C-A82B-575C930A926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9" name="正方形/長方形 448">
          <a:extLst>
            <a:ext uri="{FF2B5EF4-FFF2-40B4-BE49-F238E27FC236}">
              <a16:creationId xmlns:a16="http://schemas.microsoft.com/office/drawing/2014/main" id="{B38B00F8-807A-4D96-AA0B-AE1D2E6B31D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0" name="正方形/長方形 449">
          <a:extLst>
            <a:ext uri="{FF2B5EF4-FFF2-40B4-BE49-F238E27FC236}">
              <a16:creationId xmlns:a16="http://schemas.microsoft.com/office/drawing/2014/main" id="{DCE14A75-4AC6-4C7B-8F01-1E9EA306AC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1" name="正方形/長方形 450">
          <a:extLst>
            <a:ext uri="{FF2B5EF4-FFF2-40B4-BE49-F238E27FC236}">
              <a16:creationId xmlns:a16="http://schemas.microsoft.com/office/drawing/2014/main" id="{93CEF200-6623-44D4-934E-892047D3036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2" name="正方形/長方形 451">
          <a:extLst>
            <a:ext uri="{FF2B5EF4-FFF2-40B4-BE49-F238E27FC236}">
              <a16:creationId xmlns:a16="http://schemas.microsoft.com/office/drawing/2014/main" id="{A5991F37-4B28-41FA-9BA2-B3B969370DB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3" name="テキスト ボックス 452">
          <a:extLst>
            <a:ext uri="{FF2B5EF4-FFF2-40B4-BE49-F238E27FC236}">
              <a16:creationId xmlns:a16="http://schemas.microsoft.com/office/drawing/2014/main" id="{43A9A195-1ECC-4A63-B97F-387586C432B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4" name="直線コネクタ 453">
          <a:extLst>
            <a:ext uri="{FF2B5EF4-FFF2-40B4-BE49-F238E27FC236}">
              <a16:creationId xmlns:a16="http://schemas.microsoft.com/office/drawing/2014/main" id="{83B9EEAE-BC73-471F-A853-EBE7B60D1C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5" name="直線コネクタ 454">
          <a:extLst>
            <a:ext uri="{FF2B5EF4-FFF2-40B4-BE49-F238E27FC236}">
              <a16:creationId xmlns:a16="http://schemas.microsoft.com/office/drawing/2014/main" id="{B741E385-B610-46BE-8B67-A3980230B99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56" name="テキスト ボックス 455">
          <a:extLst>
            <a:ext uri="{FF2B5EF4-FFF2-40B4-BE49-F238E27FC236}">
              <a16:creationId xmlns:a16="http://schemas.microsoft.com/office/drawing/2014/main" id="{1697F22F-B891-4888-A3B9-D98768FC3F42}"/>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7" name="直線コネクタ 456">
          <a:extLst>
            <a:ext uri="{FF2B5EF4-FFF2-40B4-BE49-F238E27FC236}">
              <a16:creationId xmlns:a16="http://schemas.microsoft.com/office/drawing/2014/main" id="{160D8104-F7D5-483A-A005-86298B4A9D4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458" name="テキスト ボックス 457">
          <a:extLst>
            <a:ext uri="{FF2B5EF4-FFF2-40B4-BE49-F238E27FC236}">
              <a16:creationId xmlns:a16="http://schemas.microsoft.com/office/drawing/2014/main" id="{DE9E4A49-102E-48C9-96E3-7E8C3FB132A1}"/>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59" name="直線コネクタ 458">
          <a:extLst>
            <a:ext uri="{FF2B5EF4-FFF2-40B4-BE49-F238E27FC236}">
              <a16:creationId xmlns:a16="http://schemas.microsoft.com/office/drawing/2014/main" id="{9E93728D-DC7B-4C13-A75E-F0321623D79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460" name="テキスト ボックス 459">
          <a:extLst>
            <a:ext uri="{FF2B5EF4-FFF2-40B4-BE49-F238E27FC236}">
              <a16:creationId xmlns:a16="http://schemas.microsoft.com/office/drawing/2014/main" id="{F00490B3-6C3F-43A0-98EC-A8B104376CB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1" name="直線コネクタ 460">
          <a:extLst>
            <a:ext uri="{FF2B5EF4-FFF2-40B4-BE49-F238E27FC236}">
              <a16:creationId xmlns:a16="http://schemas.microsoft.com/office/drawing/2014/main" id="{8E8B4758-AE94-4C19-8372-914BE55A98C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462" name="テキスト ボックス 461">
          <a:extLst>
            <a:ext uri="{FF2B5EF4-FFF2-40B4-BE49-F238E27FC236}">
              <a16:creationId xmlns:a16="http://schemas.microsoft.com/office/drawing/2014/main" id="{82EB9920-76F8-49A1-BCBF-613A2415FA39}"/>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3" name="直線コネクタ 462">
          <a:extLst>
            <a:ext uri="{FF2B5EF4-FFF2-40B4-BE49-F238E27FC236}">
              <a16:creationId xmlns:a16="http://schemas.microsoft.com/office/drawing/2014/main" id="{1AB4C743-8E0B-493E-A4F4-55F302360632}"/>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464" name="テキスト ボックス 463">
          <a:extLst>
            <a:ext uri="{FF2B5EF4-FFF2-40B4-BE49-F238E27FC236}">
              <a16:creationId xmlns:a16="http://schemas.microsoft.com/office/drawing/2014/main" id="{0B6059A5-840E-4B93-A319-E9E1B1015713}"/>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5" name="直線コネクタ 464">
          <a:extLst>
            <a:ext uri="{FF2B5EF4-FFF2-40B4-BE49-F238E27FC236}">
              <a16:creationId xmlns:a16="http://schemas.microsoft.com/office/drawing/2014/main" id="{24E69993-B8DB-4F44-A551-8C0518D6B16E}"/>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466" name="テキスト ボックス 465">
          <a:extLst>
            <a:ext uri="{FF2B5EF4-FFF2-40B4-BE49-F238E27FC236}">
              <a16:creationId xmlns:a16="http://schemas.microsoft.com/office/drawing/2014/main" id="{6601A91B-5B4F-45FB-A5E9-99FC6B382D16}"/>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CCD8AEA1-A7A5-4650-9FBC-8B3BF292A1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72288516-8752-4360-9E73-DC67817E59B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4FE736A6-A46F-47B8-9F5E-0B6A87B3A2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470" name="直線コネクタ 469">
          <a:extLst>
            <a:ext uri="{FF2B5EF4-FFF2-40B4-BE49-F238E27FC236}">
              <a16:creationId xmlns:a16="http://schemas.microsoft.com/office/drawing/2014/main" id="{7A32B258-25F5-410A-9A09-27EA4201556C}"/>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FFAC96EC-BEC5-4D8D-A57B-71284835112C}"/>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472" name="直線コネクタ 471">
          <a:extLst>
            <a:ext uri="{FF2B5EF4-FFF2-40B4-BE49-F238E27FC236}">
              <a16:creationId xmlns:a16="http://schemas.microsoft.com/office/drawing/2014/main" id="{E837F8B0-28E6-4E29-8441-5A429EDB36CE}"/>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6D4843FB-C702-455C-ABF1-DCEC5EACC034}"/>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474" name="直線コネクタ 473">
          <a:extLst>
            <a:ext uri="{FF2B5EF4-FFF2-40B4-BE49-F238E27FC236}">
              <a16:creationId xmlns:a16="http://schemas.microsoft.com/office/drawing/2014/main" id="{40F90B91-EB14-4780-A574-C7721D5AEB03}"/>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281D42B0-24CB-4E3F-8495-65008FD26EF6}"/>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476" name="フローチャート: 判断 475">
          <a:extLst>
            <a:ext uri="{FF2B5EF4-FFF2-40B4-BE49-F238E27FC236}">
              <a16:creationId xmlns:a16="http://schemas.microsoft.com/office/drawing/2014/main" id="{67ED18A1-29B5-4EC0-BBF4-3677C1B398E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477" name="フローチャート: 判断 476">
          <a:extLst>
            <a:ext uri="{FF2B5EF4-FFF2-40B4-BE49-F238E27FC236}">
              <a16:creationId xmlns:a16="http://schemas.microsoft.com/office/drawing/2014/main" id="{A423FEA9-47BA-4B47-A8C5-79120F8A687C}"/>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478" name="フローチャート: 判断 477">
          <a:extLst>
            <a:ext uri="{FF2B5EF4-FFF2-40B4-BE49-F238E27FC236}">
              <a16:creationId xmlns:a16="http://schemas.microsoft.com/office/drawing/2014/main" id="{49DAA3C4-ED33-4FD6-B648-F02A3D2FA8B1}"/>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479" name="フローチャート: 判断 478">
          <a:extLst>
            <a:ext uri="{FF2B5EF4-FFF2-40B4-BE49-F238E27FC236}">
              <a16:creationId xmlns:a16="http://schemas.microsoft.com/office/drawing/2014/main" id="{C8807835-4251-4B13-B0B3-234E53EDFA92}"/>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480" name="フローチャート: 判断 479">
          <a:extLst>
            <a:ext uri="{FF2B5EF4-FFF2-40B4-BE49-F238E27FC236}">
              <a16:creationId xmlns:a16="http://schemas.microsoft.com/office/drawing/2014/main" id="{61ED76FD-58A9-40CA-886D-608C3C21BD47}"/>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ECF7816A-80A0-43F6-94A6-2C3C362A509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BBE6C16-9D67-4225-9707-694A03C4C6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C75443B-BED6-452C-8B61-771F90FEFC7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02E553E-C46A-4E2A-966C-99F0A73B0C5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524119E-68BA-4C70-AB7E-0876AA7A98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18457</xdr:rowOff>
    </xdr:from>
    <xdr:to>
      <xdr:col>116</xdr:col>
      <xdr:colOff>114300</xdr:colOff>
      <xdr:row>41</xdr:row>
      <xdr:rowOff>120057</xdr:rowOff>
    </xdr:to>
    <xdr:sp macro="" textlink="">
      <xdr:nvSpPr>
        <xdr:cNvPr id="486" name="楕円 485">
          <a:extLst>
            <a:ext uri="{FF2B5EF4-FFF2-40B4-BE49-F238E27FC236}">
              <a16:creationId xmlns:a16="http://schemas.microsoft.com/office/drawing/2014/main" id="{3D2B71CB-E260-4F07-AABC-3390CAD554A2}"/>
            </a:ext>
          </a:extLst>
        </xdr:cNvPr>
        <xdr:cNvSpPr/>
      </xdr:nvSpPr>
      <xdr:spPr>
        <a:xfrm>
          <a:off x="22110700" y="704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168334</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52EE037F-E440-4916-B23F-13BDF87AC562}"/>
            </a:ext>
          </a:extLst>
        </xdr:cNvPr>
        <xdr:cNvSpPr txBox="1"/>
      </xdr:nvSpPr>
      <xdr:spPr>
        <a:xfrm>
          <a:off x="22199600" y="702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13888</xdr:rowOff>
    </xdr:from>
    <xdr:to>
      <xdr:col>112</xdr:col>
      <xdr:colOff>38100</xdr:colOff>
      <xdr:row>41</xdr:row>
      <xdr:rowOff>115488</xdr:rowOff>
    </xdr:to>
    <xdr:sp macro="" textlink="">
      <xdr:nvSpPr>
        <xdr:cNvPr id="488" name="楕円 487">
          <a:extLst>
            <a:ext uri="{FF2B5EF4-FFF2-40B4-BE49-F238E27FC236}">
              <a16:creationId xmlns:a16="http://schemas.microsoft.com/office/drawing/2014/main" id="{A1B06E8F-7826-4DA5-BB1C-A268D21E514B}"/>
            </a:ext>
          </a:extLst>
        </xdr:cNvPr>
        <xdr:cNvSpPr/>
      </xdr:nvSpPr>
      <xdr:spPr>
        <a:xfrm>
          <a:off x="21272500" y="704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64688</xdr:rowOff>
    </xdr:from>
    <xdr:to>
      <xdr:col>116</xdr:col>
      <xdr:colOff>63500</xdr:colOff>
      <xdr:row>41</xdr:row>
      <xdr:rowOff>69257</xdr:rowOff>
    </xdr:to>
    <xdr:cxnSp macro="">
      <xdr:nvCxnSpPr>
        <xdr:cNvPr id="489" name="直線コネクタ 488">
          <a:extLst>
            <a:ext uri="{FF2B5EF4-FFF2-40B4-BE49-F238E27FC236}">
              <a16:creationId xmlns:a16="http://schemas.microsoft.com/office/drawing/2014/main" id="{EFF251DF-9771-44D2-A81F-B72E61C8FA1F}"/>
            </a:ext>
          </a:extLst>
        </xdr:cNvPr>
        <xdr:cNvCxnSpPr/>
      </xdr:nvCxnSpPr>
      <xdr:spPr>
        <a:xfrm>
          <a:off x="21323300" y="7094138"/>
          <a:ext cx="838200" cy="4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15730</xdr:rowOff>
    </xdr:from>
    <xdr:to>
      <xdr:col>107</xdr:col>
      <xdr:colOff>101600</xdr:colOff>
      <xdr:row>41</xdr:row>
      <xdr:rowOff>117330</xdr:rowOff>
    </xdr:to>
    <xdr:sp macro="" textlink="">
      <xdr:nvSpPr>
        <xdr:cNvPr id="490" name="楕円 489">
          <a:extLst>
            <a:ext uri="{FF2B5EF4-FFF2-40B4-BE49-F238E27FC236}">
              <a16:creationId xmlns:a16="http://schemas.microsoft.com/office/drawing/2014/main" id="{3D64B519-F4C3-484D-A2A5-E388464C1FB5}"/>
            </a:ext>
          </a:extLst>
        </xdr:cNvPr>
        <xdr:cNvSpPr/>
      </xdr:nvSpPr>
      <xdr:spPr>
        <a:xfrm>
          <a:off x="20383500" y="704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64688</xdr:rowOff>
    </xdr:from>
    <xdr:to>
      <xdr:col>111</xdr:col>
      <xdr:colOff>177800</xdr:colOff>
      <xdr:row>41</xdr:row>
      <xdr:rowOff>66530</xdr:rowOff>
    </xdr:to>
    <xdr:cxnSp macro="">
      <xdr:nvCxnSpPr>
        <xdr:cNvPr id="491" name="直線コネクタ 490">
          <a:extLst>
            <a:ext uri="{FF2B5EF4-FFF2-40B4-BE49-F238E27FC236}">
              <a16:creationId xmlns:a16="http://schemas.microsoft.com/office/drawing/2014/main" id="{101493F2-3AD6-4060-9602-8E0CDC7B53F4}"/>
            </a:ext>
          </a:extLst>
        </xdr:cNvPr>
        <xdr:cNvCxnSpPr/>
      </xdr:nvCxnSpPr>
      <xdr:spPr>
        <a:xfrm flipV="1">
          <a:off x="20434300" y="7094138"/>
          <a:ext cx="8890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33515</xdr:rowOff>
    </xdr:from>
    <xdr:to>
      <xdr:col>102</xdr:col>
      <xdr:colOff>165100</xdr:colOff>
      <xdr:row>41</xdr:row>
      <xdr:rowOff>135115</xdr:rowOff>
    </xdr:to>
    <xdr:sp macro="" textlink="">
      <xdr:nvSpPr>
        <xdr:cNvPr id="492" name="楕円 491">
          <a:extLst>
            <a:ext uri="{FF2B5EF4-FFF2-40B4-BE49-F238E27FC236}">
              <a16:creationId xmlns:a16="http://schemas.microsoft.com/office/drawing/2014/main" id="{801EE758-2DB5-490B-B7AA-82D6245F7886}"/>
            </a:ext>
          </a:extLst>
        </xdr:cNvPr>
        <xdr:cNvSpPr/>
      </xdr:nvSpPr>
      <xdr:spPr>
        <a:xfrm>
          <a:off x="19494500" y="70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66530</xdr:rowOff>
    </xdr:from>
    <xdr:to>
      <xdr:col>107</xdr:col>
      <xdr:colOff>50800</xdr:colOff>
      <xdr:row>41</xdr:row>
      <xdr:rowOff>84315</xdr:rowOff>
    </xdr:to>
    <xdr:cxnSp macro="">
      <xdr:nvCxnSpPr>
        <xdr:cNvPr id="493" name="直線コネクタ 492">
          <a:extLst>
            <a:ext uri="{FF2B5EF4-FFF2-40B4-BE49-F238E27FC236}">
              <a16:creationId xmlns:a16="http://schemas.microsoft.com/office/drawing/2014/main" id="{1607CB06-75E6-4269-A28B-B28BB1E10CFF}"/>
            </a:ext>
          </a:extLst>
        </xdr:cNvPr>
        <xdr:cNvCxnSpPr/>
      </xdr:nvCxnSpPr>
      <xdr:spPr>
        <a:xfrm flipV="1">
          <a:off x="19545300" y="7095980"/>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40008</xdr:rowOff>
    </xdr:from>
    <xdr:to>
      <xdr:col>98</xdr:col>
      <xdr:colOff>38100</xdr:colOff>
      <xdr:row>41</xdr:row>
      <xdr:rowOff>141608</xdr:rowOff>
    </xdr:to>
    <xdr:sp macro="" textlink="">
      <xdr:nvSpPr>
        <xdr:cNvPr id="494" name="楕円 493">
          <a:extLst>
            <a:ext uri="{FF2B5EF4-FFF2-40B4-BE49-F238E27FC236}">
              <a16:creationId xmlns:a16="http://schemas.microsoft.com/office/drawing/2014/main" id="{4E99C566-DC23-4F3A-AE2E-912E36959E6C}"/>
            </a:ext>
          </a:extLst>
        </xdr:cNvPr>
        <xdr:cNvSpPr/>
      </xdr:nvSpPr>
      <xdr:spPr>
        <a:xfrm>
          <a:off x="18605500" y="706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84315</xdr:rowOff>
    </xdr:from>
    <xdr:to>
      <xdr:col>102</xdr:col>
      <xdr:colOff>114300</xdr:colOff>
      <xdr:row>41</xdr:row>
      <xdr:rowOff>90808</xdr:rowOff>
    </xdr:to>
    <xdr:cxnSp macro="">
      <xdr:nvCxnSpPr>
        <xdr:cNvPr id="495" name="直線コネクタ 494">
          <a:extLst>
            <a:ext uri="{FF2B5EF4-FFF2-40B4-BE49-F238E27FC236}">
              <a16:creationId xmlns:a16="http://schemas.microsoft.com/office/drawing/2014/main" id="{371449B5-78E0-437D-84FA-BA5A5C9EFFD3}"/>
            </a:ext>
          </a:extLst>
        </xdr:cNvPr>
        <xdr:cNvCxnSpPr/>
      </xdr:nvCxnSpPr>
      <xdr:spPr>
        <a:xfrm flipV="1">
          <a:off x="18656300" y="7113765"/>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7E2948E6-4FC6-424E-B6F2-2E3AC9F7366B}"/>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577454A1-3AE2-4B30-AEFC-A3FFE081434B}"/>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286C7AD7-FC97-4100-8EC5-072A2F1ABB69}"/>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BD40B980-C8FD-482A-A1F0-83DECC2487BA}"/>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106615</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67D5853B-7144-45B2-BDF0-862151DCD9AF}"/>
            </a:ext>
          </a:extLst>
        </xdr:cNvPr>
        <xdr:cNvSpPr txBox="1"/>
      </xdr:nvSpPr>
      <xdr:spPr>
        <a:xfrm>
          <a:off x="21043411" y="713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108457</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609C7300-DDAC-4A03-8613-F8C65F7D95C3}"/>
            </a:ext>
          </a:extLst>
        </xdr:cNvPr>
        <xdr:cNvSpPr txBox="1"/>
      </xdr:nvSpPr>
      <xdr:spPr>
        <a:xfrm>
          <a:off x="20167111" y="713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126242</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952BC895-7FD1-4186-A983-DEF0051570B6}"/>
            </a:ext>
          </a:extLst>
        </xdr:cNvPr>
        <xdr:cNvSpPr txBox="1"/>
      </xdr:nvSpPr>
      <xdr:spPr>
        <a:xfrm>
          <a:off x="19278111" y="715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132735</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45DCAE7F-33C8-48DA-97FD-4FD610EEF678}"/>
            </a:ext>
          </a:extLst>
        </xdr:cNvPr>
        <xdr:cNvSpPr txBox="1"/>
      </xdr:nvSpPr>
      <xdr:spPr>
        <a:xfrm>
          <a:off x="18389111" y="7162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324D6F68-0719-4352-BBE6-268F6AEB3F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85A0F65-790F-47B8-9F8F-72B598A7380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8B92F3CA-EA44-454E-8592-394C7A715A3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252B0AD-2940-4A03-BF95-AAC25972A5B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4A19F9DF-1F09-49A8-8751-B0459BDE56C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A2463B9-840B-4D21-8622-EC0E3D87A69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BB8B6E94-A51A-4A49-AACF-A4831B6D61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7E573EB-83E1-4E07-A885-BFB0A9CA0DA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2" name="正方形/長方形 511">
          <a:extLst>
            <a:ext uri="{FF2B5EF4-FFF2-40B4-BE49-F238E27FC236}">
              <a16:creationId xmlns:a16="http://schemas.microsoft.com/office/drawing/2014/main" id="{6CD5C89C-A77C-4C87-9AA0-6223F16D6C1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id="{16FDC49B-82CB-475C-A1B2-B76BF4B64A0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4" name="正方形/長方形 513">
          <a:extLst>
            <a:ext uri="{FF2B5EF4-FFF2-40B4-BE49-F238E27FC236}">
              <a16:creationId xmlns:a16="http://schemas.microsoft.com/office/drawing/2014/main" id="{EF88ED82-5D7E-4AF7-A981-E64B3751566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id="{CA1288D6-E4CC-4935-AF61-BB984CC860B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6" name="正方形/長方形 515">
          <a:extLst>
            <a:ext uri="{FF2B5EF4-FFF2-40B4-BE49-F238E27FC236}">
              <a16:creationId xmlns:a16="http://schemas.microsoft.com/office/drawing/2014/main" id="{8E8E44A2-B798-4323-98DF-99F7A4252AE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id="{FF5A3405-624C-4864-B97F-394514C554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8" name="正方形/長方形 517">
          <a:extLst>
            <a:ext uri="{FF2B5EF4-FFF2-40B4-BE49-F238E27FC236}">
              <a16:creationId xmlns:a16="http://schemas.microsoft.com/office/drawing/2014/main" id="{DC516CF6-228E-409C-AA73-67A0C988638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9" name="正方形/長方形 518">
          <a:extLst>
            <a:ext uri="{FF2B5EF4-FFF2-40B4-BE49-F238E27FC236}">
              <a16:creationId xmlns:a16="http://schemas.microsoft.com/office/drawing/2014/main" id="{11400B89-FB8D-498B-93B1-0E276C556F1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70ADD213-39EC-4B53-BB00-48B829EA0C9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C3A509DF-914E-4785-AA00-EB6B456D1EE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0FC01BD5-1DCE-4CAB-A286-36D96BCDCF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033A71D0-022A-41C8-8387-900D67FB0F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2CECFFF7-A07C-4C83-9F23-4A565F87AEE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D46790D2-47D5-4404-B168-0E00F504FB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6A5373A0-AE4E-4731-94A2-132C88509F9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D144D7F8-CE14-43B0-AAB0-CB7A01D93CF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3CD50A04-870E-4012-869A-69D5D48D357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4F5BC214-543C-4D2D-8CC4-275E7112364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010772C2-E955-4E46-8E06-620E93CFA5E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E3CF35C6-772A-4AAD-810D-28953C641A2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4F77529E-BF7F-499B-BD0A-8B3FC85AE2F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6103408D-FEB1-4292-AFFC-167D7611626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ADD67184-B7A2-4082-AC54-D8B0413D7E0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81315AA4-0E0B-4E9F-8D33-32CAD668BA8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DEB6ADAE-8B76-4EDD-AC5A-086AC149C2A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132D516B-E12A-4A19-A89E-56018AE8609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CBDF08DD-7E4D-4CFB-9CD8-490C5499A77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E9529828-1F8A-4EAF-A21B-F5FFC26207E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F18C3E5E-A84F-4188-8095-9FA04EE1739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4AA864C9-058A-4D3B-B603-E00C3A348F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7DF37A96-81FD-4AEB-8F8B-0ABE65EE167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BCC6593B-2140-4210-8BE6-C6C33B5202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B665E1D0-7F1F-47CA-9F79-3034457E1D76}"/>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7A252BD5-F792-4D46-8019-FBD59FD5F424}"/>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9C9F9792-13C2-42BB-9DCC-9ED22FD6DD56}"/>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3C924446-2B8C-4591-A7C9-02DBF5062C8C}"/>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0324A178-D329-4EBB-8E68-2C0DA0CDB4AF}"/>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5F9FAF30-488F-4286-8260-D84A8472E22E}"/>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7C4495CF-D60D-4A27-8E6D-38B1BA85CC25}"/>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0A793E35-D9F6-43FA-B2DE-7D481A6FC148}"/>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108F6B1A-78B3-4595-B2B3-F35317151B08}"/>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0E61F784-9E83-491C-BC49-F3C867D6CE45}"/>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545238AC-03F9-4D70-BFC7-E9886AFAAFFD}"/>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69164D20-A34C-4F5C-98A6-DC9E92EDA8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C701EEFA-823D-4E14-B683-FC58EC9DFD1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F4577A76-474B-40AD-9CAA-4E7A78A8914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D6EE974-B801-4ABB-8627-B22AB4E0BF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9CFCF696-B99A-4161-95A2-4A1F6E0EE5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42545</xdr:rowOff>
    </xdr:from>
    <xdr:to>
      <xdr:col>85</xdr:col>
      <xdr:colOff>177800</xdr:colOff>
      <xdr:row>80</xdr:row>
      <xdr:rowOff>144145</xdr:rowOff>
    </xdr:to>
    <xdr:sp macro="" textlink="">
      <xdr:nvSpPr>
        <xdr:cNvPr id="560" name="楕円 559">
          <a:extLst>
            <a:ext uri="{FF2B5EF4-FFF2-40B4-BE49-F238E27FC236}">
              <a16:creationId xmlns:a16="http://schemas.microsoft.com/office/drawing/2014/main" id="{5F1B36E7-35FD-491D-8BF3-EE3C7004E326}"/>
            </a:ext>
          </a:extLst>
        </xdr:cNvPr>
        <xdr:cNvSpPr/>
      </xdr:nvSpPr>
      <xdr:spPr>
        <a:xfrm>
          <a:off x="16268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65422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5B80BE86-1912-4769-BDBF-5C49C43F073F}"/>
            </a:ext>
          </a:extLst>
        </xdr:cNvPr>
        <xdr:cNvSpPr txBox="1"/>
      </xdr:nvSpPr>
      <xdr:spPr>
        <a:xfrm>
          <a:off x="16357600"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141605</xdr:rowOff>
    </xdr:from>
    <xdr:to>
      <xdr:col>81</xdr:col>
      <xdr:colOff>101600</xdr:colOff>
      <xdr:row>80</xdr:row>
      <xdr:rowOff>71755</xdr:rowOff>
    </xdr:to>
    <xdr:sp macro="" textlink="">
      <xdr:nvSpPr>
        <xdr:cNvPr id="562" name="楕円 561">
          <a:extLst>
            <a:ext uri="{FF2B5EF4-FFF2-40B4-BE49-F238E27FC236}">
              <a16:creationId xmlns:a16="http://schemas.microsoft.com/office/drawing/2014/main" id="{BFF115BE-CBBF-4631-8321-98E075738BE8}"/>
            </a:ext>
          </a:extLst>
        </xdr:cNvPr>
        <xdr:cNvSpPr/>
      </xdr:nvSpPr>
      <xdr:spPr>
        <a:xfrm>
          <a:off x="154305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20955</xdr:rowOff>
    </xdr:from>
    <xdr:to>
      <xdr:col>85</xdr:col>
      <xdr:colOff>127000</xdr:colOff>
      <xdr:row>80</xdr:row>
      <xdr:rowOff>93345</xdr:rowOff>
    </xdr:to>
    <xdr:cxnSp macro="">
      <xdr:nvCxnSpPr>
        <xdr:cNvPr id="563" name="直線コネクタ 562">
          <a:extLst>
            <a:ext uri="{FF2B5EF4-FFF2-40B4-BE49-F238E27FC236}">
              <a16:creationId xmlns:a16="http://schemas.microsoft.com/office/drawing/2014/main" id="{0FD923FC-27B0-4026-931C-DE27E55134B6}"/>
            </a:ext>
          </a:extLst>
        </xdr:cNvPr>
        <xdr:cNvCxnSpPr/>
      </xdr:nvCxnSpPr>
      <xdr:spPr>
        <a:xfrm>
          <a:off x="15481300" y="13736955"/>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52070</xdr:rowOff>
    </xdr:from>
    <xdr:to>
      <xdr:col>76</xdr:col>
      <xdr:colOff>165100</xdr:colOff>
      <xdr:row>79</xdr:row>
      <xdr:rowOff>153670</xdr:rowOff>
    </xdr:to>
    <xdr:sp macro="" textlink="">
      <xdr:nvSpPr>
        <xdr:cNvPr id="564" name="楕円 563">
          <a:extLst>
            <a:ext uri="{FF2B5EF4-FFF2-40B4-BE49-F238E27FC236}">
              <a16:creationId xmlns:a16="http://schemas.microsoft.com/office/drawing/2014/main" id="{41B2A1B0-E151-4D83-A4E7-668721E3C068}"/>
            </a:ext>
          </a:extLst>
        </xdr:cNvPr>
        <xdr:cNvSpPr/>
      </xdr:nvSpPr>
      <xdr:spPr>
        <a:xfrm>
          <a:off x="145415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102870</xdr:rowOff>
    </xdr:from>
    <xdr:to>
      <xdr:col>81</xdr:col>
      <xdr:colOff>50800</xdr:colOff>
      <xdr:row>80</xdr:row>
      <xdr:rowOff>20955</xdr:rowOff>
    </xdr:to>
    <xdr:cxnSp macro="">
      <xdr:nvCxnSpPr>
        <xdr:cNvPr id="565" name="直線コネクタ 564">
          <a:extLst>
            <a:ext uri="{FF2B5EF4-FFF2-40B4-BE49-F238E27FC236}">
              <a16:creationId xmlns:a16="http://schemas.microsoft.com/office/drawing/2014/main" id="{E02743CE-0F8F-46D7-AE2B-DD9B7C808F2C}"/>
            </a:ext>
          </a:extLst>
        </xdr:cNvPr>
        <xdr:cNvCxnSpPr/>
      </xdr:nvCxnSpPr>
      <xdr:spPr>
        <a:xfrm>
          <a:off x="14592300" y="1364742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135889</xdr:rowOff>
    </xdr:from>
    <xdr:to>
      <xdr:col>72</xdr:col>
      <xdr:colOff>38100</xdr:colOff>
      <xdr:row>79</xdr:row>
      <xdr:rowOff>66039</xdr:rowOff>
    </xdr:to>
    <xdr:sp macro="" textlink="">
      <xdr:nvSpPr>
        <xdr:cNvPr id="566" name="楕円 565">
          <a:extLst>
            <a:ext uri="{FF2B5EF4-FFF2-40B4-BE49-F238E27FC236}">
              <a16:creationId xmlns:a16="http://schemas.microsoft.com/office/drawing/2014/main" id="{906F0321-0583-4161-8269-48393446107B}"/>
            </a:ext>
          </a:extLst>
        </xdr:cNvPr>
        <xdr:cNvSpPr/>
      </xdr:nvSpPr>
      <xdr:spPr>
        <a:xfrm>
          <a:off x="136525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15239</xdr:rowOff>
    </xdr:from>
    <xdr:to>
      <xdr:col>76</xdr:col>
      <xdr:colOff>114300</xdr:colOff>
      <xdr:row>79</xdr:row>
      <xdr:rowOff>102870</xdr:rowOff>
    </xdr:to>
    <xdr:cxnSp macro="">
      <xdr:nvCxnSpPr>
        <xdr:cNvPr id="567" name="直線コネクタ 566">
          <a:extLst>
            <a:ext uri="{FF2B5EF4-FFF2-40B4-BE49-F238E27FC236}">
              <a16:creationId xmlns:a16="http://schemas.microsoft.com/office/drawing/2014/main" id="{7DAF0EEE-BEBA-485B-AE65-DDAF2F75B443}"/>
            </a:ext>
          </a:extLst>
        </xdr:cNvPr>
        <xdr:cNvCxnSpPr/>
      </xdr:nvCxnSpPr>
      <xdr:spPr>
        <a:xfrm>
          <a:off x="13703300" y="135597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48261</xdr:rowOff>
    </xdr:from>
    <xdr:to>
      <xdr:col>67</xdr:col>
      <xdr:colOff>101600</xdr:colOff>
      <xdr:row>78</xdr:row>
      <xdr:rowOff>149861</xdr:rowOff>
    </xdr:to>
    <xdr:sp macro="" textlink="">
      <xdr:nvSpPr>
        <xdr:cNvPr id="568" name="楕円 567">
          <a:extLst>
            <a:ext uri="{FF2B5EF4-FFF2-40B4-BE49-F238E27FC236}">
              <a16:creationId xmlns:a16="http://schemas.microsoft.com/office/drawing/2014/main" id="{FE145A77-978E-472C-9BAD-1DF5052CA95E}"/>
            </a:ext>
          </a:extLst>
        </xdr:cNvPr>
        <xdr:cNvSpPr/>
      </xdr:nvSpPr>
      <xdr:spPr>
        <a:xfrm>
          <a:off x="12763500" y="1342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99061</xdr:rowOff>
    </xdr:from>
    <xdr:to>
      <xdr:col>71</xdr:col>
      <xdr:colOff>177800</xdr:colOff>
      <xdr:row>79</xdr:row>
      <xdr:rowOff>15239</xdr:rowOff>
    </xdr:to>
    <xdr:cxnSp macro="">
      <xdr:nvCxnSpPr>
        <xdr:cNvPr id="569" name="直線コネクタ 568">
          <a:extLst>
            <a:ext uri="{FF2B5EF4-FFF2-40B4-BE49-F238E27FC236}">
              <a16:creationId xmlns:a16="http://schemas.microsoft.com/office/drawing/2014/main" id="{18828B04-5217-4672-9827-366E84F6A347}"/>
            </a:ext>
          </a:extLst>
        </xdr:cNvPr>
        <xdr:cNvCxnSpPr/>
      </xdr:nvCxnSpPr>
      <xdr:spPr>
        <a:xfrm>
          <a:off x="12814300" y="13472161"/>
          <a:ext cx="8890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5FBDABE1-B366-4660-9CCE-FF9EB528EC13}"/>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ED8D5C78-440B-43C0-A5BE-8FBFE2D5DA4C}"/>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43ED3449-60EF-4EA9-902D-C2376ACCD0B5}"/>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573" name="n_4aveValue【消防施設】&#10;有形固定資産減価償却率">
          <a:extLst>
            <a:ext uri="{FF2B5EF4-FFF2-40B4-BE49-F238E27FC236}">
              <a16:creationId xmlns:a16="http://schemas.microsoft.com/office/drawing/2014/main" id="{AD2B8C1B-F045-4BDB-9B36-3BF4F288815E}"/>
            </a:ext>
          </a:extLst>
        </xdr:cNvPr>
        <xdr:cNvSpPr txBox="1"/>
      </xdr:nvSpPr>
      <xdr:spPr>
        <a:xfrm>
          <a:off x="12611744"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88282</xdr:rowOff>
    </xdr:from>
    <xdr:ext cx="405111" cy="259045"/>
    <xdr:sp macro="" textlink="">
      <xdr:nvSpPr>
        <xdr:cNvPr id="574" name="n_1mainValue【消防施設】&#10;有形固定資産減価償却率">
          <a:extLst>
            <a:ext uri="{FF2B5EF4-FFF2-40B4-BE49-F238E27FC236}">
              <a16:creationId xmlns:a16="http://schemas.microsoft.com/office/drawing/2014/main" id="{F3FCA920-A716-4C1F-9088-F40BF05F9626}"/>
            </a:ext>
          </a:extLst>
        </xdr:cNvPr>
        <xdr:cNvSpPr txBox="1"/>
      </xdr:nvSpPr>
      <xdr:spPr>
        <a:xfrm>
          <a:off x="152660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170197</xdr:rowOff>
    </xdr:from>
    <xdr:ext cx="405111" cy="259045"/>
    <xdr:sp macro="" textlink="">
      <xdr:nvSpPr>
        <xdr:cNvPr id="575" name="n_2mainValue【消防施設】&#10;有形固定資産減価償却率">
          <a:extLst>
            <a:ext uri="{FF2B5EF4-FFF2-40B4-BE49-F238E27FC236}">
              <a16:creationId xmlns:a16="http://schemas.microsoft.com/office/drawing/2014/main" id="{0C9BA8D2-54BC-440B-9B03-746F106E4380}"/>
            </a:ext>
          </a:extLst>
        </xdr:cNvPr>
        <xdr:cNvSpPr txBox="1"/>
      </xdr:nvSpPr>
      <xdr:spPr>
        <a:xfrm>
          <a:off x="143897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82566</xdr:rowOff>
    </xdr:from>
    <xdr:ext cx="405111" cy="259045"/>
    <xdr:sp macro="" textlink="">
      <xdr:nvSpPr>
        <xdr:cNvPr id="576" name="n_3mainValue【消防施設】&#10;有形固定資産減価償却率">
          <a:extLst>
            <a:ext uri="{FF2B5EF4-FFF2-40B4-BE49-F238E27FC236}">
              <a16:creationId xmlns:a16="http://schemas.microsoft.com/office/drawing/2014/main" id="{6D67FA90-A179-403F-814C-54B15F0A7ABB}"/>
            </a:ext>
          </a:extLst>
        </xdr:cNvPr>
        <xdr:cNvSpPr txBox="1"/>
      </xdr:nvSpPr>
      <xdr:spPr>
        <a:xfrm>
          <a:off x="135007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166388</xdr:rowOff>
    </xdr:from>
    <xdr:ext cx="405111" cy="259045"/>
    <xdr:sp macro="" textlink="">
      <xdr:nvSpPr>
        <xdr:cNvPr id="577" name="n_4mainValue【消防施設】&#10;有形固定資産減価償却率">
          <a:extLst>
            <a:ext uri="{FF2B5EF4-FFF2-40B4-BE49-F238E27FC236}">
              <a16:creationId xmlns:a16="http://schemas.microsoft.com/office/drawing/2014/main" id="{F09CC214-9D27-4B17-9CFD-157EEC473F33}"/>
            </a:ext>
          </a:extLst>
        </xdr:cNvPr>
        <xdr:cNvSpPr txBox="1"/>
      </xdr:nvSpPr>
      <xdr:spPr>
        <a:xfrm>
          <a:off x="12611744" y="1319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20725882-079A-4DBE-987F-7959D82C1C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A7131611-BEA5-4943-8D56-1CCBBD21A4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217293E1-2E23-46E0-ACA8-F80EC2D79AA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890507F7-0B33-47E1-A277-F0FDD525A1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3E31F29F-BAA0-49C5-AB94-22A2C5A1D31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D7C7C84D-5FB9-4E53-8484-D686ECA1F5B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740E335D-64AB-43A7-ABCE-90487B4D27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18E43A7B-22E6-43AA-B901-2E0D27FB0EB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42BF3954-ABA8-4E8A-9AA6-950A49622F6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8F3C40DF-A358-401A-B36E-E330CD129B2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B4A16540-5388-4045-A4BB-C6913349795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17D99E7E-F821-4CBE-A178-F37F47F1D0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865E363-F4DE-45B6-A4D8-59E7235A5D8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2BBE7659-C4C4-4F87-B173-513118AE234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1C3AA927-9ECB-410E-AC4F-14C35066D4F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35A4A93C-CDD8-4D7E-B3C1-A58798389777}"/>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7A3FC808-1786-4391-865E-8A71A727343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FC5396FD-8668-4E01-B8FD-3F82AAD30A2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2C5D7000-E131-41C7-B82F-20774967B72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1A820FA3-69AA-4E44-869F-364B5A296E7F}"/>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EB8D58BE-FB6F-413C-8EB7-A90655840ED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99F3EA7F-DED0-4E68-9FC1-601923152121}"/>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E2FEF727-C28A-46DA-9D16-D0A700C5B94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B4F97051-E650-4A19-AC99-9DDE48C57E6C}"/>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1EC574EF-453D-4FDB-8ED1-AE2EED4B594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985CEE94-FB70-4E36-ADA5-E08AE6D07DED}"/>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36CE84C6-A6EB-4F7C-92D2-CB6805E3F7D3}"/>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561FAA29-6B15-4827-B46B-2FD34471DA23}"/>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DECE696-6E78-4AA2-B327-1BDBF2FCF595}"/>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459EFD7D-CC05-440F-AFD9-2C90F340A3F2}"/>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8DF58BED-C1E7-45DB-B6FD-76A03B05C461}"/>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DC01A7A4-A700-4705-94E7-B19ED32AD13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63053000-1894-40AE-9EFF-183443AE87E3}"/>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EFA56D30-7738-4A90-9CF3-BD901DC8316C}"/>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E4FA4E2E-AE07-4A8B-A9C2-02B7401999CF}"/>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A8D9A4D6-B02A-4E82-AE2E-D0C40268401F}"/>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C86B0165-2518-4EED-83E2-CEDF02A1A5E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44347D98-B18B-49BF-877D-2A10293115C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3C2E9110-8FBB-49EA-A2CF-0A3CEA64757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60D265C-9DB0-455F-957E-F2554165DD5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9C466F7F-4BD6-45D4-BC23-7D58D3A0CC6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113846</xdr:rowOff>
    </xdr:from>
    <xdr:to>
      <xdr:col>116</xdr:col>
      <xdr:colOff>114300</xdr:colOff>
      <xdr:row>87</xdr:row>
      <xdr:rowOff>43996</xdr:rowOff>
    </xdr:to>
    <xdr:sp macro="" textlink="">
      <xdr:nvSpPr>
        <xdr:cNvPr id="619" name="楕円 618">
          <a:extLst>
            <a:ext uri="{FF2B5EF4-FFF2-40B4-BE49-F238E27FC236}">
              <a16:creationId xmlns:a16="http://schemas.microsoft.com/office/drawing/2014/main" id="{AED94143-258E-45EB-9C37-84A9333426DA}"/>
            </a:ext>
          </a:extLst>
        </xdr:cNvPr>
        <xdr:cNvSpPr/>
      </xdr:nvSpPr>
      <xdr:spPr>
        <a:xfrm>
          <a:off x="22110700" y="148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44430</xdr:rowOff>
    </xdr:from>
    <xdr:ext cx="469744" cy="259045"/>
    <xdr:sp macro="" textlink="">
      <xdr:nvSpPr>
        <xdr:cNvPr id="620" name="【消防施設】&#10;一人当たり面積該当値テキスト">
          <a:extLst>
            <a:ext uri="{FF2B5EF4-FFF2-40B4-BE49-F238E27FC236}">
              <a16:creationId xmlns:a16="http://schemas.microsoft.com/office/drawing/2014/main" id="{A7086BFC-B272-4415-9544-8BB7E09D8FC4}"/>
            </a:ext>
          </a:extLst>
        </xdr:cNvPr>
        <xdr:cNvSpPr txBox="1"/>
      </xdr:nvSpPr>
      <xdr:spPr>
        <a:xfrm>
          <a:off x="22199600" y="1478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113846</xdr:rowOff>
    </xdr:from>
    <xdr:to>
      <xdr:col>112</xdr:col>
      <xdr:colOff>38100</xdr:colOff>
      <xdr:row>87</xdr:row>
      <xdr:rowOff>43996</xdr:rowOff>
    </xdr:to>
    <xdr:sp macro="" textlink="">
      <xdr:nvSpPr>
        <xdr:cNvPr id="621" name="楕円 620">
          <a:extLst>
            <a:ext uri="{FF2B5EF4-FFF2-40B4-BE49-F238E27FC236}">
              <a16:creationId xmlns:a16="http://schemas.microsoft.com/office/drawing/2014/main" id="{EEBC6020-0FB2-4747-ABB7-CE63C83149E5}"/>
            </a:ext>
          </a:extLst>
        </xdr:cNvPr>
        <xdr:cNvSpPr/>
      </xdr:nvSpPr>
      <xdr:spPr>
        <a:xfrm>
          <a:off x="21272500" y="148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164646</xdr:rowOff>
    </xdr:from>
    <xdr:to>
      <xdr:col>116</xdr:col>
      <xdr:colOff>63500</xdr:colOff>
      <xdr:row>86</xdr:row>
      <xdr:rowOff>164646</xdr:rowOff>
    </xdr:to>
    <xdr:cxnSp macro="">
      <xdr:nvCxnSpPr>
        <xdr:cNvPr id="622" name="直線コネクタ 621">
          <a:extLst>
            <a:ext uri="{FF2B5EF4-FFF2-40B4-BE49-F238E27FC236}">
              <a16:creationId xmlns:a16="http://schemas.microsoft.com/office/drawing/2014/main" id="{A50B8691-09DE-4541-BDA4-62CEE8B84E43}"/>
            </a:ext>
          </a:extLst>
        </xdr:cNvPr>
        <xdr:cNvCxnSpPr/>
      </xdr:nvCxnSpPr>
      <xdr:spPr>
        <a:xfrm>
          <a:off x="21323300" y="14909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113846</xdr:rowOff>
    </xdr:from>
    <xdr:to>
      <xdr:col>107</xdr:col>
      <xdr:colOff>101600</xdr:colOff>
      <xdr:row>87</xdr:row>
      <xdr:rowOff>43996</xdr:rowOff>
    </xdr:to>
    <xdr:sp macro="" textlink="">
      <xdr:nvSpPr>
        <xdr:cNvPr id="623" name="楕円 622">
          <a:extLst>
            <a:ext uri="{FF2B5EF4-FFF2-40B4-BE49-F238E27FC236}">
              <a16:creationId xmlns:a16="http://schemas.microsoft.com/office/drawing/2014/main" id="{3DE6CE01-4B5C-4BE6-9AF9-8F5D11519467}"/>
            </a:ext>
          </a:extLst>
        </xdr:cNvPr>
        <xdr:cNvSpPr/>
      </xdr:nvSpPr>
      <xdr:spPr>
        <a:xfrm>
          <a:off x="20383500" y="148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164646</xdr:rowOff>
    </xdr:from>
    <xdr:to>
      <xdr:col>111</xdr:col>
      <xdr:colOff>177800</xdr:colOff>
      <xdr:row>86</xdr:row>
      <xdr:rowOff>164646</xdr:rowOff>
    </xdr:to>
    <xdr:cxnSp macro="">
      <xdr:nvCxnSpPr>
        <xdr:cNvPr id="624" name="直線コネクタ 623">
          <a:extLst>
            <a:ext uri="{FF2B5EF4-FFF2-40B4-BE49-F238E27FC236}">
              <a16:creationId xmlns:a16="http://schemas.microsoft.com/office/drawing/2014/main" id="{08A768E2-7CDB-4603-8025-F2906B7F8419}"/>
            </a:ext>
          </a:extLst>
        </xdr:cNvPr>
        <xdr:cNvCxnSpPr/>
      </xdr:nvCxnSpPr>
      <xdr:spPr>
        <a:xfrm>
          <a:off x="20434300" y="1490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113683</xdr:rowOff>
    </xdr:from>
    <xdr:to>
      <xdr:col>102</xdr:col>
      <xdr:colOff>165100</xdr:colOff>
      <xdr:row>87</xdr:row>
      <xdr:rowOff>43833</xdr:rowOff>
    </xdr:to>
    <xdr:sp macro="" textlink="">
      <xdr:nvSpPr>
        <xdr:cNvPr id="625" name="楕円 624">
          <a:extLst>
            <a:ext uri="{FF2B5EF4-FFF2-40B4-BE49-F238E27FC236}">
              <a16:creationId xmlns:a16="http://schemas.microsoft.com/office/drawing/2014/main" id="{55F9CDEE-092D-4A93-9A6E-2500D48427A7}"/>
            </a:ext>
          </a:extLst>
        </xdr:cNvPr>
        <xdr:cNvSpPr/>
      </xdr:nvSpPr>
      <xdr:spPr>
        <a:xfrm>
          <a:off x="19494500" y="1485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164483</xdr:rowOff>
    </xdr:from>
    <xdr:to>
      <xdr:col>107</xdr:col>
      <xdr:colOff>50800</xdr:colOff>
      <xdr:row>86</xdr:row>
      <xdr:rowOff>164646</xdr:rowOff>
    </xdr:to>
    <xdr:cxnSp macro="">
      <xdr:nvCxnSpPr>
        <xdr:cNvPr id="626" name="直線コネクタ 625">
          <a:extLst>
            <a:ext uri="{FF2B5EF4-FFF2-40B4-BE49-F238E27FC236}">
              <a16:creationId xmlns:a16="http://schemas.microsoft.com/office/drawing/2014/main" id="{493B32CA-88B1-4B69-BA0D-EE1E4A9F2DAC}"/>
            </a:ext>
          </a:extLst>
        </xdr:cNvPr>
        <xdr:cNvCxnSpPr/>
      </xdr:nvCxnSpPr>
      <xdr:spPr>
        <a:xfrm>
          <a:off x="19545300" y="14909183"/>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113683</xdr:rowOff>
    </xdr:from>
    <xdr:to>
      <xdr:col>98</xdr:col>
      <xdr:colOff>38100</xdr:colOff>
      <xdr:row>87</xdr:row>
      <xdr:rowOff>43833</xdr:rowOff>
    </xdr:to>
    <xdr:sp macro="" textlink="">
      <xdr:nvSpPr>
        <xdr:cNvPr id="627" name="楕円 626">
          <a:extLst>
            <a:ext uri="{FF2B5EF4-FFF2-40B4-BE49-F238E27FC236}">
              <a16:creationId xmlns:a16="http://schemas.microsoft.com/office/drawing/2014/main" id="{1A474408-F016-4365-9193-B35393FAB0DF}"/>
            </a:ext>
          </a:extLst>
        </xdr:cNvPr>
        <xdr:cNvSpPr/>
      </xdr:nvSpPr>
      <xdr:spPr>
        <a:xfrm>
          <a:off x="18605500" y="1485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164483</xdr:rowOff>
    </xdr:from>
    <xdr:to>
      <xdr:col>102</xdr:col>
      <xdr:colOff>114300</xdr:colOff>
      <xdr:row>86</xdr:row>
      <xdr:rowOff>164483</xdr:rowOff>
    </xdr:to>
    <xdr:cxnSp macro="">
      <xdr:nvCxnSpPr>
        <xdr:cNvPr id="628" name="直線コネクタ 627">
          <a:extLst>
            <a:ext uri="{FF2B5EF4-FFF2-40B4-BE49-F238E27FC236}">
              <a16:creationId xmlns:a16="http://schemas.microsoft.com/office/drawing/2014/main" id="{E76F3CB6-A690-41C0-880D-76E082C1078F}"/>
            </a:ext>
          </a:extLst>
        </xdr:cNvPr>
        <xdr:cNvCxnSpPr/>
      </xdr:nvCxnSpPr>
      <xdr:spPr>
        <a:xfrm>
          <a:off x="18656300" y="149091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9B6497BF-92E6-4B4B-8C07-69895A22F37E}"/>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BC1EF8DE-7222-43C1-8392-6F1FDB2820CB}"/>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8ACDE06C-5C1A-48D1-9EDA-EAABCAD6BBCD}"/>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2" name="n_4aveValue【消防施設】&#10;一人当たり面積">
          <a:extLst>
            <a:ext uri="{FF2B5EF4-FFF2-40B4-BE49-F238E27FC236}">
              <a16:creationId xmlns:a16="http://schemas.microsoft.com/office/drawing/2014/main" id="{377DDACD-B133-4A10-8ED0-1E035B19DF83}"/>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35123</xdr:rowOff>
    </xdr:from>
    <xdr:ext cx="469744" cy="259045"/>
    <xdr:sp macro="" textlink="">
      <xdr:nvSpPr>
        <xdr:cNvPr id="633" name="n_1mainValue【消防施設】&#10;一人当たり面積">
          <a:extLst>
            <a:ext uri="{FF2B5EF4-FFF2-40B4-BE49-F238E27FC236}">
              <a16:creationId xmlns:a16="http://schemas.microsoft.com/office/drawing/2014/main" id="{17321780-3819-4CB3-AA04-B982DCB57445}"/>
            </a:ext>
          </a:extLst>
        </xdr:cNvPr>
        <xdr:cNvSpPr txBox="1"/>
      </xdr:nvSpPr>
      <xdr:spPr>
        <a:xfrm>
          <a:off x="21075727" y="149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35123</xdr:rowOff>
    </xdr:from>
    <xdr:ext cx="469744" cy="259045"/>
    <xdr:sp macro="" textlink="">
      <xdr:nvSpPr>
        <xdr:cNvPr id="634" name="n_2mainValue【消防施設】&#10;一人当たり面積">
          <a:extLst>
            <a:ext uri="{FF2B5EF4-FFF2-40B4-BE49-F238E27FC236}">
              <a16:creationId xmlns:a16="http://schemas.microsoft.com/office/drawing/2014/main" id="{2D08E209-3A72-40FE-ADBA-3FFED469B4BC}"/>
            </a:ext>
          </a:extLst>
        </xdr:cNvPr>
        <xdr:cNvSpPr txBox="1"/>
      </xdr:nvSpPr>
      <xdr:spPr>
        <a:xfrm>
          <a:off x="20199427" y="1495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34960</xdr:rowOff>
    </xdr:from>
    <xdr:ext cx="469744" cy="259045"/>
    <xdr:sp macro="" textlink="">
      <xdr:nvSpPr>
        <xdr:cNvPr id="635" name="n_3mainValue【消防施設】&#10;一人当たり面積">
          <a:extLst>
            <a:ext uri="{FF2B5EF4-FFF2-40B4-BE49-F238E27FC236}">
              <a16:creationId xmlns:a16="http://schemas.microsoft.com/office/drawing/2014/main" id="{3EE32288-1962-46AB-A621-A25B05ED8A61}"/>
            </a:ext>
          </a:extLst>
        </xdr:cNvPr>
        <xdr:cNvSpPr txBox="1"/>
      </xdr:nvSpPr>
      <xdr:spPr>
        <a:xfrm>
          <a:off x="19310427" y="1495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34960</xdr:rowOff>
    </xdr:from>
    <xdr:ext cx="469744" cy="259045"/>
    <xdr:sp macro="" textlink="">
      <xdr:nvSpPr>
        <xdr:cNvPr id="636" name="n_4mainValue【消防施設】&#10;一人当たり面積">
          <a:extLst>
            <a:ext uri="{FF2B5EF4-FFF2-40B4-BE49-F238E27FC236}">
              <a16:creationId xmlns:a16="http://schemas.microsoft.com/office/drawing/2014/main" id="{63814B01-CB1D-45B7-BE6E-5415B0497725}"/>
            </a:ext>
          </a:extLst>
        </xdr:cNvPr>
        <xdr:cNvSpPr txBox="1"/>
      </xdr:nvSpPr>
      <xdr:spPr>
        <a:xfrm>
          <a:off x="18421427" y="1495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CF0807CE-CF14-4F1A-B4F1-7044DF87DB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40A683AC-929D-479B-B927-2121958B90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A73F2FA6-808B-4E49-BB53-FC8DA19F2E7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3219AD98-5AC1-40FE-8B87-E5C579A863D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89C0674B-4A15-44B3-BCF0-3BD2EF19DA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A79202CB-EEBB-4AAD-AB47-24553A1DCEA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6950C411-6F10-4D81-9030-6F2299FE198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36FF4FFC-64B8-4FB7-8040-9FBDF7672C3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DF565C70-4C10-4E42-89F7-03F9F6F7107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1A74BB5-9917-4AE4-AF2B-9FAD7BD6A6A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3AA7571D-FC51-4518-B7F5-C9FF225B57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9BD77BFE-25C6-4B83-82C0-F7EB0D1DC40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54F29B15-E54F-4E50-B336-888576691BF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6271C287-43AD-4134-8B4C-7E52F426A31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E84CCF05-CB1C-48A4-BE25-BC6919E62DB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B182D07B-0D76-4E37-9208-8DDD6B296B3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66961A9F-CF71-46E0-842C-5C084A1EDB9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65214553-E394-46E3-B599-FA48DE3D27F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42F003FC-3891-409B-9E3C-59583CBA4E2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30DF434E-7F10-4650-9E13-5F7FCFD92B2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6E3825B7-DDA1-4BE3-8251-DEEAC861E98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BC0B0655-7486-452A-BCA3-9F0F0E2D404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29B4CBAC-9A58-4EC8-B80C-4EDAAB14A7D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5CE1CF3-CD2E-49BA-8011-765849C63A8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3C93CB9C-69AA-464C-8788-330E0BB7D88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791C1286-01BB-4A7C-88D0-40AF8E086A98}"/>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62344CB5-DE6A-447E-8DA5-EF2B63F6DDD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FD1D4F1E-468A-4570-A979-5C546DD86184}"/>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BEC6F1FA-C4D9-43EC-A18B-51317E99C1B6}"/>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CA8DA3AD-4253-4B1B-AC7E-F86CFAB4747E}"/>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02C40764-5BE8-4C23-99EA-9D4F4202F75B}"/>
            </a:ext>
          </a:extLst>
        </xdr:cNvPr>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5CD8E023-A93F-48D4-9543-03A16BFC8876}"/>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B4DEAA59-DBF0-4BA8-8510-3302E81B91F3}"/>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A4DCE8A4-6077-461A-B1BD-56433976471D}"/>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745D3236-5D6A-4B79-859C-F427AA0CB76D}"/>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278178FC-7967-4B9A-8177-C2B8CC6D10D7}"/>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0C38951-BC33-4CAC-A13B-BE629854849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4F70B180-3840-4B73-AD31-186ABFB9CBC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804B06E-3127-4FD1-B5DA-C80F940C63F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1D5BD6E-EA8B-486D-9301-1BE5E1E90F9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FD54E71-DF16-499D-8510-50985064859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59689</xdr:rowOff>
    </xdr:from>
    <xdr:to>
      <xdr:col>85</xdr:col>
      <xdr:colOff>177800</xdr:colOff>
      <xdr:row>105</xdr:row>
      <xdr:rowOff>161289</xdr:rowOff>
    </xdr:to>
    <xdr:sp macro="" textlink="">
      <xdr:nvSpPr>
        <xdr:cNvPr id="678" name="楕円 677">
          <a:extLst>
            <a:ext uri="{FF2B5EF4-FFF2-40B4-BE49-F238E27FC236}">
              <a16:creationId xmlns:a16="http://schemas.microsoft.com/office/drawing/2014/main" id="{3E24AD42-A175-4ED0-BDC1-EFDF68D3C41E}"/>
            </a:ext>
          </a:extLst>
        </xdr:cNvPr>
        <xdr:cNvSpPr/>
      </xdr:nvSpPr>
      <xdr:spPr>
        <a:xfrm>
          <a:off x="16268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38116</xdr:rowOff>
    </xdr:from>
    <xdr:ext cx="405111" cy="259045"/>
    <xdr:sp macro="" textlink="">
      <xdr:nvSpPr>
        <xdr:cNvPr id="679" name="【庁舎】&#10;有形固定資産減価償却率該当値テキスト">
          <a:extLst>
            <a:ext uri="{FF2B5EF4-FFF2-40B4-BE49-F238E27FC236}">
              <a16:creationId xmlns:a16="http://schemas.microsoft.com/office/drawing/2014/main" id="{A75C4D05-5428-4BDE-AD1A-0509FD99DAC3}"/>
            </a:ext>
          </a:extLst>
        </xdr:cNvPr>
        <xdr:cNvSpPr txBox="1"/>
      </xdr:nvSpPr>
      <xdr:spPr>
        <a:xfrm>
          <a:off x="16357600"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xdr:rowOff>
    </xdr:from>
    <xdr:to>
      <xdr:col>81</xdr:col>
      <xdr:colOff>101600</xdr:colOff>
      <xdr:row>105</xdr:row>
      <xdr:rowOff>113937</xdr:rowOff>
    </xdr:to>
    <xdr:sp macro="" textlink="">
      <xdr:nvSpPr>
        <xdr:cNvPr id="680" name="楕円 679">
          <a:extLst>
            <a:ext uri="{FF2B5EF4-FFF2-40B4-BE49-F238E27FC236}">
              <a16:creationId xmlns:a16="http://schemas.microsoft.com/office/drawing/2014/main" id="{6C1ED92A-CACE-44B5-A2BD-DFDF4BD1A87A}"/>
            </a:ext>
          </a:extLst>
        </xdr:cNvPr>
        <xdr:cNvSpPr/>
      </xdr:nvSpPr>
      <xdr:spPr>
        <a:xfrm>
          <a:off x="15430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63137</xdr:rowOff>
    </xdr:from>
    <xdr:to>
      <xdr:col>85</xdr:col>
      <xdr:colOff>127000</xdr:colOff>
      <xdr:row>105</xdr:row>
      <xdr:rowOff>110489</xdr:rowOff>
    </xdr:to>
    <xdr:cxnSp macro="">
      <xdr:nvCxnSpPr>
        <xdr:cNvPr id="681" name="直線コネクタ 680">
          <a:extLst>
            <a:ext uri="{FF2B5EF4-FFF2-40B4-BE49-F238E27FC236}">
              <a16:creationId xmlns:a16="http://schemas.microsoft.com/office/drawing/2014/main" id="{A55DB7F0-BC4E-4602-8DD4-B0BC11C65436}"/>
            </a:ext>
          </a:extLst>
        </xdr:cNvPr>
        <xdr:cNvCxnSpPr/>
      </xdr:nvCxnSpPr>
      <xdr:spPr>
        <a:xfrm>
          <a:off x="15481300" y="18065387"/>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141332</xdr:rowOff>
    </xdr:from>
    <xdr:to>
      <xdr:col>76</xdr:col>
      <xdr:colOff>165100</xdr:colOff>
      <xdr:row>105</xdr:row>
      <xdr:rowOff>71482</xdr:rowOff>
    </xdr:to>
    <xdr:sp macro="" textlink="">
      <xdr:nvSpPr>
        <xdr:cNvPr id="682" name="楕円 681">
          <a:extLst>
            <a:ext uri="{FF2B5EF4-FFF2-40B4-BE49-F238E27FC236}">
              <a16:creationId xmlns:a16="http://schemas.microsoft.com/office/drawing/2014/main" id="{BBA8E33F-159E-48FF-9762-C87CB6969E5D}"/>
            </a:ext>
          </a:extLst>
        </xdr:cNvPr>
        <xdr:cNvSpPr/>
      </xdr:nvSpPr>
      <xdr:spPr>
        <a:xfrm>
          <a:off x="14541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20682</xdr:rowOff>
    </xdr:from>
    <xdr:to>
      <xdr:col>81</xdr:col>
      <xdr:colOff>50800</xdr:colOff>
      <xdr:row>105</xdr:row>
      <xdr:rowOff>63137</xdr:rowOff>
    </xdr:to>
    <xdr:cxnSp macro="">
      <xdr:nvCxnSpPr>
        <xdr:cNvPr id="683" name="直線コネクタ 682">
          <a:extLst>
            <a:ext uri="{FF2B5EF4-FFF2-40B4-BE49-F238E27FC236}">
              <a16:creationId xmlns:a16="http://schemas.microsoft.com/office/drawing/2014/main" id="{5224A9DA-44ED-4651-A915-40EB2E6A6497}"/>
            </a:ext>
          </a:extLst>
        </xdr:cNvPr>
        <xdr:cNvCxnSpPr/>
      </xdr:nvCxnSpPr>
      <xdr:spPr>
        <a:xfrm>
          <a:off x="14592300" y="1802293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141332</xdr:rowOff>
    </xdr:from>
    <xdr:to>
      <xdr:col>72</xdr:col>
      <xdr:colOff>38100</xdr:colOff>
      <xdr:row>106</xdr:row>
      <xdr:rowOff>71482</xdr:rowOff>
    </xdr:to>
    <xdr:sp macro="" textlink="">
      <xdr:nvSpPr>
        <xdr:cNvPr id="684" name="楕円 683">
          <a:extLst>
            <a:ext uri="{FF2B5EF4-FFF2-40B4-BE49-F238E27FC236}">
              <a16:creationId xmlns:a16="http://schemas.microsoft.com/office/drawing/2014/main" id="{FFC4244C-4290-4355-BD60-3FCD563C1BCF}"/>
            </a:ext>
          </a:extLst>
        </xdr:cNvPr>
        <xdr:cNvSpPr/>
      </xdr:nvSpPr>
      <xdr:spPr>
        <a:xfrm>
          <a:off x="13652500" y="18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20682</xdr:rowOff>
    </xdr:from>
    <xdr:to>
      <xdr:col>76</xdr:col>
      <xdr:colOff>114300</xdr:colOff>
      <xdr:row>106</xdr:row>
      <xdr:rowOff>20682</xdr:rowOff>
    </xdr:to>
    <xdr:cxnSp macro="">
      <xdr:nvCxnSpPr>
        <xdr:cNvPr id="685" name="直線コネクタ 684">
          <a:extLst>
            <a:ext uri="{FF2B5EF4-FFF2-40B4-BE49-F238E27FC236}">
              <a16:creationId xmlns:a16="http://schemas.microsoft.com/office/drawing/2014/main" id="{7413C841-D268-4E8E-96C6-72CBA91F67F7}"/>
            </a:ext>
          </a:extLst>
        </xdr:cNvPr>
        <xdr:cNvCxnSpPr/>
      </xdr:nvCxnSpPr>
      <xdr:spPr>
        <a:xfrm flipV="1">
          <a:off x="13703300" y="18022932"/>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108676</xdr:rowOff>
    </xdr:from>
    <xdr:to>
      <xdr:col>67</xdr:col>
      <xdr:colOff>101600</xdr:colOff>
      <xdr:row>106</xdr:row>
      <xdr:rowOff>38826</xdr:rowOff>
    </xdr:to>
    <xdr:sp macro="" textlink="">
      <xdr:nvSpPr>
        <xdr:cNvPr id="686" name="楕円 685">
          <a:extLst>
            <a:ext uri="{FF2B5EF4-FFF2-40B4-BE49-F238E27FC236}">
              <a16:creationId xmlns:a16="http://schemas.microsoft.com/office/drawing/2014/main" id="{DA18D2D2-8053-4C92-BBF0-C6BF27B3CDC4}"/>
            </a:ext>
          </a:extLst>
        </xdr:cNvPr>
        <xdr:cNvSpPr/>
      </xdr:nvSpPr>
      <xdr:spPr>
        <a:xfrm>
          <a:off x="12763500" y="181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159476</xdr:rowOff>
    </xdr:from>
    <xdr:to>
      <xdr:col>71</xdr:col>
      <xdr:colOff>177800</xdr:colOff>
      <xdr:row>106</xdr:row>
      <xdr:rowOff>20682</xdr:rowOff>
    </xdr:to>
    <xdr:cxnSp macro="">
      <xdr:nvCxnSpPr>
        <xdr:cNvPr id="687" name="直線コネクタ 686">
          <a:extLst>
            <a:ext uri="{FF2B5EF4-FFF2-40B4-BE49-F238E27FC236}">
              <a16:creationId xmlns:a16="http://schemas.microsoft.com/office/drawing/2014/main" id="{EB3DEB49-E1B9-4F91-AF5E-C7BD2E3DB675}"/>
            </a:ext>
          </a:extLst>
        </xdr:cNvPr>
        <xdr:cNvCxnSpPr/>
      </xdr:nvCxnSpPr>
      <xdr:spPr>
        <a:xfrm>
          <a:off x="12814300" y="18161726"/>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122300</xdr:rowOff>
    </xdr:from>
    <xdr:ext cx="405111" cy="259045"/>
    <xdr:sp macro="" textlink="">
      <xdr:nvSpPr>
        <xdr:cNvPr id="688" name="n_1aveValue【庁舎】&#10;有形固定資産減価償却率">
          <a:extLst>
            <a:ext uri="{FF2B5EF4-FFF2-40B4-BE49-F238E27FC236}">
              <a16:creationId xmlns:a16="http://schemas.microsoft.com/office/drawing/2014/main" id="{BC3F2F1D-6A52-4295-99BE-E2BAB6A3A921}"/>
            </a:ext>
          </a:extLst>
        </xdr:cNvPr>
        <xdr:cNvSpPr txBox="1"/>
      </xdr:nvSpPr>
      <xdr:spPr>
        <a:xfrm>
          <a:off x="15266044" y="1778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01C06A98-020C-4BD6-B221-3CC2B58E35B2}"/>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81478</xdr:rowOff>
    </xdr:from>
    <xdr:ext cx="405111" cy="259045"/>
    <xdr:sp macro="" textlink="">
      <xdr:nvSpPr>
        <xdr:cNvPr id="690" name="n_3aveValue【庁舎】&#10;有形固定資産減価償却率">
          <a:extLst>
            <a:ext uri="{FF2B5EF4-FFF2-40B4-BE49-F238E27FC236}">
              <a16:creationId xmlns:a16="http://schemas.microsoft.com/office/drawing/2014/main" id="{3B0B7869-9766-40CE-B89A-B14149BA673E}"/>
            </a:ext>
          </a:extLst>
        </xdr:cNvPr>
        <xdr:cNvSpPr txBox="1"/>
      </xdr:nvSpPr>
      <xdr:spPr>
        <a:xfrm>
          <a:off x="135007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76579</xdr:rowOff>
    </xdr:from>
    <xdr:ext cx="405111" cy="259045"/>
    <xdr:sp macro="" textlink="">
      <xdr:nvSpPr>
        <xdr:cNvPr id="691" name="n_4aveValue【庁舎】&#10;有形固定資産減価償却率">
          <a:extLst>
            <a:ext uri="{FF2B5EF4-FFF2-40B4-BE49-F238E27FC236}">
              <a16:creationId xmlns:a16="http://schemas.microsoft.com/office/drawing/2014/main" id="{F1878CC9-B6D9-45EB-8433-2B90AD26C960}"/>
            </a:ext>
          </a:extLst>
        </xdr:cNvPr>
        <xdr:cNvSpPr txBox="1"/>
      </xdr:nvSpPr>
      <xdr:spPr>
        <a:xfrm>
          <a:off x="12611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105064</xdr:rowOff>
    </xdr:from>
    <xdr:ext cx="405111" cy="259045"/>
    <xdr:sp macro="" textlink="">
      <xdr:nvSpPr>
        <xdr:cNvPr id="692" name="n_1mainValue【庁舎】&#10;有形固定資産減価償却率">
          <a:extLst>
            <a:ext uri="{FF2B5EF4-FFF2-40B4-BE49-F238E27FC236}">
              <a16:creationId xmlns:a16="http://schemas.microsoft.com/office/drawing/2014/main" id="{3BF3A758-B78A-4D8D-88C6-2D0EFE11476E}"/>
            </a:ext>
          </a:extLst>
        </xdr:cNvPr>
        <xdr:cNvSpPr txBox="1"/>
      </xdr:nvSpPr>
      <xdr:spPr>
        <a:xfrm>
          <a:off x="15266044" y="1810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88009</xdr:rowOff>
    </xdr:from>
    <xdr:ext cx="405111" cy="259045"/>
    <xdr:sp macro="" textlink="">
      <xdr:nvSpPr>
        <xdr:cNvPr id="693" name="n_2mainValue【庁舎】&#10;有形固定資産減価償却率">
          <a:extLst>
            <a:ext uri="{FF2B5EF4-FFF2-40B4-BE49-F238E27FC236}">
              <a16:creationId xmlns:a16="http://schemas.microsoft.com/office/drawing/2014/main" id="{4E850693-48BA-4413-9C71-45C0D65C035D}"/>
            </a:ext>
          </a:extLst>
        </xdr:cNvPr>
        <xdr:cNvSpPr txBox="1"/>
      </xdr:nvSpPr>
      <xdr:spPr>
        <a:xfrm>
          <a:off x="14389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62609</xdr:rowOff>
    </xdr:from>
    <xdr:ext cx="405111" cy="259045"/>
    <xdr:sp macro="" textlink="">
      <xdr:nvSpPr>
        <xdr:cNvPr id="694" name="n_3mainValue【庁舎】&#10;有形固定資産減価償却率">
          <a:extLst>
            <a:ext uri="{FF2B5EF4-FFF2-40B4-BE49-F238E27FC236}">
              <a16:creationId xmlns:a16="http://schemas.microsoft.com/office/drawing/2014/main" id="{E87C293A-FED1-4FDE-B727-ABE82A315FB1}"/>
            </a:ext>
          </a:extLst>
        </xdr:cNvPr>
        <xdr:cNvSpPr txBox="1"/>
      </xdr:nvSpPr>
      <xdr:spPr>
        <a:xfrm>
          <a:off x="13500744" y="1823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29953</xdr:rowOff>
    </xdr:from>
    <xdr:ext cx="405111" cy="259045"/>
    <xdr:sp macro="" textlink="">
      <xdr:nvSpPr>
        <xdr:cNvPr id="695" name="n_4mainValue【庁舎】&#10;有形固定資産減価償却率">
          <a:extLst>
            <a:ext uri="{FF2B5EF4-FFF2-40B4-BE49-F238E27FC236}">
              <a16:creationId xmlns:a16="http://schemas.microsoft.com/office/drawing/2014/main" id="{7CD26E01-1D86-443F-ADDF-7F6159EE236D}"/>
            </a:ext>
          </a:extLst>
        </xdr:cNvPr>
        <xdr:cNvSpPr txBox="1"/>
      </xdr:nvSpPr>
      <xdr:spPr>
        <a:xfrm>
          <a:off x="12611744" y="1820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FF2A1677-F707-49E2-B720-3749AC2498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5BE79950-99BC-434E-B8AE-20E21663A1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E458795B-4A9A-4500-9E8D-AA7C8E11842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F20A33E7-A705-4886-AC48-5AA246A537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94883ADC-DC38-4317-B2AB-BF98BA96DD9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9AF7B84E-D4A9-48AD-B7A1-DB1BDD7A93E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4A7297D-B365-4014-9A1B-925558AC2D7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7CBD3D78-0374-43AE-9529-2109E67C66B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1049B55A-45F9-4A68-8235-3E3C7B918F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22A50E4E-2D68-4422-BFD7-FEFD9AB6F6B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9F2A2027-2199-4BEE-807F-771530B2ADC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EEED15FA-349C-4DC6-8E1E-171D0E0132F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3B4936F2-05BF-4A93-932F-B2B0BA9963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5C271A57-32F3-4E51-AFF5-EBEF4440917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2EBC16A5-C188-47CF-AECF-A73E244600A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F2B61BD2-AE0D-4EE9-8853-2933AD31A3D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9DF700AE-BBC7-42C7-A610-EDBF724BB87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769FDCA0-9495-4791-8020-95239A05BCD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B39BCCB4-0191-43B1-9CC8-2C40EFBE1DC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E25DEF0D-0DE3-4BF0-A8C1-CE365ECD200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A4AAC0BB-0739-4C08-8E95-A98F130AE4F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23A85A47-5E31-4BB2-B68B-06F91358763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12DB9B28-D402-4CE8-9DD6-ED18B63DECD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CFEC3767-7903-4B09-B5F1-2D61640ACDB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4BA8559B-D84E-446B-868E-4A5DD0BFE3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4A47D01D-269A-4D6A-9E70-1140A5F57F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B53E2442-3466-4401-98A2-3A9906CFA572}"/>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CC3878B7-8EAC-48D0-AD4C-27E0AFA23B7E}"/>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148BB570-D899-4EEB-A901-EA920C536EE9}"/>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F551F44F-31FC-405F-BCD9-B3F34D3AC20E}"/>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726" name="【庁舎】&#10;一人当たり面積平均値テキスト">
          <a:extLst>
            <a:ext uri="{FF2B5EF4-FFF2-40B4-BE49-F238E27FC236}">
              <a16:creationId xmlns:a16="http://schemas.microsoft.com/office/drawing/2014/main" id="{837037F7-4747-4668-B473-78337AEAE74A}"/>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F405B5B2-B094-4A58-9220-2DDC1A767E3C}"/>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91D6152C-E543-43B5-9FF7-B1AD96121584}"/>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4027F818-E2DD-460E-A3C6-002D3AB70107}"/>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E05CCAE6-D939-44C8-A548-0806E5F98182}"/>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4AE5FD79-1A1C-4D22-9D46-2268E0C767FD}"/>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4445FBF-A19E-40BE-A16A-513CF4613C7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6C0456DD-293E-4FC6-BA79-E519E0F11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C8181FB-7889-4C1F-8BC7-77FA86584DC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F9ADEFD-D5F2-4B10-A789-19371448735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F714CAFE-9310-4497-B9D0-20FED09429D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36286</xdr:rowOff>
    </xdr:from>
    <xdr:to>
      <xdr:col>116</xdr:col>
      <xdr:colOff>114300</xdr:colOff>
      <xdr:row>106</xdr:row>
      <xdr:rowOff>137886</xdr:rowOff>
    </xdr:to>
    <xdr:sp macro="" textlink="">
      <xdr:nvSpPr>
        <xdr:cNvPr id="737" name="楕円 736">
          <a:extLst>
            <a:ext uri="{FF2B5EF4-FFF2-40B4-BE49-F238E27FC236}">
              <a16:creationId xmlns:a16="http://schemas.microsoft.com/office/drawing/2014/main" id="{DCBFD5C4-6328-49F3-A978-3FD740723CB5}"/>
            </a:ext>
          </a:extLst>
        </xdr:cNvPr>
        <xdr:cNvSpPr/>
      </xdr:nvSpPr>
      <xdr:spPr>
        <a:xfrm>
          <a:off x="22110700" y="182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14713</xdr:rowOff>
    </xdr:from>
    <xdr:ext cx="469744" cy="259045"/>
    <xdr:sp macro="" textlink="">
      <xdr:nvSpPr>
        <xdr:cNvPr id="738" name="【庁舎】&#10;一人当たり面積該当値テキスト">
          <a:extLst>
            <a:ext uri="{FF2B5EF4-FFF2-40B4-BE49-F238E27FC236}">
              <a16:creationId xmlns:a16="http://schemas.microsoft.com/office/drawing/2014/main" id="{0D784132-7EF0-4A8D-8D16-EC88BA448695}"/>
            </a:ext>
          </a:extLst>
        </xdr:cNvPr>
        <xdr:cNvSpPr txBox="1"/>
      </xdr:nvSpPr>
      <xdr:spPr>
        <a:xfrm>
          <a:off x="22199600" y="1818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28666</xdr:rowOff>
    </xdr:from>
    <xdr:to>
      <xdr:col>112</xdr:col>
      <xdr:colOff>38100</xdr:colOff>
      <xdr:row>106</xdr:row>
      <xdr:rowOff>130266</xdr:rowOff>
    </xdr:to>
    <xdr:sp macro="" textlink="">
      <xdr:nvSpPr>
        <xdr:cNvPr id="739" name="楕円 738">
          <a:extLst>
            <a:ext uri="{FF2B5EF4-FFF2-40B4-BE49-F238E27FC236}">
              <a16:creationId xmlns:a16="http://schemas.microsoft.com/office/drawing/2014/main" id="{BB08E15F-3C44-4F01-882E-E342BD34B4A2}"/>
            </a:ext>
          </a:extLst>
        </xdr:cNvPr>
        <xdr:cNvSpPr/>
      </xdr:nvSpPr>
      <xdr:spPr>
        <a:xfrm>
          <a:off x="21272500" y="1820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79466</xdr:rowOff>
    </xdr:from>
    <xdr:to>
      <xdr:col>116</xdr:col>
      <xdr:colOff>63500</xdr:colOff>
      <xdr:row>106</xdr:row>
      <xdr:rowOff>87086</xdr:rowOff>
    </xdr:to>
    <xdr:cxnSp macro="">
      <xdr:nvCxnSpPr>
        <xdr:cNvPr id="740" name="直線コネクタ 739">
          <a:extLst>
            <a:ext uri="{FF2B5EF4-FFF2-40B4-BE49-F238E27FC236}">
              <a16:creationId xmlns:a16="http://schemas.microsoft.com/office/drawing/2014/main" id="{1D2F485C-2D4E-4560-B608-24A7B86E6F4D}"/>
            </a:ext>
          </a:extLst>
        </xdr:cNvPr>
        <xdr:cNvCxnSpPr/>
      </xdr:nvCxnSpPr>
      <xdr:spPr>
        <a:xfrm>
          <a:off x="21323300" y="18253166"/>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26488</xdr:rowOff>
    </xdr:from>
    <xdr:to>
      <xdr:col>107</xdr:col>
      <xdr:colOff>101600</xdr:colOff>
      <xdr:row>106</xdr:row>
      <xdr:rowOff>128088</xdr:rowOff>
    </xdr:to>
    <xdr:sp macro="" textlink="">
      <xdr:nvSpPr>
        <xdr:cNvPr id="741" name="楕円 740">
          <a:extLst>
            <a:ext uri="{FF2B5EF4-FFF2-40B4-BE49-F238E27FC236}">
              <a16:creationId xmlns:a16="http://schemas.microsoft.com/office/drawing/2014/main" id="{21E3DD7F-FA54-4A5F-9AE2-0FA92E0B9CD0}"/>
            </a:ext>
          </a:extLst>
        </xdr:cNvPr>
        <xdr:cNvSpPr/>
      </xdr:nvSpPr>
      <xdr:spPr>
        <a:xfrm>
          <a:off x="20383500" y="1820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77288</xdr:rowOff>
    </xdr:from>
    <xdr:to>
      <xdr:col>111</xdr:col>
      <xdr:colOff>177800</xdr:colOff>
      <xdr:row>106</xdr:row>
      <xdr:rowOff>79466</xdr:rowOff>
    </xdr:to>
    <xdr:cxnSp macro="">
      <xdr:nvCxnSpPr>
        <xdr:cNvPr id="742" name="直線コネクタ 741">
          <a:extLst>
            <a:ext uri="{FF2B5EF4-FFF2-40B4-BE49-F238E27FC236}">
              <a16:creationId xmlns:a16="http://schemas.microsoft.com/office/drawing/2014/main" id="{DE8A6012-858C-4300-A0E7-67421599B664}"/>
            </a:ext>
          </a:extLst>
        </xdr:cNvPr>
        <xdr:cNvCxnSpPr/>
      </xdr:nvCxnSpPr>
      <xdr:spPr>
        <a:xfrm>
          <a:off x="20434300" y="182509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12337</xdr:rowOff>
    </xdr:from>
    <xdr:to>
      <xdr:col>102</xdr:col>
      <xdr:colOff>165100</xdr:colOff>
      <xdr:row>106</xdr:row>
      <xdr:rowOff>113937</xdr:rowOff>
    </xdr:to>
    <xdr:sp macro="" textlink="">
      <xdr:nvSpPr>
        <xdr:cNvPr id="743" name="楕円 742">
          <a:extLst>
            <a:ext uri="{FF2B5EF4-FFF2-40B4-BE49-F238E27FC236}">
              <a16:creationId xmlns:a16="http://schemas.microsoft.com/office/drawing/2014/main" id="{F6857D8F-8AFE-448E-9FF1-0D79E75E4FD5}"/>
            </a:ext>
          </a:extLst>
        </xdr:cNvPr>
        <xdr:cNvSpPr/>
      </xdr:nvSpPr>
      <xdr:spPr>
        <a:xfrm>
          <a:off x="19494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63137</xdr:rowOff>
    </xdr:from>
    <xdr:to>
      <xdr:col>107</xdr:col>
      <xdr:colOff>50800</xdr:colOff>
      <xdr:row>106</xdr:row>
      <xdr:rowOff>77288</xdr:rowOff>
    </xdr:to>
    <xdr:cxnSp macro="">
      <xdr:nvCxnSpPr>
        <xdr:cNvPr id="744" name="直線コネクタ 743">
          <a:extLst>
            <a:ext uri="{FF2B5EF4-FFF2-40B4-BE49-F238E27FC236}">
              <a16:creationId xmlns:a16="http://schemas.microsoft.com/office/drawing/2014/main" id="{1C437056-368A-432C-B3F9-C799E13DD4F1}"/>
            </a:ext>
          </a:extLst>
        </xdr:cNvPr>
        <xdr:cNvCxnSpPr/>
      </xdr:nvCxnSpPr>
      <xdr:spPr>
        <a:xfrm>
          <a:off x="19545300" y="18236837"/>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14514</xdr:rowOff>
    </xdr:from>
    <xdr:to>
      <xdr:col>98</xdr:col>
      <xdr:colOff>38100</xdr:colOff>
      <xdr:row>106</xdr:row>
      <xdr:rowOff>116114</xdr:rowOff>
    </xdr:to>
    <xdr:sp macro="" textlink="">
      <xdr:nvSpPr>
        <xdr:cNvPr id="745" name="楕円 744">
          <a:extLst>
            <a:ext uri="{FF2B5EF4-FFF2-40B4-BE49-F238E27FC236}">
              <a16:creationId xmlns:a16="http://schemas.microsoft.com/office/drawing/2014/main" id="{7A54ACAE-980A-4872-84D3-520A0DFEA16D}"/>
            </a:ext>
          </a:extLst>
        </xdr:cNvPr>
        <xdr:cNvSpPr/>
      </xdr:nvSpPr>
      <xdr:spPr>
        <a:xfrm>
          <a:off x="18605500" y="181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63137</xdr:rowOff>
    </xdr:from>
    <xdr:to>
      <xdr:col>102</xdr:col>
      <xdr:colOff>114300</xdr:colOff>
      <xdr:row>106</xdr:row>
      <xdr:rowOff>65314</xdr:rowOff>
    </xdr:to>
    <xdr:cxnSp macro="">
      <xdr:nvCxnSpPr>
        <xdr:cNvPr id="746" name="直線コネクタ 745">
          <a:extLst>
            <a:ext uri="{FF2B5EF4-FFF2-40B4-BE49-F238E27FC236}">
              <a16:creationId xmlns:a16="http://schemas.microsoft.com/office/drawing/2014/main" id="{76AE4D44-45C0-4533-9E8F-32B6B6382759}"/>
            </a:ext>
          </a:extLst>
        </xdr:cNvPr>
        <xdr:cNvCxnSpPr/>
      </xdr:nvCxnSpPr>
      <xdr:spPr>
        <a:xfrm flipV="1">
          <a:off x="18656300" y="18236837"/>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747" name="n_1aveValue【庁舎】&#10;一人当たり面積">
          <a:extLst>
            <a:ext uri="{FF2B5EF4-FFF2-40B4-BE49-F238E27FC236}">
              <a16:creationId xmlns:a16="http://schemas.microsoft.com/office/drawing/2014/main" id="{BB87CD85-6DB1-4465-BB03-36867CDAC001}"/>
            </a:ext>
          </a:extLst>
        </xdr:cNvPr>
        <xdr:cNvSpPr txBox="1"/>
      </xdr:nvSpPr>
      <xdr:spPr>
        <a:xfrm>
          <a:off x="21075727" y="1780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748" name="n_2aveValue【庁舎】&#10;一人当たり面積">
          <a:extLst>
            <a:ext uri="{FF2B5EF4-FFF2-40B4-BE49-F238E27FC236}">
              <a16:creationId xmlns:a16="http://schemas.microsoft.com/office/drawing/2014/main" id="{BBD5B7C5-7CB5-4598-A651-9A05D3A1036F}"/>
            </a:ext>
          </a:extLst>
        </xdr:cNvPr>
        <xdr:cNvSpPr txBox="1"/>
      </xdr:nvSpPr>
      <xdr:spPr>
        <a:xfrm>
          <a:off x="20199427"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749" name="n_3aveValue【庁舎】&#10;一人当たり面積">
          <a:extLst>
            <a:ext uri="{FF2B5EF4-FFF2-40B4-BE49-F238E27FC236}">
              <a16:creationId xmlns:a16="http://schemas.microsoft.com/office/drawing/2014/main" id="{B38B0682-78BB-4785-8753-278F96D6DC18}"/>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750" name="n_4aveValue【庁舎】&#10;一人当たり面積">
          <a:extLst>
            <a:ext uri="{FF2B5EF4-FFF2-40B4-BE49-F238E27FC236}">
              <a16:creationId xmlns:a16="http://schemas.microsoft.com/office/drawing/2014/main" id="{8FE66AF5-9512-4D0B-B66E-D06751DC5EAB}"/>
            </a:ext>
          </a:extLst>
        </xdr:cNvPr>
        <xdr:cNvSpPr txBox="1"/>
      </xdr:nvSpPr>
      <xdr:spPr>
        <a:xfrm>
          <a:off x="18421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121393</xdr:rowOff>
    </xdr:from>
    <xdr:ext cx="469744" cy="259045"/>
    <xdr:sp macro="" textlink="">
      <xdr:nvSpPr>
        <xdr:cNvPr id="751" name="n_1mainValue【庁舎】&#10;一人当たり面積">
          <a:extLst>
            <a:ext uri="{FF2B5EF4-FFF2-40B4-BE49-F238E27FC236}">
              <a16:creationId xmlns:a16="http://schemas.microsoft.com/office/drawing/2014/main" id="{64EDF921-8602-416E-B1EB-4674F0EAA0B7}"/>
            </a:ext>
          </a:extLst>
        </xdr:cNvPr>
        <xdr:cNvSpPr txBox="1"/>
      </xdr:nvSpPr>
      <xdr:spPr>
        <a:xfrm>
          <a:off x="210757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119215</xdr:rowOff>
    </xdr:from>
    <xdr:ext cx="469744" cy="259045"/>
    <xdr:sp macro="" textlink="">
      <xdr:nvSpPr>
        <xdr:cNvPr id="752" name="n_2mainValue【庁舎】&#10;一人当たり面積">
          <a:extLst>
            <a:ext uri="{FF2B5EF4-FFF2-40B4-BE49-F238E27FC236}">
              <a16:creationId xmlns:a16="http://schemas.microsoft.com/office/drawing/2014/main" id="{35B35CFC-7CAE-4198-B2C8-39D5C92B4D56}"/>
            </a:ext>
          </a:extLst>
        </xdr:cNvPr>
        <xdr:cNvSpPr txBox="1"/>
      </xdr:nvSpPr>
      <xdr:spPr>
        <a:xfrm>
          <a:off x="20199427" y="1829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105064</xdr:rowOff>
    </xdr:from>
    <xdr:ext cx="469744" cy="259045"/>
    <xdr:sp macro="" textlink="">
      <xdr:nvSpPr>
        <xdr:cNvPr id="753" name="n_3mainValue【庁舎】&#10;一人当たり面積">
          <a:extLst>
            <a:ext uri="{FF2B5EF4-FFF2-40B4-BE49-F238E27FC236}">
              <a16:creationId xmlns:a16="http://schemas.microsoft.com/office/drawing/2014/main" id="{2747EAEA-B3D8-443E-BF39-94267B0157AA}"/>
            </a:ext>
          </a:extLst>
        </xdr:cNvPr>
        <xdr:cNvSpPr txBox="1"/>
      </xdr:nvSpPr>
      <xdr:spPr>
        <a:xfrm>
          <a:off x="19310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107241</xdr:rowOff>
    </xdr:from>
    <xdr:ext cx="469744" cy="259045"/>
    <xdr:sp macro="" textlink="">
      <xdr:nvSpPr>
        <xdr:cNvPr id="754" name="n_4mainValue【庁舎】&#10;一人当たり面積">
          <a:extLst>
            <a:ext uri="{FF2B5EF4-FFF2-40B4-BE49-F238E27FC236}">
              <a16:creationId xmlns:a16="http://schemas.microsoft.com/office/drawing/2014/main" id="{D2573803-C304-45C5-8119-4EE980B0E4FF}"/>
            </a:ext>
          </a:extLst>
        </xdr:cNvPr>
        <xdr:cNvSpPr txBox="1"/>
      </xdr:nvSpPr>
      <xdr:spPr>
        <a:xfrm>
          <a:off x="18421427" y="1828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1B7DD8BC-D785-4E1E-AB18-BFD04572CD8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B363553B-667E-436F-A6A7-6707E52123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923DF61-5655-4049-9C66-C042E3EAE71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有形固定資産減価償却率が類似団体と比較して高い施設類型は福祉施設と庁舎となっている。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市民会館（西原村構造改善センター）は令和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年度に大規模改修工事が完了・資産計上されたことで、有形固定資産減価償却率が大きく（</a:t>
          </a:r>
          <a:r>
            <a:rPr kumimoji="1" lang="en-US" altLang="ja-JP" sz="1300">
              <a:latin typeface="ＭＳ Ｐゴシック" panose="020B0600070205080204" pitchFamily="50" charset="-128"/>
              <a:ea typeface="ＭＳ Ｐゴシック" panose="020B0600070205080204" pitchFamily="50" charset="-128"/>
            </a:rPr>
            <a:t>-31.2pt</a:t>
          </a:r>
          <a:r>
            <a:rPr kumimoji="1" lang="ja-JP" altLang="en-US" sz="1300">
              <a:latin typeface="ＭＳ Ｐゴシック" panose="020B0600070205080204" pitchFamily="50" charset="-128"/>
              <a:ea typeface="ＭＳ Ｐゴシック" panose="020B0600070205080204" pitchFamily="50" charset="-128"/>
            </a:rPr>
            <a:t>）低下した。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体育館・プール（西原村総合体育館）は令和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年度からの整備により</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％と類似団体平均値を大きく下回る水準を維持している。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一方、福祉施設（</a:t>
          </a:r>
          <a:r>
            <a:rPr kumimoji="1" lang="en-US" altLang="ja-JP" sz="1300">
              <a:latin typeface="ＭＳ Ｐゴシック" panose="020B0600070205080204" pitchFamily="50" charset="-128"/>
              <a:ea typeface="ＭＳ Ｐゴシック" panose="020B0600070205080204" pitchFamily="50" charset="-128"/>
            </a:rPr>
            <a:t>64.0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66.7</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59.7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62.6</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43.4</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45.5</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41.1</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44.9</a:t>
          </a:r>
          <a:r>
            <a:rPr kumimoji="1" lang="ja-JP" altLang="en-US" sz="1300">
              <a:latin typeface="ＭＳ Ｐゴシック" panose="020B0600070205080204" pitchFamily="50" charset="-128"/>
              <a:ea typeface="ＭＳ Ｐゴシック" panose="020B0600070205080204" pitchFamily="50" charset="-128"/>
            </a:rPr>
            <a:t>％）は更新投資がなく上昇した。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類似団体と比較して有形固定資産減価償却率が高くなっている施設については個別に確認を行い、個別施設計画や公共施設等総合管理計画をもとに適切に更新を計画するように努めていく。</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152-murakami.NISHIHARA-NET\Desktop\&#22238;&#31572;&#26696;&#12304;&#36001;&#25919;&#29366;&#27841;&#36039;&#26009;&#38598;&#12305;_434329_&#35199;&#21407;&#26449;_2024(2&#22238;&#30446;).xlsx" TargetMode="External"/><Relationship Id="rId1" Type="http://schemas.openxmlformats.org/officeDocument/2006/relationships/externalLinkPath" Target="&#22238;&#31572;&#26696;&#12304;&#36001;&#25919;&#29366;&#27841;&#36039;&#26009;&#38598;&#12305;_434329_&#35199;&#21407;&#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53.1</v>
          </cell>
          <cell r="BX53">
            <v>49.6</v>
          </cell>
          <cell r="CF53">
            <v>49.4</v>
          </cell>
          <cell r="CN53">
            <v>49.9</v>
          </cell>
          <cell r="CV53">
            <v>51.7</v>
          </cell>
        </row>
        <row r="55">
          <cell r="AN55" t="str">
            <v>類似団体内平均値</v>
          </cell>
          <cell r="BP55">
            <v>0</v>
          </cell>
          <cell r="BX55">
            <v>0</v>
          </cell>
          <cell r="CF55">
            <v>0</v>
          </cell>
          <cell r="CN55">
            <v>0</v>
          </cell>
          <cell r="CV55">
            <v>0</v>
          </cell>
        </row>
        <row r="57">
          <cell r="BP57">
            <v>64</v>
          </cell>
          <cell r="BX57">
            <v>66.2</v>
          </cell>
          <cell r="CF57">
            <v>67.099999999999994</v>
          </cell>
          <cell r="CN57">
            <v>67</v>
          </cell>
          <cell r="CV57">
            <v>68.2</v>
          </cell>
        </row>
        <row r="72">
          <cell r="BP72" t="str">
            <v>R02</v>
          </cell>
          <cell r="BX72" t="str">
            <v>R03</v>
          </cell>
          <cell r="CF72" t="str">
            <v>R04</v>
          </cell>
          <cell r="CN72" t="str">
            <v>R05</v>
          </cell>
          <cell r="CV72" t="str">
            <v>R06</v>
          </cell>
        </row>
        <row r="73">
          <cell r="AN73" t="str">
            <v>当該団体値</v>
          </cell>
        </row>
        <row r="75">
          <cell r="BP75">
            <v>6.9</v>
          </cell>
          <cell r="BX75">
            <v>7.2</v>
          </cell>
          <cell r="CF75">
            <v>8.1</v>
          </cell>
          <cell r="CN75">
            <v>8.5</v>
          </cell>
          <cell r="CV75">
            <v>8.8000000000000007</v>
          </cell>
        </row>
        <row r="77">
          <cell r="AN77" t="str">
            <v>類似団体内平均値</v>
          </cell>
          <cell r="BP77">
            <v>0</v>
          </cell>
          <cell r="BX77">
            <v>0</v>
          </cell>
          <cell r="CF77">
            <v>0</v>
          </cell>
          <cell r="CN77">
            <v>0</v>
          </cell>
          <cell r="CV77">
            <v>0</v>
          </cell>
        </row>
        <row r="79">
          <cell r="BP79">
            <v>8</v>
          </cell>
          <cell r="BX79">
            <v>8</v>
          </cell>
          <cell r="CF79">
            <v>8.3000000000000007</v>
          </cell>
          <cell r="CN79">
            <v>8.4</v>
          </cell>
          <cell r="CV79">
            <v>8.6999999999999993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6"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7056643</v>
      </c>
      <c r="BO4" s="406"/>
      <c r="BP4" s="406"/>
      <c r="BQ4" s="406"/>
      <c r="BR4" s="406"/>
      <c r="BS4" s="406"/>
      <c r="BT4" s="406"/>
      <c r="BU4" s="407"/>
      <c r="BV4" s="405">
        <v>7578626</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7.8</v>
      </c>
      <c r="CU4" s="412"/>
      <c r="CV4" s="412"/>
      <c r="CW4" s="412"/>
      <c r="CX4" s="412"/>
      <c r="CY4" s="412"/>
      <c r="CZ4" s="412"/>
      <c r="DA4" s="413"/>
      <c r="DB4" s="411">
        <v>8.4</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6672915</v>
      </c>
      <c r="BO5" s="443"/>
      <c r="BP5" s="443"/>
      <c r="BQ5" s="443"/>
      <c r="BR5" s="443"/>
      <c r="BS5" s="443"/>
      <c r="BT5" s="443"/>
      <c r="BU5" s="444"/>
      <c r="BV5" s="442">
        <v>7152091</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90.4</v>
      </c>
      <c r="CU5" s="440"/>
      <c r="CV5" s="440"/>
      <c r="CW5" s="440"/>
      <c r="CX5" s="440"/>
      <c r="CY5" s="440"/>
      <c r="CZ5" s="440"/>
      <c r="DA5" s="441"/>
      <c r="DB5" s="439">
        <v>93.1</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383728</v>
      </c>
      <c r="BO6" s="443"/>
      <c r="BP6" s="443"/>
      <c r="BQ6" s="443"/>
      <c r="BR6" s="443"/>
      <c r="BS6" s="443"/>
      <c r="BT6" s="443"/>
      <c r="BU6" s="444"/>
      <c r="BV6" s="442">
        <v>426535</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90.6</v>
      </c>
      <c r="CU6" s="480"/>
      <c r="CV6" s="480"/>
      <c r="CW6" s="480"/>
      <c r="CX6" s="480"/>
      <c r="CY6" s="480"/>
      <c r="CZ6" s="480"/>
      <c r="DA6" s="481"/>
      <c r="DB6" s="479">
        <v>93.6</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97958</v>
      </c>
      <c r="BO7" s="443"/>
      <c r="BP7" s="443"/>
      <c r="BQ7" s="443"/>
      <c r="BR7" s="443"/>
      <c r="BS7" s="443"/>
      <c r="BT7" s="443"/>
      <c r="BU7" s="444"/>
      <c r="BV7" s="442">
        <v>132536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3651880</v>
      </c>
      <c r="CU7" s="443"/>
      <c r="CV7" s="443"/>
      <c r="CW7" s="443"/>
      <c r="CX7" s="443"/>
      <c r="CY7" s="443"/>
      <c r="CZ7" s="443"/>
      <c r="DA7" s="444"/>
      <c r="DB7" s="442">
        <v>3492209</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285770</v>
      </c>
      <c r="BO8" s="443"/>
      <c r="BP8" s="443"/>
      <c r="BQ8" s="443"/>
      <c r="BR8" s="443"/>
      <c r="BS8" s="443"/>
      <c r="BT8" s="443"/>
      <c r="BU8" s="444"/>
      <c r="BV8" s="442">
        <v>293999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0.36</v>
      </c>
      <c r="CU8" s="483"/>
      <c r="CV8" s="483"/>
      <c r="CW8" s="483"/>
      <c r="CX8" s="483"/>
      <c r="CY8" s="483"/>
      <c r="CZ8" s="483"/>
      <c r="DA8" s="484"/>
      <c r="DB8" s="482">
        <v>0.34</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6426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-8229</v>
      </c>
      <c r="BO9" s="443"/>
      <c r="BP9" s="443"/>
      <c r="BQ9" s="443"/>
      <c r="BR9" s="443"/>
      <c r="BS9" s="443"/>
      <c r="BT9" s="443"/>
      <c r="BU9" s="444"/>
      <c r="BV9" s="442">
        <v>-50132</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25.3</v>
      </c>
      <c r="CU9" s="440"/>
      <c r="CV9" s="440"/>
      <c r="CW9" s="440"/>
      <c r="CX9" s="440"/>
      <c r="CY9" s="440"/>
      <c r="CZ9" s="440"/>
      <c r="DA9" s="441"/>
      <c r="DB9" s="439">
        <v>23.2</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6802</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150262</v>
      </c>
      <c r="BO10" s="443"/>
      <c r="BP10" s="443"/>
      <c r="BQ10" s="443"/>
      <c r="BR10" s="443"/>
      <c r="BS10" s="443"/>
      <c r="BT10" s="443"/>
      <c r="BU10" s="444"/>
      <c r="BV10" s="442">
        <v>200268</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119</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7074</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186143</v>
      </c>
      <c r="BO12" s="443"/>
      <c r="BP12" s="443"/>
      <c r="BQ12" s="443"/>
      <c r="BR12" s="443"/>
      <c r="BS12" s="443"/>
      <c r="BT12" s="443"/>
      <c r="BU12" s="444"/>
      <c r="BV12" s="442">
        <v>348000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2"/>
      <c r="M13" s="533" t="s">
        <v>130</v>
      </c>
      <c r="N13" s="534"/>
      <c r="O13" s="534"/>
      <c r="P13" s="534"/>
      <c r="Q13" s="535"/>
      <c r="R13" s="526">
        <v>6879</v>
      </c>
      <c r="S13" s="527"/>
      <c r="T13" s="527"/>
      <c r="U13" s="527"/>
      <c r="V13" s="528"/>
      <c r="W13" s="458" t="s">
        <v>131</v>
      </c>
      <c r="X13" s="459"/>
      <c r="Y13" s="459"/>
      <c r="Z13" s="459"/>
      <c r="AA13" s="459"/>
      <c r="AB13" s="449"/>
      <c r="AC13" s="493">
        <v>563</v>
      </c>
      <c r="AD13" s="494"/>
      <c r="AE13" s="494"/>
      <c r="AF13" s="494"/>
      <c r="AG13" s="536"/>
      <c r="AH13" s="493">
        <v>583</v>
      </c>
      <c r="AI13" s="494"/>
      <c r="AJ13" s="494"/>
      <c r="AK13" s="494"/>
      <c r="AL13" s="495"/>
      <c r="AM13" s="471" t="s">
        <v>132</v>
      </c>
      <c r="AN13" s="472"/>
      <c r="AO13" s="472"/>
      <c r="AP13" s="472"/>
      <c r="AQ13" s="472"/>
      <c r="AR13" s="472"/>
      <c r="AS13" s="472"/>
      <c r="AT13" s="473"/>
      <c r="AU13" s="474" t="s">
        <v>119</v>
      </c>
      <c r="AV13" s="475"/>
      <c r="AW13" s="475"/>
      <c r="AX13" s="475"/>
      <c r="AY13" s="476" t="s">
        <v>133</v>
      </c>
      <c r="AZ13" s="477"/>
      <c r="BA13" s="477"/>
      <c r="BB13" s="477"/>
      <c r="BC13" s="477"/>
      <c r="BD13" s="477"/>
      <c r="BE13" s="477"/>
      <c r="BF13" s="477"/>
      <c r="BG13" s="477"/>
      <c r="BH13" s="477"/>
      <c r="BI13" s="477"/>
      <c r="BJ13" s="477"/>
      <c r="BK13" s="477"/>
      <c r="BL13" s="477"/>
      <c r="BM13" s="478"/>
      <c r="BN13" s="442">
        <v>-44110</v>
      </c>
      <c r="BO13" s="443"/>
      <c r="BP13" s="443"/>
      <c r="BQ13" s="443"/>
      <c r="BR13" s="443"/>
      <c r="BS13" s="443"/>
      <c r="BT13" s="443"/>
      <c r="BU13" s="444"/>
      <c r="BV13" s="442">
        <v>-197864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8.8000000000000007</v>
      </c>
      <c r="CU13" s="440"/>
      <c r="CV13" s="440"/>
      <c r="CW13" s="440"/>
      <c r="CX13" s="440"/>
      <c r="CY13" s="440"/>
      <c r="CZ13" s="440"/>
      <c r="DA13" s="441"/>
      <c r="DB13" s="439">
        <v>8.5</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6955</v>
      </c>
      <c r="S14" s="527"/>
      <c r="T14" s="527"/>
      <c r="U14" s="527"/>
      <c r="V14" s="528"/>
      <c r="W14" s="432"/>
      <c r="X14" s="433"/>
      <c r="Y14" s="433"/>
      <c r="Z14" s="433"/>
      <c r="AA14" s="433"/>
      <c r="AB14" s="422"/>
      <c r="AC14" s="529">
        <v>16.100000000000001</v>
      </c>
      <c r="AD14" s="530"/>
      <c r="AE14" s="530"/>
      <c r="AF14" s="530"/>
      <c r="AG14" s="531"/>
      <c r="AH14" s="529">
        <v>15.9</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2"/>
      <c r="M15" s="533" t="s">
        <v>130</v>
      </c>
      <c r="N15" s="534"/>
      <c r="O15" s="534"/>
      <c r="P15" s="534"/>
      <c r="Q15" s="535"/>
      <c r="R15" s="526">
        <v>6786</v>
      </c>
      <c r="S15" s="527"/>
      <c r="T15" s="527"/>
      <c r="U15" s="527"/>
      <c r="V15" s="528"/>
      <c r="W15" s="458" t="s">
        <v>137</v>
      </c>
      <c r="X15" s="459"/>
      <c r="Y15" s="459"/>
      <c r="Z15" s="459"/>
      <c r="AA15" s="459"/>
      <c r="AB15" s="449"/>
      <c r="AC15" s="493">
        <v>990</v>
      </c>
      <c r="AD15" s="494"/>
      <c r="AE15" s="494"/>
      <c r="AF15" s="494"/>
      <c r="AG15" s="536"/>
      <c r="AH15" s="493">
        <v>953</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1196309</v>
      </c>
      <c r="BO15" s="406"/>
      <c r="BP15" s="406"/>
      <c r="BQ15" s="406"/>
      <c r="BR15" s="406"/>
      <c r="BS15" s="406"/>
      <c r="BT15" s="406"/>
      <c r="BU15" s="407"/>
      <c r="BV15" s="405">
        <v>1170699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28.2</v>
      </c>
      <c r="AD16" s="530"/>
      <c r="AE16" s="530"/>
      <c r="AF16" s="530"/>
      <c r="AG16" s="531"/>
      <c r="AH16" s="529">
        <v>26</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3311954</v>
      </c>
      <c r="BO16" s="443"/>
      <c r="BP16" s="443"/>
      <c r="BQ16" s="443"/>
      <c r="BR16" s="443"/>
      <c r="BS16" s="443"/>
      <c r="BT16" s="443"/>
      <c r="BU16" s="444"/>
      <c r="BV16" s="442">
        <v>3145724</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1954</v>
      </c>
      <c r="AD17" s="494"/>
      <c r="AE17" s="494"/>
      <c r="AF17" s="494"/>
      <c r="AG17" s="536"/>
      <c r="AH17" s="493">
        <v>2134</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1527494</v>
      </c>
      <c r="BO17" s="443"/>
      <c r="BP17" s="443"/>
      <c r="BQ17" s="443"/>
      <c r="BR17" s="443"/>
      <c r="BS17" s="443"/>
      <c r="BT17" s="443"/>
      <c r="BU17" s="444"/>
      <c r="BV17" s="442">
        <v>1495469</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77.22</v>
      </c>
      <c r="M18" s="566"/>
      <c r="N18" s="566"/>
      <c r="O18" s="566"/>
      <c r="P18" s="566"/>
      <c r="Q18" s="566"/>
      <c r="R18" s="567"/>
      <c r="S18" s="567"/>
      <c r="T18" s="567"/>
      <c r="U18" s="567"/>
      <c r="V18" s="568"/>
      <c r="W18" s="460"/>
      <c r="X18" s="461"/>
      <c r="Y18" s="461"/>
      <c r="Z18" s="461"/>
      <c r="AA18" s="461"/>
      <c r="AB18" s="452"/>
      <c r="AC18" s="569">
        <v>55.7</v>
      </c>
      <c r="AD18" s="570"/>
      <c r="AE18" s="570"/>
      <c r="AF18" s="570"/>
      <c r="AG18" s="571"/>
      <c r="AH18" s="569">
        <v>58.1</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3277607</v>
      </c>
      <c r="BO18" s="443"/>
      <c r="BP18" s="443"/>
      <c r="BQ18" s="443"/>
      <c r="BR18" s="443"/>
      <c r="BS18" s="443"/>
      <c r="BT18" s="443"/>
      <c r="BU18" s="444"/>
      <c r="BV18" s="442">
        <v>3213327</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83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4796713</v>
      </c>
      <c r="BO19" s="443"/>
      <c r="BP19" s="443"/>
      <c r="BQ19" s="443"/>
      <c r="BR19" s="443"/>
      <c r="BS19" s="443"/>
      <c r="BT19" s="443"/>
      <c r="BU19" s="444"/>
      <c r="BV19" s="442">
        <v>5044325</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2362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8753330</v>
      </c>
      <c r="BO22" s="406"/>
      <c r="BP22" s="406"/>
      <c r="BQ22" s="406"/>
      <c r="BR22" s="406"/>
      <c r="BS22" s="406"/>
      <c r="BT22" s="406"/>
      <c r="BU22" s="407"/>
      <c r="BV22" s="405">
        <v>9599084</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6909730</v>
      </c>
      <c r="BO23" s="443"/>
      <c r="BP23" s="443"/>
      <c r="BQ23" s="443"/>
      <c r="BR23" s="443"/>
      <c r="BS23" s="443"/>
      <c r="BT23" s="443"/>
      <c r="BU23" s="444"/>
      <c r="BV23" s="442">
        <v>7640912</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7360</v>
      </c>
      <c r="R24" s="494"/>
      <c r="S24" s="494"/>
      <c r="T24" s="494"/>
      <c r="U24" s="494"/>
      <c r="V24" s="536"/>
      <c r="W24" s="588"/>
      <c r="X24" s="589"/>
      <c r="Y24" s="590"/>
      <c r="Z24" s="492" t="s">
        <v>162</v>
      </c>
      <c r="AA24" s="472"/>
      <c r="AB24" s="472"/>
      <c r="AC24" s="472"/>
      <c r="AD24" s="472"/>
      <c r="AE24" s="472"/>
      <c r="AF24" s="472"/>
      <c r="AG24" s="473"/>
      <c r="AH24" s="493">
        <v>79</v>
      </c>
      <c r="AI24" s="494"/>
      <c r="AJ24" s="494"/>
      <c r="AK24" s="494"/>
      <c r="AL24" s="536"/>
      <c r="AM24" s="493">
        <v>217171</v>
      </c>
      <c r="AN24" s="494"/>
      <c r="AO24" s="494"/>
      <c r="AP24" s="494"/>
      <c r="AQ24" s="494"/>
      <c r="AR24" s="536"/>
      <c r="AS24" s="493">
        <v>2749</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7634780</v>
      </c>
      <c r="BO24" s="443"/>
      <c r="BP24" s="443"/>
      <c r="BQ24" s="443"/>
      <c r="BR24" s="443"/>
      <c r="BS24" s="443"/>
      <c r="BT24" s="443"/>
      <c r="BU24" s="444"/>
      <c r="BV24" s="442">
        <v>8363556</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5490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268198</v>
      </c>
      <c r="BO25" s="406"/>
      <c r="BP25" s="406"/>
      <c r="BQ25" s="406"/>
      <c r="BR25" s="406"/>
      <c r="BS25" s="406"/>
      <c r="BT25" s="406"/>
      <c r="BU25" s="407"/>
      <c r="BV25" s="405">
        <v>94765</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5160</v>
      </c>
      <c r="R26" s="494"/>
      <c r="S26" s="494"/>
      <c r="T26" s="494"/>
      <c r="U26" s="494"/>
      <c r="V26" s="536"/>
      <c r="W26" s="588"/>
      <c r="X26" s="589"/>
      <c r="Y26" s="590"/>
      <c r="Z26" s="492" t="s">
        <v>168</v>
      </c>
      <c r="AA26" s="594"/>
      <c r="AB26" s="594"/>
      <c r="AC26" s="594"/>
      <c r="AD26" s="594"/>
      <c r="AE26" s="594"/>
      <c r="AF26" s="594"/>
      <c r="AG26" s="595"/>
      <c r="AH26" s="493" t="s">
        <v>122</v>
      </c>
      <c r="AI26" s="494"/>
      <c r="AJ26" s="494"/>
      <c r="AK26" s="494"/>
      <c r="AL26" s="536"/>
      <c r="AM26" s="493" t="s">
        <v>122</v>
      </c>
      <c r="AN26" s="494"/>
      <c r="AO26" s="494"/>
      <c r="AP26" s="494"/>
      <c r="AQ26" s="494"/>
      <c r="AR26" s="536"/>
      <c r="AS26" s="493" t="s">
        <v>122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3030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10445</v>
      </c>
      <c r="BO27" s="562"/>
      <c r="BP27" s="562"/>
      <c r="BQ27" s="562"/>
      <c r="BR27" s="562"/>
      <c r="BS27" s="562"/>
      <c r="BT27" s="562"/>
      <c r="BU27" s="563"/>
      <c r="BV27" s="561">
        <v>10445</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2500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2405416</v>
      </c>
      <c r="BO28" s="406"/>
      <c r="BP28" s="406"/>
      <c r="BQ28" s="406"/>
      <c r="BR28" s="406"/>
      <c r="BS28" s="406"/>
      <c r="BT28" s="406"/>
      <c r="BU28" s="407"/>
      <c r="BV28" s="405">
        <v>2441297</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8</v>
      </c>
      <c r="M29" s="494"/>
      <c r="N29" s="494"/>
      <c r="O29" s="494"/>
      <c r="P29" s="536"/>
      <c r="Q29" s="493">
        <v>2280</v>
      </c>
      <c r="R29" s="494"/>
      <c r="S29" s="494"/>
      <c r="T29" s="494"/>
      <c r="U29" s="494"/>
      <c r="V29" s="536"/>
      <c r="W29" s="591"/>
      <c r="X29" s="592"/>
      <c r="Y29" s="593"/>
      <c r="Z29" s="492" t="s">
        <v>177</v>
      </c>
      <c r="AA29" s="472"/>
      <c r="AB29" s="472"/>
      <c r="AC29" s="472"/>
      <c r="AD29" s="472"/>
      <c r="AE29" s="472"/>
      <c r="AF29" s="472"/>
      <c r="AG29" s="473"/>
      <c r="AH29" s="493">
        <v>79</v>
      </c>
      <c r="AI29" s="494"/>
      <c r="AJ29" s="494"/>
      <c r="AK29" s="494"/>
      <c r="AL29" s="536"/>
      <c r="AM29" s="493">
        <v>217171</v>
      </c>
      <c r="AN29" s="494"/>
      <c r="AO29" s="494"/>
      <c r="AP29" s="494"/>
      <c r="AQ29" s="494"/>
      <c r="AR29" s="536"/>
      <c r="AS29" s="493">
        <v>2749</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182045</v>
      </c>
      <c r="BO29" s="443"/>
      <c r="BP29" s="443"/>
      <c r="BQ29" s="443"/>
      <c r="BR29" s="443"/>
      <c r="BS29" s="443"/>
      <c r="BT29" s="443"/>
      <c r="BU29" s="444"/>
      <c r="BV29" s="442">
        <v>197041</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94.2</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1663107</v>
      </c>
      <c r="BO30" s="562"/>
      <c r="BP30" s="562"/>
      <c r="BQ30" s="562"/>
      <c r="BR30" s="562"/>
      <c r="BS30" s="562"/>
      <c r="BT30" s="562"/>
      <c r="BU30" s="563"/>
      <c r="BV30" s="561">
        <v>1840792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15">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1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西原村工業用水道事業会計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IF('各会計、関係団体の財政状況及び健全化判断比率'!B33="","",'各会計、関係団体の財政状況及び健全化判断比率'!B33)</f>
        <v>西原村工業団地造成事業特別会計</v>
      </c>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熊本県市町村総合事務組合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1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西原村中央簡易水道事業会計</v>
      </c>
      <c r="AP35" s="633"/>
      <c r="AQ35" s="633"/>
      <c r="AR35" s="633"/>
      <c r="AS35" s="633"/>
      <c r="AT35" s="633"/>
      <c r="AU35" s="633"/>
      <c r="AV35" s="633"/>
      <c r="AW35" s="633"/>
      <c r="AX35" s="633"/>
      <c r="AY35" s="633"/>
      <c r="AZ35" s="633"/>
      <c r="BA35" s="633"/>
      <c r="BB35" s="633"/>
      <c r="BC35" s="633"/>
      <c r="BD35" s="163"/>
      <c r="BE35" s="632">
        <f t="shared" ref="BE35:BE43" si="1">IF(BG35="","",BE34+1)</f>
        <v>8</v>
      </c>
      <c r="BF35" s="632"/>
      <c r="BG35" s="633" t="str">
        <f>IF('各会計、関係団体の財政状況及び健全化判断比率'!B34="","",'各会計、関係団体の財政状況及び健全化判断比率'!B34)</f>
        <v>西原村住宅用地造成事業特別会計</v>
      </c>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大津町・西原村原野組合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1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益城、嘉島、西原環境衛生施設組合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1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阿蘇広域行政事務組合(一般会計)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1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阿蘇広域行政事務組合
（養護老人ホーム湯の里荘特別会計）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1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14</v>
      </c>
      <c r="BX39" s="632"/>
      <c r="BY39" s="633" t="str">
        <f>IF('各会計、関係団体の財政状況及び健全化判断比率'!B73="","",'各会計、関係団体の財政状況及び健全化判断比率'!B73)</f>
        <v>熊本県後期高齢者医療広域連合
（一般会計）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1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15</v>
      </c>
      <c r="BX40" s="632"/>
      <c r="BY40" s="633" t="str">
        <f>IF('各会計、関係団体の財政状況及び健全化判断比率'!B74="","",'各会計、関係団体の財政状況及び健全化判断比率'!B74)</f>
        <v>熊本県後期高齢者医療広域連合
（後期高齢者医療特別会計）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1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1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1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famZa8jSx0cusODT7Kjgj+9ifX6pPyQ9Zrwfmc2s+2QxKD31BJv2hHIxxRvnHm3/1Ew8k3PP/pkZ2AzWJdv74A==" saltValue="BNP+Y2z12Dn8DUdq1abdo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4" workbookViewId="0">
      <selection activeCell="DD28" sqref="DD28:DK28"/>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1136144</v>
      </c>
      <c r="S5" s="648"/>
      <c r="T5" s="648"/>
      <c r="U5" s="648"/>
      <c r="V5" s="648"/>
      <c r="W5" s="648"/>
      <c r="X5" s="648"/>
      <c r="Y5" s="649"/>
      <c r="Z5" s="650">
        <v>16.100000000000001</v>
      </c>
      <c r="AA5" s="650"/>
      <c r="AB5" s="650"/>
      <c r="AC5" s="650"/>
      <c r="AD5" s="651">
        <v>1136144</v>
      </c>
      <c r="AE5" s="651"/>
      <c r="AF5" s="651"/>
      <c r="AG5" s="651"/>
      <c r="AH5" s="651"/>
      <c r="AI5" s="651"/>
      <c r="AJ5" s="651"/>
      <c r="AK5" s="651"/>
      <c r="AL5" s="652">
        <v>31.4</v>
      </c>
      <c r="AM5" s="653"/>
      <c r="AN5" s="653"/>
      <c r="AO5" s="654"/>
      <c r="AP5" s="644" t="s">
        <v>216</v>
      </c>
      <c r="AQ5" s="645"/>
      <c r="AR5" s="645"/>
      <c r="AS5" s="645"/>
      <c r="AT5" s="645"/>
      <c r="AU5" s="645"/>
      <c r="AV5" s="645"/>
      <c r="AW5" s="645"/>
      <c r="AX5" s="645"/>
      <c r="AY5" s="645"/>
      <c r="AZ5" s="645"/>
      <c r="BA5" s="645"/>
      <c r="BB5" s="645"/>
      <c r="BC5" s="645"/>
      <c r="BD5" s="645"/>
      <c r="BE5" s="645"/>
      <c r="BF5" s="646"/>
      <c r="BG5" s="658">
        <v>1136024</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51945</v>
      </c>
      <c r="S6" s="659"/>
      <c r="T6" s="659"/>
      <c r="U6" s="659"/>
      <c r="V6" s="659"/>
      <c r="W6" s="659"/>
      <c r="X6" s="659"/>
      <c r="Y6" s="660"/>
      <c r="Z6" s="661">
        <v>0.7</v>
      </c>
      <c r="AA6" s="661"/>
      <c r="AB6" s="661"/>
      <c r="AC6" s="661"/>
      <c r="AD6" s="662">
        <v>51945</v>
      </c>
      <c r="AE6" s="662"/>
      <c r="AF6" s="662"/>
      <c r="AG6" s="662"/>
      <c r="AH6" s="662"/>
      <c r="AI6" s="662"/>
      <c r="AJ6" s="662"/>
      <c r="AK6" s="662"/>
      <c r="AL6" s="663">
        <v>1.4</v>
      </c>
      <c r="AM6" s="664"/>
      <c r="AN6" s="664"/>
      <c r="AO6" s="665"/>
      <c r="AP6" s="655" t="s">
        <v>221</v>
      </c>
      <c r="AQ6" s="656"/>
      <c r="AR6" s="656"/>
      <c r="AS6" s="656"/>
      <c r="AT6" s="656"/>
      <c r="AU6" s="656"/>
      <c r="AV6" s="656"/>
      <c r="AW6" s="656"/>
      <c r="AX6" s="656"/>
      <c r="AY6" s="656"/>
      <c r="AZ6" s="656"/>
      <c r="BA6" s="656"/>
      <c r="BB6" s="656"/>
      <c r="BC6" s="656"/>
      <c r="BD6" s="656"/>
      <c r="BE6" s="656"/>
      <c r="BF6" s="657"/>
      <c r="BG6" s="658">
        <v>1136024</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66654</v>
      </c>
      <c r="CS6" s="659"/>
      <c r="CT6" s="659"/>
      <c r="CU6" s="659"/>
      <c r="CV6" s="659"/>
      <c r="CW6" s="659"/>
      <c r="CX6" s="659"/>
      <c r="CY6" s="660"/>
      <c r="CZ6" s="652">
        <v>1</v>
      </c>
      <c r="DA6" s="653"/>
      <c r="DB6" s="653"/>
      <c r="DC6" s="669"/>
      <c r="DD6" s="667" t="s">
        <v>122</v>
      </c>
      <c r="DE6" s="659"/>
      <c r="DF6" s="659"/>
      <c r="DG6" s="659"/>
      <c r="DH6" s="659"/>
      <c r="DI6" s="659"/>
      <c r="DJ6" s="659"/>
      <c r="DK6" s="659"/>
      <c r="DL6" s="659"/>
      <c r="DM6" s="659"/>
      <c r="DN6" s="659"/>
      <c r="DO6" s="659"/>
      <c r="DP6" s="660"/>
      <c r="DQ6" s="667">
        <v>66654</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256</v>
      </c>
      <c r="S7" s="659"/>
      <c r="T7" s="659"/>
      <c r="U7" s="659"/>
      <c r="V7" s="659"/>
      <c r="W7" s="659"/>
      <c r="X7" s="659"/>
      <c r="Y7" s="660"/>
      <c r="Z7" s="661">
        <v>0</v>
      </c>
      <c r="AA7" s="661"/>
      <c r="AB7" s="661"/>
      <c r="AC7" s="661"/>
      <c r="AD7" s="662">
        <v>256</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477437</v>
      </c>
      <c r="BH7" s="659"/>
      <c r="BI7" s="659"/>
      <c r="BJ7" s="659"/>
      <c r="BK7" s="659"/>
      <c r="BL7" s="659"/>
      <c r="BM7" s="659"/>
      <c r="BN7" s="660"/>
      <c r="BO7" s="661">
        <v>42</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1181037</v>
      </c>
      <c r="CS7" s="659"/>
      <c r="CT7" s="659"/>
      <c r="CU7" s="659"/>
      <c r="CV7" s="659"/>
      <c r="CW7" s="659"/>
      <c r="CX7" s="659"/>
      <c r="CY7" s="660"/>
      <c r="CZ7" s="661">
        <v>17.7</v>
      </c>
      <c r="DA7" s="661"/>
      <c r="DB7" s="661"/>
      <c r="DC7" s="661"/>
      <c r="DD7" s="667">
        <v>75177</v>
      </c>
      <c r="DE7" s="659"/>
      <c r="DF7" s="659"/>
      <c r="DG7" s="659"/>
      <c r="DH7" s="659"/>
      <c r="DI7" s="659"/>
      <c r="DJ7" s="659"/>
      <c r="DK7" s="659"/>
      <c r="DL7" s="659"/>
      <c r="DM7" s="659"/>
      <c r="DN7" s="659"/>
      <c r="DO7" s="659"/>
      <c r="DP7" s="660"/>
      <c r="DQ7" s="667">
        <v>967459</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3066</v>
      </c>
      <c r="S8" s="659"/>
      <c r="T8" s="659"/>
      <c r="U8" s="659"/>
      <c r="V8" s="659"/>
      <c r="W8" s="659"/>
      <c r="X8" s="659"/>
      <c r="Y8" s="660"/>
      <c r="Z8" s="661">
        <v>0</v>
      </c>
      <c r="AA8" s="661"/>
      <c r="AB8" s="661"/>
      <c r="AC8" s="661"/>
      <c r="AD8" s="662">
        <v>3066</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10632</v>
      </c>
      <c r="BH8" s="659"/>
      <c r="BI8" s="659"/>
      <c r="BJ8" s="659"/>
      <c r="BK8" s="659"/>
      <c r="BL8" s="659"/>
      <c r="BM8" s="659"/>
      <c r="BN8" s="660"/>
      <c r="BO8" s="661">
        <v>0.9</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1362816</v>
      </c>
      <c r="CS8" s="659"/>
      <c r="CT8" s="659"/>
      <c r="CU8" s="659"/>
      <c r="CV8" s="659"/>
      <c r="CW8" s="659"/>
      <c r="CX8" s="659"/>
      <c r="CY8" s="660"/>
      <c r="CZ8" s="661">
        <v>20.399999999999999</v>
      </c>
      <c r="DA8" s="661"/>
      <c r="DB8" s="661"/>
      <c r="DC8" s="661"/>
      <c r="DD8" s="667">
        <v>10178</v>
      </c>
      <c r="DE8" s="659"/>
      <c r="DF8" s="659"/>
      <c r="DG8" s="659"/>
      <c r="DH8" s="659"/>
      <c r="DI8" s="659"/>
      <c r="DJ8" s="659"/>
      <c r="DK8" s="659"/>
      <c r="DL8" s="659"/>
      <c r="DM8" s="659"/>
      <c r="DN8" s="659"/>
      <c r="DO8" s="659"/>
      <c r="DP8" s="660"/>
      <c r="DQ8" s="667">
        <v>817587</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5188</v>
      </c>
      <c r="S9" s="659"/>
      <c r="T9" s="659"/>
      <c r="U9" s="659"/>
      <c r="V9" s="659"/>
      <c r="W9" s="659"/>
      <c r="X9" s="659"/>
      <c r="Y9" s="660"/>
      <c r="Z9" s="661">
        <v>0.1</v>
      </c>
      <c r="AA9" s="661"/>
      <c r="AB9" s="661"/>
      <c r="AC9" s="661"/>
      <c r="AD9" s="662">
        <v>5188</v>
      </c>
      <c r="AE9" s="662"/>
      <c r="AF9" s="662"/>
      <c r="AG9" s="662"/>
      <c r="AH9" s="662"/>
      <c r="AI9" s="662"/>
      <c r="AJ9" s="662"/>
      <c r="AK9" s="662"/>
      <c r="AL9" s="663">
        <v>0.1</v>
      </c>
      <c r="AM9" s="664"/>
      <c r="AN9" s="664"/>
      <c r="AO9" s="665"/>
      <c r="AP9" s="655" t="s">
        <v>230</v>
      </c>
      <c r="AQ9" s="656"/>
      <c r="AR9" s="656"/>
      <c r="AS9" s="656"/>
      <c r="AT9" s="656"/>
      <c r="AU9" s="656"/>
      <c r="AV9" s="656"/>
      <c r="AW9" s="656"/>
      <c r="AX9" s="656"/>
      <c r="AY9" s="656"/>
      <c r="AZ9" s="656"/>
      <c r="BA9" s="656"/>
      <c r="BB9" s="656"/>
      <c r="BC9" s="656"/>
      <c r="BD9" s="656"/>
      <c r="BE9" s="656"/>
      <c r="BF9" s="657"/>
      <c r="BG9" s="658">
        <v>254387</v>
      </c>
      <c r="BH9" s="659"/>
      <c r="BI9" s="659"/>
      <c r="BJ9" s="659"/>
      <c r="BK9" s="659"/>
      <c r="BL9" s="659"/>
      <c r="BM9" s="659"/>
      <c r="BN9" s="660"/>
      <c r="BO9" s="661">
        <v>22.4</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320881</v>
      </c>
      <c r="CS9" s="659"/>
      <c r="CT9" s="659"/>
      <c r="CU9" s="659"/>
      <c r="CV9" s="659"/>
      <c r="CW9" s="659"/>
      <c r="CX9" s="659"/>
      <c r="CY9" s="660"/>
      <c r="CZ9" s="661">
        <v>4.8</v>
      </c>
      <c r="DA9" s="661"/>
      <c r="DB9" s="661"/>
      <c r="DC9" s="661"/>
      <c r="DD9" s="667">
        <v>11590</v>
      </c>
      <c r="DE9" s="659"/>
      <c r="DF9" s="659"/>
      <c r="DG9" s="659"/>
      <c r="DH9" s="659"/>
      <c r="DI9" s="659"/>
      <c r="DJ9" s="659"/>
      <c r="DK9" s="659"/>
      <c r="DL9" s="659"/>
      <c r="DM9" s="659"/>
      <c r="DN9" s="659"/>
      <c r="DO9" s="659"/>
      <c r="DP9" s="660"/>
      <c r="DQ9" s="667">
        <v>259987</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29054</v>
      </c>
      <c r="BH10" s="659"/>
      <c r="BI10" s="659"/>
      <c r="BJ10" s="659"/>
      <c r="BK10" s="659"/>
      <c r="BL10" s="659"/>
      <c r="BM10" s="659"/>
      <c r="BN10" s="660"/>
      <c r="BO10" s="661">
        <v>2.6</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178413</v>
      </c>
      <c r="S11" s="659"/>
      <c r="T11" s="659"/>
      <c r="U11" s="659"/>
      <c r="V11" s="659"/>
      <c r="W11" s="659"/>
      <c r="X11" s="659"/>
      <c r="Y11" s="660"/>
      <c r="Z11" s="663">
        <v>2.5</v>
      </c>
      <c r="AA11" s="664"/>
      <c r="AB11" s="664"/>
      <c r="AC11" s="670"/>
      <c r="AD11" s="667">
        <v>178413</v>
      </c>
      <c r="AE11" s="659"/>
      <c r="AF11" s="659"/>
      <c r="AG11" s="659"/>
      <c r="AH11" s="659"/>
      <c r="AI11" s="659"/>
      <c r="AJ11" s="659"/>
      <c r="AK11" s="660"/>
      <c r="AL11" s="663">
        <v>4.9000000000000004</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183364</v>
      </c>
      <c r="BH11" s="659"/>
      <c r="BI11" s="659"/>
      <c r="BJ11" s="659"/>
      <c r="BK11" s="659"/>
      <c r="BL11" s="659"/>
      <c r="BM11" s="659"/>
      <c r="BN11" s="660"/>
      <c r="BO11" s="661">
        <v>16.100000000000001</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475443</v>
      </c>
      <c r="CS11" s="659"/>
      <c r="CT11" s="659"/>
      <c r="CU11" s="659"/>
      <c r="CV11" s="659"/>
      <c r="CW11" s="659"/>
      <c r="CX11" s="659"/>
      <c r="CY11" s="660"/>
      <c r="CZ11" s="661">
        <v>7.1</v>
      </c>
      <c r="DA11" s="661"/>
      <c r="DB11" s="661"/>
      <c r="DC11" s="661"/>
      <c r="DD11" s="667">
        <v>260849</v>
      </c>
      <c r="DE11" s="659"/>
      <c r="DF11" s="659"/>
      <c r="DG11" s="659"/>
      <c r="DH11" s="659"/>
      <c r="DI11" s="659"/>
      <c r="DJ11" s="659"/>
      <c r="DK11" s="659"/>
      <c r="DL11" s="659"/>
      <c r="DM11" s="659"/>
      <c r="DN11" s="659"/>
      <c r="DO11" s="659"/>
      <c r="DP11" s="660"/>
      <c r="DQ11" s="667">
        <v>105343</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34656</v>
      </c>
      <c r="S12" s="659"/>
      <c r="T12" s="659"/>
      <c r="U12" s="659"/>
      <c r="V12" s="659"/>
      <c r="W12" s="659"/>
      <c r="X12" s="659"/>
      <c r="Y12" s="660"/>
      <c r="Z12" s="661">
        <v>0.5</v>
      </c>
      <c r="AA12" s="661"/>
      <c r="AB12" s="661"/>
      <c r="AC12" s="661"/>
      <c r="AD12" s="662">
        <v>34656</v>
      </c>
      <c r="AE12" s="662"/>
      <c r="AF12" s="662"/>
      <c r="AG12" s="662"/>
      <c r="AH12" s="662"/>
      <c r="AI12" s="662"/>
      <c r="AJ12" s="662"/>
      <c r="AK12" s="662"/>
      <c r="AL12" s="663">
        <v>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569890</v>
      </c>
      <c r="BH12" s="659"/>
      <c r="BI12" s="659"/>
      <c r="BJ12" s="659"/>
      <c r="BK12" s="659"/>
      <c r="BL12" s="659"/>
      <c r="BM12" s="659"/>
      <c r="BN12" s="660"/>
      <c r="BO12" s="661">
        <v>50.2</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380730</v>
      </c>
      <c r="CS12" s="659"/>
      <c r="CT12" s="659"/>
      <c r="CU12" s="659"/>
      <c r="CV12" s="659"/>
      <c r="CW12" s="659"/>
      <c r="CX12" s="659"/>
      <c r="CY12" s="660"/>
      <c r="CZ12" s="661">
        <v>5.7</v>
      </c>
      <c r="DA12" s="661"/>
      <c r="DB12" s="661"/>
      <c r="DC12" s="661"/>
      <c r="DD12" s="667">
        <v>12296</v>
      </c>
      <c r="DE12" s="659"/>
      <c r="DF12" s="659"/>
      <c r="DG12" s="659"/>
      <c r="DH12" s="659"/>
      <c r="DI12" s="659"/>
      <c r="DJ12" s="659"/>
      <c r="DK12" s="659"/>
      <c r="DL12" s="659"/>
      <c r="DM12" s="659"/>
      <c r="DN12" s="659"/>
      <c r="DO12" s="659"/>
      <c r="DP12" s="660"/>
      <c r="DQ12" s="667">
        <v>341260</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568403</v>
      </c>
      <c r="BH13" s="659"/>
      <c r="BI13" s="659"/>
      <c r="BJ13" s="659"/>
      <c r="BK13" s="659"/>
      <c r="BL13" s="659"/>
      <c r="BM13" s="659"/>
      <c r="BN13" s="660"/>
      <c r="BO13" s="661">
        <v>50</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326874</v>
      </c>
      <c r="CS13" s="659"/>
      <c r="CT13" s="659"/>
      <c r="CU13" s="659"/>
      <c r="CV13" s="659"/>
      <c r="CW13" s="659"/>
      <c r="CX13" s="659"/>
      <c r="CY13" s="660"/>
      <c r="CZ13" s="661">
        <v>4.9000000000000004</v>
      </c>
      <c r="DA13" s="661"/>
      <c r="DB13" s="661"/>
      <c r="DC13" s="661"/>
      <c r="DD13" s="667">
        <v>157301</v>
      </c>
      <c r="DE13" s="659"/>
      <c r="DF13" s="659"/>
      <c r="DG13" s="659"/>
      <c r="DH13" s="659"/>
      <c r="DI13" s="659"/>
      <c r="DJ13" s="659"/>
      <c r="DK13" s="659"/>
      <c r="DL13" s="659"/>
      <c r="DM13" s="659"/>
      <c r="DN13" s="659"/>
      <c r="DO13" s="659"/>
      <c r="DP13" s="660"/>
      <c r="DQ13" s="667">
        <v>108737</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40076</v>
      </c>
      <c r="BH14" s="659"/>
      <c r="BI14" s="659"/>
      <c r="BJ14" s="659"/>
      <c r="BK14" s="659"/>
      <c r="BL14" s="659"/>
      <c r="BM14" s="659"/>
      <c r="BN14" s="660"/>
      <c r="BO14" s="661">
        <v>3.5</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280266</v>
      </c>
      <c r="CS14" s="659"/>
      <c r="CT14" s="659"/>
      <c r="CU14" s="659"/>
      <c r="CV14" s="659"/>
      <c r="CW14" s="659"/>
      <c r="CX14" s="659"/>
      <c r="CY14" s="660"/>
      <c r="CZ14" s="661">
        <v>4.2</v>
      </c>
      <c r="DA14" s="661"/>
      <c r="DB14" s="661"/>
      <c r="DC14" s="661"/>
      <c r="DD14" s="667">
        <v>57749</v>
      </c>
      <c r="DE14" s="659"/>
      <c r="DF14" s="659"/>
      <c r="DG14" s="659"/>
      <c r="DH14" s="659"/>
      <c r="DI14" s="659"/>
      <c r="DJ14" s="659"/>
      <c r="DK14" s="659"/>
      <c r="DL14" s="659"/>
      <c r="DM14" s="659"/>
      <c r="DN14" s="659"/>
      <c r="DO14" s="659"/>
      <c r="DP14" s="660"/>
      <c r="DQ14" s="667">
        <v>216515</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4953</v>
      </c>
      <c r="S15" s="659"/>
      <c r="T15" s="659"/>
      <c r="U15" s="659"/>
      <c r="V15" s="659"/>
      <c r="W15" s="659"/>
      <c r="X15" s="659"/>
      <c r="Y15" s="660"/>
      <c r="Z15" s="661">
        <v>0.1</v>
      </c>
      <c r="AA15" s="661"/>
      <c r="AB15" s="661"/>
      <c r="AC15" s="661"/>
      <c r="AD15" s="662">
        <v>4953</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48621</v>
      </c>
      <c r="BH15" s="659"/>
      <c r="BI15" s="659"/>
      <c r="BJ15" s="659"/>
      <c r="BK15" s="659"/>
      <c r="BL15" s="659"/>
      <c r="BM15" s="659"/>
      <c r="BN15" s="660"/>
      <c r="BO15" s="661">
        <v>4.3</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383555</v>
      </c>
      <c r="CS15" s="659"/>
      <c r="CT15" s="659"/>
      <c r="CU15" s="659"/>
      <c r="CV15" s="659"/>
      <c r="CW15" s="659"/>
      <c r="CX15" s="659"/>
      <c r="CY15" s="660"/>
      <c r="CZ15" s="661">
        <v>5.7</v>
      </c>
      <c r="DA15" s="661"/>
      <c r="DB15" s="661"/>
      <c r="DC15" s="661"/>
      <c r="DD15" s="667">
        <v>29670</v>
      </c>
      <c r="DE15" s="659"/>
      <c r="DF15" s="659"/>
      <c r="DG15" s="659"/>
      <c r="DH15" s="659"/>
      <c r="DI15" s="659"/>
      <c r="DJ15" s="659"/>
      <c r="DK15" s="659"/>
      <c r="DL15" s="659"/>
      <c r="DM15" s="659"/>
      <c r="DN15" s="659"/>
      <c r="DO15" s="659"/>
      <c r="DP15" s="660"/>
      <c r="DQ15" s="667">
        <v>272616</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16354</v>
      </c>
      <c r="S16" s="659"/>
      <c r="T16" s="659"/>
      <c r="U16" s="659"/>
      <c r="V16" s="659"/>
      <c r="W16" s="659"/>
      <c r="X16" s="659"/>
      <c r="Y16" s="660"/>
      <c r="Z16" s="661">
        <v>0.2</v>
      </c>
      <c r="AA16" s="661"/>
      <c r="AB16" s="661"/>
      <c r="AC16" s="661"/>
      <c r="AD16" s="662">
        <v>16354</v>
      </c>
      <c r="AE16" s="662"/>
      <c r="AF16" s="662"/>
      <c r="AG16" s="662"/>
      <c r="AH16" s="662"/>
      <c r="AI16" s="662"/>
      <c r="AJ16" s="662"/>
      <c r="AK16" s="662"/>
      <c r="AL16" s="663">
        <v>0.5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678687</v>
      </c>
      <c r="CS16" s="659"/>
      <c r="CT16" s="659"/>
      <c r="CU16" s="659"/>
      <c r="CV16" s="659"/>
      <c r="CW16" s="659"/>
      <c r="CX16" s="659"/>
      <c r="CY16" s="660"/>
      <c r="CZ16" s="661">
        <v>10.199999999999999</v>
      </c>
      <c r="DA16" s="661"/>
      <c r="DB16" s="661"/>
      <c r="DC16" s="661"/>
      <c r="DD16" s="667" t="s">
        <v>122</v>
      </c>
      <c r="DE16" s="659"/>
      <c r="DF16" s="659"/>
      <c r="DG16" s="659"/>
      <c r="DH16" s="659"/>
      <c r="DI16" s="659"/>
      <c r="DJ16" s="659"/>
      <c r="DK16" s="659"/>
      <c r="DL16" s="659"/>
      <c r="DM16" s="659"/>
      <c r="DN16" s="659"/>
      <c r="DO16" s="659"/>
      <c r="DP16" s="660"/>
      <c r="DQ16" s="667">
        <v>40951</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42849</v>
      </c>
      <c r="S17" s="659"/>
      <c r="T17" s="659"/>
      <c r="U17" s="659"/>
      <c r="V17" s="659"/>
      <c r="W17" s="659"/>
      <c r="X17" s="659"/>
      <c r="Y17" s="660"/>
      <c r="Z17" s="661">
        <v>0.6</v>
      </c>
      <c r="AA17" s="661"/>
      <c r="AB17" s="661"/>
      <c r="AC17" s="661"/>
      <c r="AD17" s="662">
        <v>42849</v>
      </c>
      <c r="AE17" s="662"/>
      <c r="AF17" s="662"/>
      <c r="AG17" s="662"/>
      <c r="AH17" s="662"/>
      <c r="AI17" s="662"/>
      <c r="AJ17" s="662"/>
      <c r="AK17" s="662"/>
      <c r="AL17" s="663">
        <v>1.2</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1215972</v>
      </c>
      <c r="CS17" s="659"/>
      <c r="CT17" s="659"/>
      <c r="CU17" s="659"/>
      <c r="CV17" s="659"/>
      <c r="CW17" s="659"/>
      <c r="CX17" s="659"/>
      <c r="CY17" s="660"/>
      <c r="CZ17" s="661">
        <v>18.2</v>
      </c>
      <c r="DA17" s="661"/>
      <c r="DB17" s="661"/>
      <c r="DC17" s="661"/>
      <c r="DD17" s="667" t="s">
        <v>122</v>
      </c>
      <c r="DE17" s="659"/>
      <c r="DF17" s="659"/>
      <c r="DG17" s="659"/>
      <c r="DH17" s="659"/>
      <c r="DI17" s="659"/>
      <c r="DJ17" s="659"/>
      <c r="DK17" s="659"/>
      <c r="DL17" s="659"/>
      <c r="DM17" s="659"/>
      <c r="DN17" s="659"/>
      <c r="DO17" s="659"/>
      <c r="DP17" s="660"/>
      <c r="DQ17" s="667">
        <v>1215876</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12796</v>
      </c>
      <c r="S18" s="659"/>
      <c r="T18" s="659"/>
      <c r="U18" s="659"/>
      <c r="V18" s="659"/>
      <c r="W18" s="659"/>
      <c r="X18" s="659"/>
      <c r="Y18" s="660"/>
      <c r="Z18" s="661">
        <v>0.2</v>
      </c>
      <c r="AA18" s="661"/>
      <c r="AB18" s="661"/>
      <c r="AC18" s="661"/>
      <c r="AD18" s="662">
        <v>12796</v>
      </c>
      <c r="AE18" s="662"/>
      <c r="AF18" s="662"/>
      <c r="AG18" s="662"/>
      <c r="AH18" s="662"/>
      <c r="AI18" s="662"/>
      <c r="AJ18" s="662"/>
      <c r="AK18" s="662"/>
      <c r="AL18" s="663">
        <v>0.4</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28924</v>
      </c>
      <c r="S19" s="659"/>
      <c r="T19" s="659"/>
      <c r="U19" s="659"/>
      <c r="V19" s="659"/>
      <c r="W19" s="659"/>
      <c r="X19" s="659"/>
      <c r="Y19" s="660"/>
      <c r="Z19" s="661">
        <v>0.4</v>
      </c>
      <c r="AA19" s="661"/>
      <c r="AB19" s="661"/>
      <c r="AC19" s="661"/>
      <c r="AD19" s="662">
        <v>28924</v>
      </c>
      <c r="AE19" s="662"/>
      <c r="AF19" s="662"/>
      <c r="AG19" s="662"/>
      <c r="AH19" s="662"/>
      <c r="AI19" s="662"/>
      <c r="AJ19" s="662"/>
      <c r="AK19" s="662"/>
      <c r="AL19" s="663">
        <v>0.8</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120</v>
      </c>
      <c r="BH19" s="659"/>
      <c r="BI19" s="659"/>
      <c r="BJ19" s="659"/>
      <c r="BK19" s="659"/>
      <c r="BL19" s="659"/>
      <c r="BM19" s="659"/>
      <c r="BN19" s="660"/>
      <c r="BO19" s="661">
        <v>0</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1129</v>
      </c>
      <c r="S20" s="659"/>
      <c r="T20" s="659"/>
      <c r="U20" s="659"/>
      <c r="V20" s="659"/>
      <c r="W20" s="659"/>
      <c r="X20" s="659"/>
      <c r="Y20" s="660"/>
      <c r="Z20" s="661">
        <v>0</v>
      </c>
      <c r="AA20" s="661"/>
      <c r="AB20" s="661"/>
      <c r="AC20" s="661"/>
      <c r="AD20" s="662">
        <v>1129</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120</v>
      </c>
      <c r="BH20" s="659"/>
      <c r="BI20" s="659"/>
      <c r="BJ20" s="659"/>
      <c r="BK20" s="659"/>
      <c r="BL20" s="659"/>
      <c r="BM20" s="659"/>
      <c r="BN20" s="660"/>
      <c r="BO20" s="661">
        <v>0</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6672915</v>
      </c>
      <c r="CS20" s="659"/>
      <c r="CT20" s="659"/>
      <c r="CU20" s="659"/>
      <c r="CV20" s="659"/>
      <c r="CW20" s="659"/>
      <c r="CX20" s="659"/>
      <c r="CY20" s="660"/>
      <c r="CZ20" s="661">
        <v>100</v>
      </c>
      <c r="DA20" s="661"/>
      <c r="DB20" s="661"/>
      <c r="DC20" s="661"/>
      <c r="DD20" s="667">
        <v>614810</v>
      </c>
      <c r="DE20" s="659"/>
      <c r="DF20" s="659"/>
      <c r="DG20" s="659"/>
      <c r="DH20" s="659"/>
      <c r="DI20" s="659"/>
      <c r="DJ20" s="659"/>
      <c r="DK20" s="659"/>
      <c r="DL20" s="659"/>
      <c r="DM20" s="659"/>
      <c r="DN20" s="659"/>
      <c r="DO20" s="659"/>
      <c r="DP20" s="660"/>
      <c r="DQ20" s="667">
        <v>4412985</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2275973</v>
      </c>
      <c r="S21" s="659"/>
      <c r="T21" s="659"/>
      <c r="U21" s="659"/>
      <c r="V21" s="659"/>
      <c r="W21" s="659"/>
      <c r="X21" s="659"/>
      <c r="Y21" s="660"/>
      <c r="Z21" s="661">
        <v>32.299999999999997</v>
      </c>
      <c r="AA21" s="661"/>
      <c r="AB21" s="661"/>
      <c r="AC21" s="661"/>
      <c r="AD21" s="662">
        <v>2115645</v>
      </c>
      <c r="AE21" s="662"/>
      <c r="AF21" s="662"/>
      <c r="AG21" s="662"/>
      <c r="AH21" s="662"/>
      <c r="AI21" s="662"/>
      <c r="AJ21" s="662"/>
      <c r="AK21" s="662"/>
      <c r="AL21" s="663">
        <v>58.5</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120</v>
      </c>
      <c r="BH21" s="659"/>
      <c r="BI21" s="659"/>
      <c r="BJ21" s="659"/>
      <c r="BK21" s="659"/>
      <c r="BL21" s="659"/>
      <c r="BM21" s="659"/>
      <c r="BN21" s="660"/>
      <c r="BO21" s="661">
        <v>0</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2115645</v>
      </c>
      <c r="S22" s="659"/>
      <c r="T22" s="659"/>
      <c r="U22" s="659"/>
      <c r="V22" s="659"/>
      <c r="W22" s="659"/>
      <c r="X22" s="659"/>
      <c r="Y22" s="660"/>
      <c r="Z22" s="661">
        <v>30</v>
      </c>
      <c r="AA22" s="661"/>
      <c r="AB22" s="661"/>
      <c r="AC22" s="661"/>
      <c r="AD22" s="662">
        <v>2115645</v>
      </c>
      <c r="AE22" s="662"/>
      <c r="AF22" s="662"/>
      <c r="AG22" s="662"/>
      <c r="AH22" s="662"/>
      <c r="AI22" s="662"/>
      <c r="AJ22" s="662"/>
      <c r="AK22" s="662"/>
      <c r="AL22" s="663">
        <v>58.5</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160328</v>
      </c>
      <c r="S23" s="659"/>
      <c r="T23" s="659"/>
      <c r="U23" s="659"/>
      <c r="V23" s="659"/>
      <c r="W23" s="659"/>
      <c r="X23" s="659"/>
      <c r="Y23" s="660"/>
      <c r="Z23" s="661">
        <v>2.2999999999999998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2752605</v>
      </c>
      <c r="CS24" s="648"/>
      <c r="CT24" s="648"/>
      <c r="CU24" s="648"/>
      <c r="CV24" s="648"/>
      <c r="CW24" s="648"/>
      <c r="CX24" s="648"/>
      <c r="CY24" s="649"/>
      <c r="CZ24" s="652">
        <v>41.3</v>
      </c>
      <c r="DA24" s="653"/>
      <c r="DB24" s="653"/>
      <c r="DC24" s="669"/>
      <c r="DD24" s="690">
        <v>2277800</v>
      </c>
      <c r="DE24" s="648"/>
      <c r="DF24" s="648"/>
      <c r="DG24" s="648"/>
      <c r="DH24" s="648"/>
      <c r="DI24" s="648"/>
      <c r="DJ24" s="648"/>
      <c r="DK24" s="649"/>
      <c r="DL24" s="690">
        <v>2216430</v>
      </c>
      <c r="DM24" s="648"/>
      <c r="DN24" s="648"/>
      <c r="DO24" s="648"/>
      <c r="DP24" s="648"/>
      <c r="DQ24" s="648"/>
      <c r="DR24" s="648"/>
      <c r="DS24" s="648"/>
      <c r="DT24" s="648"/>
      <c r="DU24" s="648"/>
      <c r="DV24" s="649"/>
      <c r="DW24" s="652">
        <v>61.1</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3749797</v>
      </c>
      <c r="S25" s="659"/>
      <c r="T25" s="659"/>
      <c r="U25" s="659"/>
      <c r="V25" s="659"/>
      <c r="W25" s="659"/>
      <c r="X25" s="659"/>
      <c r="Y25" s="660"/>
      <c r="Z25" s="661">
        <v>53.1</v>
      </c>
      <c r="AA25" s="661"/>
      <c r="AB25" s="661"/>
      <c r="AC25" s="661"/>
      <c r="AD25" s="662">
        <v>3589469</v>
      </c>
      <c r="AE25" s="662"/>
      <c r="AF25" s="662"/>
      <c r="AG25" s="662"/>
      <c r="AH25" s="662"/>
      <c r="AI25" s="662"/>
      <c r="AJ25" s="662"/>
      <c r="AK25" s="662"/>
      <c r="AL25" s="663">
        <v>99.2</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921088</v>
      </c>
      <c r="CS25" s="679"/>
      <c r="CT25" s="679"/>
      <c r="CU25" s="679"/>
      <c r="CV25" s="679"/>
      <c r="CW25" s="679"/>
      <c r="CX25" s="679"/>
      <c r="CY25" s="680"/>
      <c r="CZ25" s="663">
        <v>13.8</v>
      </c>
      <c r="DA25" s="691"/>
      <c r="DB25" s="691"/>
      <c r="DC25" s="693"/>
      <c r="DD25" s="667">
        <v>874094</v>
      </c>
      <c r="DE25" s="679"/>
      <c r="DF25" s="679"/>
      <c r="DG25" s="679"/>
      <c r="DH25" s="679"/>
      <c r="DI25" s="679"/>
      <c r="DJ25" s="679"/>
      <c r="DK25" s="680"/>
      <c r="DL25" s="667">
        <v>859369</v>
      </c>
      <c r="DM25" s="679"/>
      <c r="DN25" s="679"/>
      <c r="DO25" s="679"/>
      <c r="DP25" s="679"/>
      <c r="DQ25" s="679"/>
      <c r="DR25" s="679"/>
      <c r="DS25" s="679"/>
      <c r="DT25" s="679"/>
      <c r="DU25" s="679"/>
      <c r="DV25" s="680"/>
      <c r="DW25" s="663">
        <v>23.7</v>
      </c>
      <c r="DX25" s="691"/>
      <c r="DY25" s="691"/>
      <c r="DZ25" s="691"/>
      <c r="EA25" s="691"/>
      <c r="EB25" s="691"/>
      <c r="EC25" s="692"/>
    </row>
    <row r="26" spans="2:133" ht="11.25" customHeight="1" x14ac:dyDescent="0.15">
      <c r="B26" s="655" t="s">
        <v>283</v>
      </c>
      <c r="C26" s="656"/>
      <c r="D26" s="656"/>
      <c r="E26" s="656"/>
      <c r="F26" s="656"/>
      <c r="G26" s="656"/>
      <c r="H26" s="656"/>
      <c r="I26" s="656"/>
      <c r="J26" s="656"/>
      <c r="K26" s="656"/>
      <c r="L26" s="656"/>
      <c r="M26" s="656"/>
      <c r="N26" s="656"/>
      <c r="O26" s="656"/>
      <c r="P26" s="656"/>
      <c r="Q26" s="657"/>
      <c r="R26" s="658" t="s">
        <v>122</v>
      </c>
      <c r="S26" s="659"/>
      <c r="T26" s="659"/>
      <c r="U26" s="659"/>
      <c r="V26" s="659"/>
      <c r="W26" s="659"/>
      <c r="X26" s="659"/>
      <c r="Y26" s="660"/>
      <c r="Z26" s="661" t="s">
        <v>122</v>
      </c>
      <c r="AA26" s="661"/>
      <c r="AB26" s="661"/>
      <c r="AC26" s="661"/>
      <c r="AD26" s="662" t="s">
        <v>122</v>
      </c>
      <c r="AE26" s="662"/>
      <c r="AF26" s="662"/>
      <c r="AG26" s="662"/>
      <c r="AH26" s="662"/>
      <c r="AI26" s="662"/>
      <c r="AJ26" s="662"/>
      <c r="AK26" s="662"/>
      <c r="AL26" s="663" t="s">
        <v>122</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437980</v>
      </c>
      <c r="CS26" s="659"/>
      <c r="CT26" s="659"/>
      <c r="CU26" s="659"/>
      <c r="CV26" s="659"/>
      <c r="CW26" s="659"/>
      <c r="CX26" s="659"/>
      <c r="CY26" s="660"/>
      <c r="CZ26" s="663">
        <v>6.6</v>
      </c>
      <c r="DA26" s="691"/>
      <c r="DB26" s="691"/>
      <c r="DC26" s="693"/>
      <c r="DD26" s="667">
        <v>410501</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15">
      <c r="B27" s="655" t="s">
        <v>286</v>
      </c>
      <c r="C27" s="656"/>
      <c r="D27" s="656"/>
      <c r="E27" s="656"/>
      <c r="F27" s="656"/>
      <c r="G27" s="656"/>
      <c r="H27" s="656"/>
      <c r="I27" s="656"/>
      <c r="J27" s="656"/>
      <c r="K27" s="656"/>
      <c r="L27" s="656"/>
      <c r="M27" s="656"/>
      <c r="N27" s="656"/>
      <c r="O27" s="656"/>
      <c r="P27" s="656"/>
      <c r="Q27" s="657"/>
      <c r="R27" s="658">
        <v>19575</v>
      </c>
      <c r="S27" s="659"/>
      <c r="T27" s="659"/>
      <c r="U27" s="659"/>
      <c r="V27" s="659"/>
      <c r="W27" s="659"/>
      <c r="X27" s="659"/>
      <c r="Y27" s="660"/>
      <c r="Z27" s="661">
        <v>0.3</v>
      </c>
      <c r="AA27" s="661"/>
      <c r="AB27" s="661"/>
      <c r="AC27" s="661"/>
      <c r="AD27" s="662">
        <v>-8188</v>
      </c>
      <c r="AE27" s="662"/>
      <c r="AF27" s="662"/>
      <c r="AG27" s="662"/>
      <c r="AH27" s="662"/>
      <c r="AI27" s="662"/>
      <c r="AJ27" s="662"/>
      <c r="AK27" s="662"/>
      <c r="AL27" s="663">
        <v>-0.2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1136144</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615545</v>
      </c>
      <c r="CS27" s="679"/>
      <c r="CT27" s="679"/>
      <c r="CU27" s="679"/>
      <c r="CV27" s="679"/>
      <c r="CW27" s="679"/>
      <c r="CX27" s="679"/>
      <c r="CY27" s="680"/>
      <c r="CZ27" s="663">
        <v>9.1999999999999993</v>
      </c>
      <c r="DA27" s="691"/>
      <c r="DB27" s="691"/>
      <c r="DC27" s="693"/>
      <c r="DD27" s="667">
        <v>187830</v>
      </c>
      <c r="DE27" s="679"/>
      <c r="DF27" s="679"/>
      <c r="DG27" s="679"/>
      <c r="DH27" s="679"/>
      <c r="DI27" s="679"/>
      <c r="DJ27" s="679"/>
      <c r="DK27" s="680"/>
      <c r="DL27" s="667">
        <v>141185</v>
      </c>
      <c r="DM27" s="679"/>
      <c r="DN27" s="679"/>
      <c r="DO27" s="679"/>
      <c r="DP27" s="679"/>
      <c r="DQ27" s="679"/>
      <c r="DR27" s="679"/>
      <c r="DS27" s="679"/>
      <c r="DT27" s="679"/>
      <c r="DU27" s="679"/>
      <c r="DV27" s="680"/>
      <c r="DW27" s="663">
        <v>3.9</v>
      </c>
      <c r="DX27" s="691"/>
      <c r="DY27" s="691"/>
      <c r="DZ27" s="691"/>
      <c r="EA27" s="691"/>
      <c r="EB27" s="691"/>
      <c r="EC27" s="692"/>
    </row>
    <row r="28" spans="2:133" ht="11.25" customHeight="1" x14ac:dyDescent="0.15">
      <c r="B28" s="655" t="s">
        <v>289</v>
      </c>
      <c r="C28" s="656"/>
      <c r="D28" s="656"/>
      <c r="E28" s="656"/>
      <c r="F28" s="656"/>
      <c r="G28" s="656"/>
      <c r="H28" s="656"/>
      <c r="I28" s="656"/>
      <c r="J28" s="656"/>
      <c r="K28" s="656"/>
      <c r="L28" s="656"/>
      <c r="M28" s="656"/>
      <c r="N28" s="656"/>
      <c r="O28" s="656"/>
      <c r="P28" s="656"/>
      <c r="Q28" s="657"/>
      <c r="R28" s="658">
        <v>43938</v>
      </c>
      <c r="S28" s="659"/>
      <c r="T28" s="659"/>
      <c r="U28" s="659"/>
      <c r="V28" s="659"/>
      <c r="W28" s="659"/>
      <c r="X28" s="659"/>
      <c r="Y28" s="660"/>
      <c r="Z28" s="661">
        <v>0.6</v>
      </c>
      <c r="AA28" s="661"/>
      <c r="AB28" s="661"/>
      <c r="AC28" s="661"/>
      <c r="AD28" s="662">
        <v>8657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1215972</v>
      </c>
      <c r="CS28" s="659"/>
      <c r="CT28" s="659"/>
      <c r="CU28" s="659"/>
      <c r="CV28" s="659"/>
      <c r="CW28" s="659"/>
      <c r="CX28" s="659"/>
      <c r="CY28" s="660"/>
      <c r="CZ28" s="663">
        <v>18.2</v>
      </c>
      <c r="DA28" s="691"/>
      <c r="DB28" s="691"/>
      <c r="DC28" s="693"/>
      <c r="DD28" s="667">
        <v>1215876</v>
      </c>
      <c r="DE28" s="659"/>
      <c r="DF28" s="659"/>
      <c r="DG28" s="659"/>
      <c r="DH28" s="659"/>
      <c r="DI28" s="659"/>
      <c r="DJ28" s="659"/>
      <c r="DK28" s="660"/>
      <c r="DL28" s="667">
        <v>1215876</v>
      </c>
      <c r="DM28" s="659"/>
      <c r="DN28" s="659"/>
      <c r="DO28" s="659"/>
      <c r="DP28" s="659"/>
      <c r="DQ28" s="659"/>
      <c r="DR28" s="659"/>
      <c r="DS28" s="659"/>
      <c r="DT28" s="659"/>
      <c r="DU28" s="659"/>
      <c r="DV28" s="660"/>
      <c r="DW28" s="663">
        <v>33.5</v>
      </c>
      <c r="DX28" s="691"/>
      <c r="DY28" s="691"/>
      <c r="DZ28" s="691"/>
      <c r="EA28" s="691"/>
      <c r="EB28" s="691"/>
      <c r="EC28" s="692"/>
    </row>
    <row r="29" spans="2:133" ht="11.25" customHeight="1" x14ac:dyDescent="0.15">
      <c r="B29" s="655" t="s">
        <v>291</v>
      </c>
      <c r="C29" s="656"/>
      <c r="D29" s="656"/>
      <c r="E29" s="656"/>
      <c r="F29" s="656"/>
      <c r="G29" s="656"/>
      <c r="H29" s="656"/>
      <c r="I29" s="656"/>
      <c r="J29" s="656"/>
      <c r="K29" s="656"/>
      <c r="L29" s="656"/>
      <c r="M29" s="656"/>
      <c r="N29" s="656"/>
      <c r="O29" s="656"/>
      <c r="P29" s="656"/>
      <c r="Q29" s="657"/>
      <c r="R29" s="658">
        <v>4354</v>
      </c>
      <c r="S29" s="659"/>
      <c r="T29" s="659"/>
      <c r="U29" s="659"/>
      <c r="V29" s="659"/>
      <c r="W29" s="659"/>
      <c r="X29" s="659"/>
      <c r="Y29" s="660"/>
      <c r="Z29" s="661">
        <v>0.1</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1215972</v>
      </c>
      <c r="CS29" s="679"/>
      <c r="CT29" s="679"/>
      <c r="CU29" s="679"/>
      <c r="CV29" s="679"/>
      <c r="CW29" s="679"/>
      <c r="CX29" s="679"/>
      <c r="CY29" s="680"/>
      <c r="CZ29" s="663">
        <v>18.2</v>
      </c>
      <c r="DA29" s="691"/>
      <c r="DB29" s="691"/>
      <c r="DC29" s="693"/>
      <c r="DD29" s="667">
        <v>1215876</v>
      </c>
      <c r="DE29" s="679"/>
      <c r="DF29" s="679"/>
      <c r="DG29" s="679"/>
      <c r="DH29" s="679"/>
      <c r="DI29" s="679"/>
      <c r="DJ29" s="679"/>
      <c r="DK29" s="680"/>
      <c r="DL29" s="667">
        <v>1215876</v>
      </c>
      <c r="DM29" s="679"/>
      <c r="DN29" s="679"/>
      <c r="DO29" s="679"/>
      <c r="DP29" s="679"/>
      <c r="DQ29" s="679"/>
      <c r="DR29" s="679"/>
      <c r="DS29" s="679"/>
      <c r="DT29" s="679"/>
      <c r="DU29" s="679"/>
      <c r="DV29" s="680"/>
      <c r="DW29" s="663">
        <v>33.5</v>
      </c>
      <c r="DX29" s="691"/>
      <c r="DY29" s="691"/>
      <c r="DZ29" s="691"/>
      <c r="EA29" s="691"/>
      <c r="EB29" s="691"/>
      <c r="EC29" s="692"/>
    </row>
    <row r="30" spans="2:133" ht="11.25" customHeight="1" x14ac:dyDescent="0.15">
      <c r="B30" s="655" t="s">
        <v>293</v>
      </c>
      <c r="C30" s="656"/>
      <c r="D30" s="656"/>
      <c r="E30" s="656"/>
      <c r="F30" s="656"/>
      <c r="G30" s="656"/>
      <c r="H30" s="656"/>
      <c r="I30" s="656"/>
      <c r="J30" s="656"/>
      <c r="K30" s="656"/>
      <c r="L30" s="656"/>
      <c r="M30" s="656"/>
      <c r="N30" s="656"/>
      <c r="O30" s="656"/>
      <c r="P30" s="656"/>
      <c r="Q30" s="657"/>
      <c r="R30" s="658">
        <v>876060</v>
      </c>
      <c r="S30" s="659"/>
      <c r="T30" s="659"/>
      <c r="U30" s="659"/>
      <c r="V30" s="659"/>
      <c r="W30" s="659"/>
      <c r="X30" s="659"/>
      <c r="Y30" s="660"/>
      <c r="Z30" s="661">
        <v>12.4</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1187554</v>
      </c>
      <c r="CS30" s="659"/>
      <c r="CT30" s="659"/>
      <c r="CU30" s="659"/>
      <c r="CV30" s="659"/>
      <c r="CW30" s="659"/>
      <c r="CX30" s="659"/>
      <c r="CY30" s="660"/>
      <c r="CZ30" s="663">
        <v>17.8</v>
      </c>
      <c r="DA30" s="691"/>
      <c r="DB30" s="691"/>
      <c r="DC30" s="693"/>
      <c r="DD30" s="667">
        <v>1187458</v>
      </c>
      <c r="DE30" s="659"/>
      <c r="DF30" s="659"/>
      <c r="DG30" s="659"/>
      <c r="DH30" s="659"/>
      <c r="DI30" s="659"/>
      <c r="DJ30" s="659"/>
      <c r="DK30" s="660"/>
      <c r="DL30" s="667">
        <v>1187458</v>
      </c>
      <c r="DM30" s="659"/>
      <c r="DN30" s="659"/>
      <c r="DO30" s="659"/>
      <c r="DP30" s="659"/>
      <c r="DQ30" s="659"/>
      <c r="DR30" s="659"/>
      <c r="DS30" s="659"/>
      <c r="DT30" s="659"/>
      <c r="DU30" s="659"/>
      <c r="DV30" s="660"/>
      <c r="DW30" s="663">
        <v>32.700000000000003</v>
      </c>
      <c r="DX30" s="691"/>
      <c r="DY30" s="691"/>
      <c r="DZ30" s="691"/>
      <c r="EA30" s="691"/>
      <c r="EB30" s="691"/>
      <c r="EC30" s="692"/>
    </row>
    <row r="31" spans="2:133" ht="11.25" customHeight="1" x14ac:dyDescent="0.1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v>
      </c>
      <c r="BH31" s="702"/>
      <c r="BI31" s="702"/>
      <c r="BJ31" s="702"/>
      <c r="BK31" s="702"/>
      <c r="BL31" s="702"/>
      <c r="BM31" s="653">
        <v>98.3</v>
      </c>
      <c r="BN31" s="702"/>
      <c r="BO31" s="702"/>
      <c r="BP31" s="702"/>
      <c r="BQ31" s="703"/>
      <c r="BR31" s="705">
        <v>99.3</v>
      </c>
      <c r="BS31" s="702"/>
      <c r="BT31" s="702"/>
      <c r="BU31" s="702"/>
      <c r="BV31" s="702"/>
      <c r="BW31" s="702"/>
      <c r="BX31" s="653">
        <v>98.7</v>
      </c>
      <c r="BY31" s="702"/>
      <c r="BZ31" s="702"/>
      <c r="CA31" s="702"/>
      <c r="CB31" s="703"/>
      <c r="CD31" s="698"/>
      <c r="CE31" s="699"/>
      <c r="CF31" s="655" t="s">
        <v>300</v>
      </c>
      <c r="CG31" s="656"/>
      <c r="CH31" s="656"/>
      <c r="CI31" s="656"/>
      <c r="CJ31" s="656"/>
      <c r="CK31" s="656"/>
      <c r="CL31" s="656"/>
      <c r="CM31" s="656"/>
      <c r="CN31" s="656"/>
      <c r="CO31" s="656"/>
      <c r="CP31" s="656"/>
      <c r="CQ31" s="657"/>
      <c r="CR31" s="658">
        <v>28418</v>
      </c>
      <c r="CS31" s="679"/>
      <c r="CT31" s="679"/>
      <c r="CU31" s="679"/>
      <c r="CV31" s="679"/>
      <c r="CW31" s="679"/>
      <c r="CX31" s="679"/>
      <c r="CY31" s="680"/>
      <c r="CZ31" s="663">
        <v>0.4</v>
      </c>
      <c r="DA31" s="691"/>
      <c r="DB31" s="691"/>
      <c r="DC31" s="693"/>
      <c r="DD31" s="667">
        <v>28418</v>
      </c>
      <c r="DE31" s="679"/>
      <c r="DF31" s="679"/>
      <c r="DG31" s="679"/>
      <c r="DH31" s="679"/>
      <c r="DI31" s="679"/>
      <c r="DJ31" s="679"/>
      <c r="DK31" s="680"/>
      <c r="DL31" s="667">
        <v>28418</v>
      </c>
      <c r="DM31" s="679"/>
      <c r="DN31" s="679"/>
      <c r="DO31" s="679"/>
      <c r="DP31" s="679"/>
      <c r="DQ31" s="679"/>
      <c r="DR31" s="679"/>
      <c r="DS31" s="679"/>
      <c r="DT31" s="679"/>
      <c r="DU31" s="679"/>
      <c r="DV31" s="680"/>
      <c r="DW31" s="663">
        <v>0.8</v>
      </c>
      <c r="DX31" s="691"/>
      <c r="DY31" s="691"/>
      <c r="DZ31" s="691"/>
      <c r="EA31" s="691"/>
      <c r="EB31" s="691"/>
      <c r="EC31" s="692"/>
    </row>
    <row r="32" spans="2:133" ht="11.25" customHeight="1" x14ac:dyDescent="0.15">
      <c r="B32" s="655" t="s">
        <v>301</v>
      </c>
      <c r="C32" s="656"/>
      <c r="D32" s="656"/>
      <c r="E32" s="656"/>
      <c r="F32" s="656"/>
      <c r="G32" s="656"/>
      <c r="H32" s="656"/>
      <c r="I32" s="656"/>
      <c r="J32" s="656"/>
      <c r="K32" s="656"/>
      <c r="L32" s="656"/>
      <c r="M32" s="656"/>
      <c r="N32" s="656"/>
      <c r="O32" s="656"/>
      <c r="P32" s="656"/>
      <c r="Q32" s="657"/>
      <c r="R32" s="658">
        <v>475486</v>
      </c>
      <c r="S32" s="659"/>
      <c r="T32" s="659"/>
      <c r="U32" s="659"/>
      <c r="V32" s="659"/>
      <c r="W32" s="659"/>
      <c r="X32" s="659"/>
      <c r="Y32" s="660"/>
      <c r="Z32" s="661">
        <v>6.7</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98.7</v>
      </c>
      <c r="BH32" s="679"/>
      <c r="BI32" s="679"/>
      <c r="BJ32" s="679"/>
      <c r="BK32" s="679"/>
      <c r="BL32" s="679"/>
      <c r="BM32" s="664">
        <v>97.9</v>
      </c>
      <c r="BN32" s="679"/>
      <c r="BO32" s="679"/>
      <c r="BP32" s="679"/>
      <c r="BQ32" s="704"/>
      <c r="BR32" s="715">
        <v>99.4</v>
      </c>
      <c r="BS32" s="679"/>
      <c r="BT32" s="679"/>
      <c r="BU32" s="679"/>
      <c r="BV32" s="679"/>
      <c r="BW32" s="679"/>
      <c r="BX32" s="664">
        <v>98.7</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15">
      <c r="B33" s="655" t="s">
        <v>305</v>
      </c>
      <c r="C33" s="656"/>
      <c r="D33" s="656"/>
      <c r="E33" s="656"/>
      <c r="F33" s="656"/>
      <c r="G33" s="656"/>
      <c r="H33" s="656"/>
      <c r="I33" s="656"/>
      <c r="J33" s="656"/>
      <c r="K33" s="656"/>
      <c r="L33" s="656"/>
      <c r="M33" s="656"/>
      <c r="N33" s="656"/>
      <c r="O33" s="656"/>
      <c r="P33" s="656"/>
      <c r="Q33" s="657"/>
      <c r="R33" s="658">
        <v>54787</v>
      </c>
      <c r="S33" s="659"/>
      <c r="T33" s="659"/>
      <c r="U33" s="659"/>
      <c r="V33" s="659"/>
      <c r="W33" s="659"/>
      <c r="X33" s="659"/>
      <c r="Y33" s="660"/>
      <c r="Z33" s="661">
        <v>0.8</v>
      </c>
      <c r="AA33" s="661"/>
      <c r="AB33" s="661"/>
      <c r="AC33" s="661"/>
      <c r="AD33" s="662">
        <v>26145</v>
      </c>
      <c r="AE33" s="662"/>
      <c r="AF33" s="662"/>
      <c r="AG33" s="662"/>
      <c r="AH33" s="662"/>
      <c r="AI33" s="662"/>
      <c r="AJ33" s="662"/>
      <c r="AK33" s="662"/>
      <c r="AL33" s="663">
        <v>0.7</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99.1</v>
      </c>
      <c r="BH33" s="717"/>
      <c r="BI33" s="717"/>
      <c r="BJ33" s="717"/>
      <c r="BK33" s="717"/>
      <c r="BL33" s="717"/>
      <c r="BM33" s="718">
        <v>98.4</v>
      </c>
      <c r="BN33" s="717"/>
      <c r="BO33" s="717"/>
      <c r="BP33" s="717"/>
      <c r="BQ33" s="719"/>
      <c r="BR33" s="716">
        <v>99.2</v>
      </c>
      <c r="BS33" s="717"/>
      <c r="BT33" s="717"/>
      <c r="BU33" s="717"/>
      <c r="BV33" s="717"/>
      <c r="BW33" s="717"/>
      <c r="BX33" s="718">
        <v>98.8</v>
      </c>
      <c r="BY33" s="717"/>
      <c r="BZ33" s="717"/>
      <c r="CA33" s="717"/>
      <c r="CB33" s="719"/>
      <c r="CD33" s="655" t="s">
        <v>307</v>
      </c>
      <c r="CE33" s="656"/>
      <c r="CF33" s="656"/>
      <c r="CG33" s="656"/>
      <c r="CH33" s="656"/>
      <c r="CI33" s="656"/>
      <c r="CJ33" s="656"/>
      <c r="CK33" s="656"/>
      <c r="CL33" s="656"/>
      <c r="CM33" s="656"/>
      <c r="CN33" s="656"/>
      <c r="CO33" s="656"/>
      <c r="CP33" s="656"/>
      <c r="CQ33" s="657"/>
      <c r="CR33" s="658">
        <v>2626813</v>
      </c>
      <c r="CS33" s="679"/>
      <c r="CT33" s="679"/>
      <c r="CU33" s="679"/>
      <c r="CV33" s="679"/>
      <c r="CW33" s="679"/>
      <c r="CX33" s="679"/>
      <c r="CY33" s="680"/>
      <c r="CZ33" s="663">
        <v>39.4</v>
      </c>
      <c r="DA33" s="691"/>
      <c r="DB33" s="691"/>
      <c r="DC33" s="693"/>
      <c r="DD33" s="667">
        <v>2016353</v>
      </c>
      <c r="DE33" s="679"/>
      <c r="DF33" s="679"/>
      <c r="DG33" s="679"/>
      <c r="DH33" s="679"/>
      <c r="DI33" s="679"/>
      <c r="DJ33" s="679"/>
      <c r="DK33" s="680"/>
      <c r="DL33" s="667">
        <v>1061177</v>
      </c>
      <c r="DM33" s="679"/>
      <c r="DN33" s="679"/>
      <c r="DO33" s="679"/>
      <c r="DP33" s="679"/>
      <c r="DQ33" s="679"/>
      <c r="DR33" s="679"/>
      <c r="DS33" s="679"/>
      <c r="DT33" s="679"/>
      <c r="DU33" s="679"/>
      <c r="DV33" s="680"/>
      <c r="DW33" s="663">
        <v>29.3</v>
      </c>
      <c r="DX33" s="691"/>
      <c r="DY33" s="691"/>
      <c r="DZ33" s="691"/>
      <c r="EA33" s="691"/>
      <c r="EB33" s="691"/>
      <c r="EC33" s="692"/>
    </row>
    <row r="34" spans="2:133" ht="11.25" customHeight="1" x14ac:dyDescent="0.15">
      <c r="B34" s="655" t="s">
        <v>308</v>
      </c>
      <c r="C34" s="656"/>
      <c r="D34" s="656"/>
      <c r="E34" s="656"/>
      <c r="F34" s="656"/>
      <c r="G34" s="656"/>
      <c r="H34" s="656"/>
      <c r="I34" s="656"/>
      <c r="J34" s="656"/>
      <c r="K34" s="656"/>
      <c r="L34" s="656"/>
      <c r="M34" s="656"/>
      <c r="N34" s="656"/>
      <c r="O34" s="656"/>
      <c r="P34" s="656"/>
      <c r="Q34" s="657"/>
      <c r="R34" s="658">
        <v>537443</v>
      </c>
      <c r="S34" s="659"/>
      <c r="T34" s="659"/>
      <c r="U34" s="659"/>
      <c r="V34" s="659"/>
      <c r="W34" s="659"/>
      <c r="X34" s="659"/>
      <c r="Y34" s="660"/>
      <c r="Z34" s="661">
        <v>7.6</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979879</v>
      </c>
      <c r="CS34" s="659"/>
      <c r="CT34" s="659"/>
      <c r="CU34" s="659"/>
      <c r="CV34" s="659"/>
      <c r="CW34" s="659"/>
      <c r="CX34" s="659"/>
      <c r="CY34" s="660"/>
      <c r="CZ34" s="663">
        <v>14.7</v>
      </c>
      <c r="DA34" s="691"/>
      <c r="DB34" s="691"/>
      <c r="DC34" s="693"/>
      <c r="DD34" s="667">
        <v>728287</v>
      </c>
      <c r="DE34" s="659"/>
      <c r="DF34" s="659"/>
      <c r="DG34" s="659"/>
      <c r="DH34" s="659"/>
      <c r="DI34" s="659"/>
      <c r="DJ34" s="659"/>
      <c r="DK34" s="660"/>
      <c r="DL34" s="667">
        <v>382376</v>
      </c>
      <c r="DM34" s="659"/>
      <c r="DN34" s="659"/>
      <c r="DO34" s="659"/>
      <c r="DP34" s="659"/>
      <c r="DQ34" s="659"/>
      <c r="DR34" s="659"/>
      <c r="DS34" s="659"/>
      <c r="DT34" s="659"/>
      <c r="DU34" s="659"/>
      <c r="DV34" s="660"/>
      <c r="DW34" s="663">
        <v>10.5</v>
      </c>
      <c r="DX34" s="691"/>
      <c r="DY34" s="691"/>
      <c r="DZ34" s="691"/>
      <c r="EA34" s="691"/>
      <c r="EB34" s="691"/>
      <c r="EC34" s="692"/>
    </row>
    <row r="35" spans="2:133" ht="11.25" customHeight="1" x14ac:dyDescent="0.15">
      <c r="B35" s="655" t="s">
        <v>310</v>
      </c>
      <c r="C35" s="656"/>
      <c r="D35" s="656"/>
      <c r="E35" s="656"/>
      <c r="F35" s="656"/>
      <c r="G35" s="656"/>
      <c r="H35" s="656"/>
      <c r="I35" s="656"/>
      <c r="J35" s="656"/>
      <c r="K35" s="656"/>
      <c r="L35" s="656"/>
      <c r="M35" s="656"/>
      <c r="N35" s="656"/>
      <c r="O35" s="656"/>
      <c r="P35" s="656"/>
      <c r="Q35" s="657"/>
      <c r="R35" s="658">
        <v>463107</v>
      </c>
      <c r="S35" s="659"/>
      <c r="T35" s="659"/>
      <c r="U35" s="659"/>
      <c r="V35" s="659"/>
      <c r="W35" s="659"/>
      <c r="X35" s="659"/>
      <c r="Y35" s="660"/>
      <c r="Z35" s="661">
        <v>6.6</v>
      </c>
      <c r="AA35" s="661"/>
      <c r="AB35" s="661"/>
      <c r="AC35" s="661"/>
      <c r="AD35" s="662" t="s">
        <v>122</v>
      </c>
      <c r="AE35" s="662"/>
      <c r="AF35" s="662"/>
      <c r="AG35" s="662"/>
      <c r="AH35" s="662"/>
      <c r="AI35" s="662"/>
      <c r="AJ35" s="662"/>
      <c r="AK35" s="662"/>
      <c r="AL35" s="663" t="s">
        <v>122</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129865</v>
      </c>
      <c r="CS35" s="679"/>
      <c r="CT35" s="679"/>
      <c r="CU35" s="679"/>
      <c r="CV35" s="679"/>
      <c r="CW35" s="679"/>
      <c r="CX35" s="679"/>
      <c r="CY35" s="680"/>
      <c r="CZ35" s="663">
        <v>1.9</v>
      </c>
      <c r="DA35" s="691"/>
      <c r="DB35" s="691"/>
      <c r="DC35" s="693"/>
      <c r="DD35" s="667">
        <v>50624</v>
      </c>
      <c r="DE35" s="679"/>
      <c r="DF35" s="679"/>
      <c r="DG35" s="679"/>
      <c r="DH35" s="679"/>
      <c r="DI35" s="679"/>
      <c r="DJ35" s="679"/>
      <c r="DK35" s="680"/>
      <c r="DL35" s="667">
        <v>44596</v>
      </c>
      <c r="DM35" s="679"/>
      <c r="DN35" s="679"/>
      <c r="DO35" s="679"/>
      <c r="DP35" s="679"/>
      <c r="DQ35" s="679"/>
      <c r="DR35" s="679"/>
      <c r="DS35" s="679"/>
      <c r="DT35" s="679"/>
      <c r="DU35" s="679"/>
      <c r="DV35" s="680"/>
      <c r="DW35" s="663">
        <v>1.2</v>
      </c>
      <c r="DX35" s="691"/>
      <c r="DY35" s="691"/>
      <c r="DZ35" s="691"/>
      <c r="EA35" s="691"/>
      <c r="EB35" s="691"/>
      <c r="EC35" s="692"/>
    </row>
    <row r="36" spans="2:133" ht="11.25" customHeight="1" x14ac:dyDescent="0.15">
      <c r="B36" s="655" t="s">
        <v>314</v>
      </c>
      <c r="C36" s="656"/>
      <c r="D36" s="656"/>
      <c r="E36" s="656"/>
      <c r="F36" s="656"/>
      <c r="G36" s="656"/>
      <c r="H36" s="656"/>
      <c r="I36" s="656"/>
      <c r="J36" s="656"/>
      <c r="K36" s="656"/>
      <c r="L36" s="656"/>
      <c r="M36" s="656"/>
      <c r="N36" s="656"/>
      <c r="O36" s="656"/>
      <c r="P36" s="656"/>
      <c r="Q36" s="657"/>
      <c r="R36" s="658">
        <v>426535</v>
      </c>
      <c r="S36" s="659"/>
      <c r="T36" s="659"/>
      <c r="U36" s="659"/>
      <c r="V36" s="659"/>
      <c r="W36" s="659"/>
      <c r="X36" s="659"/>
      <c r="Y36" s="660"/>
      <c r="Z36" s="661">
        <v>6</v>
      </c>
      <c r="AA36" s="661"/>
      <c r="AB36" s="661"/>
      <c r="AC36" s="661"/>
      <c r="AD36" s="662" t="s">
        <v>122</v>
      </c>
      <c r="AE36" s="662"/>
      <c r="AF36" s="662"/>
      <c r="AG36" s="662"/>
      <c r="AH36" s="662"/>
      <c r="AI36" s="662"/>
      <c r="AJ36" s="662"/>
      <c r="AK36" s="662"/>
      <c r="AL36" s="663" t="s">
        <v>122</v>
      </c>
      <c r="AM36" s="664"/>
      <c r="AN36" s="664"/>
      <c r="AO36" s="665"/>
      <c r="AP36" s="204"/>
      <c r="AQ36" s="724" t="s">
        <v>315</v>
      </c>
      <c r="AR36" s="725"/>
      <c r="AS36" s="725"/>
      <c r="AT36" s="725"/>
      <c r="AU36" s="725"/>
      <c r="AV36" s="725"/>
      <c r="AW36" s="725"/>
      <c r="AX36" s="725"/>
      <c r="AY36" s="726"/>
      <c r="AZ36" s="647">
        <v>618268</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38000</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703855</v>
      </c>
      <c r="CS36" s="659"/>
      <c r="CT36" s="659"/>
      <c r="CU36" s="659"/>
      <c r="CV36" s="659"/>
      <c r="CW36" s="659"/>
      <c r="CX36" s="659"/>
      <c r="CY36" s="660"/>
      <c r="CZ36" s="663">
        <v>10.5</v>
      </c>
      <c r="DA36" s="691"/>
      <c r="DB36" s="691"/>
      <c r="DC36" s="693"/>
      <c r="DD36" s="667">
        <v>536102</v>
      </c>
      <c r="DE36" s="659"/>
      <c r="DF36" s="659"/>
      <c r="DG36" s="659"/>
      <c r="DH36" s="659"/>
      <c r="DI36" s="659"/>
      <c r="DJ36" s="659"/>
      <c r="DK36" s="660"/>
      <c r="DL36" s="667">
        <v>402371</v>
      </c>
      <c r="DM36" s="659"/>
      <c r="DN36" s="659"/>
      <c r="DO36" s="659"/>
      <c r="DP36" s="659"/>
      <c r="DQ36" s="659"/>
      <c r="DR36" s="659"/>
      <c r="DS36" s="659"/>
      <c r="DT36" s="659"/>
      <c r="DU36" s="659"/>
      <c r="DV36" s="660"/>
      <c r="DW36" s="663">
        <v>11.1</v>
      </c>
      <c r="DX36" s="691"/>
      <c r="DY36" s="691"/>
      <c r="DZ36" s="691"/>
      <c r="EA36" s="691"/>
      <c r="EB36" s="691"/>
      <c r="EC36" s="692"/>
    </row>
    <row r="37" spans="2:133" ht="11.25" customHeight="1" x14ac:dyDescent="0.15">
      <c r="B37" s="655" t="s">
        <v>318</v>
      </c>
      <c r="C37" s="656"/>
      <c r="D37" s="656"/>
      <c r="E37" s="656"/>
      <c r="F37" s="656"/>
      <c r="G37" s="656"/>
      <c r="H37" s="656"/>
      <c r="I37" s="656"/>
      <c r="J37" s="656"/>
      <c r="K37" s="656"/>
      <c r="L37" s="656"/>
      <c r="M37" s="656"/>
      <c r="N37" s="656"/>
      <c r="O37" s="656"/>
      <c r="P37" s="656"/>
      <c r="Q37" s="657"/>
      <c r="R37" s="658">
        <v>63761</v>
      </c>
      <c r="S37" s="659"/>
      <c r="T37" s="659"/>
      <c r="U37" s="659"/>
      <c r="V37" s="659"/>
      <c r="W37" s="659"/>
      <c r="X37" s="659"/>
      <c r="Y37" s="660"/>
      <c r="Z37" s="661">
        <v>0.9</v>
      </c>
      <c r="AA37" s="661"/>
      <c r="AB37" s="661"/>
      <c r="AC37" s="661"/>
      <c r="AD37" s="662">
        <v>2273</v>
      </c>
      <c r="AE37" s="662"/>
      <c r="AF37" s="662"/>
      <c r="AG37" s="662"/>
      <c r="AH37" s="662"/>
      <c r="AI37" s="662"/>
      <c r="AJ37" s="662"/>
      <c r="AK37" s="662"/>
      <c r="AL37" s="663">
        <v>0.1</v>
      </c>
      <c r="AM37" s="664"/>
      <c r="AN37" s="664"/>
      <c r="AO37" s="665"/>
      <c r="AQ37" s="721" t="s">
        <v>319</v>
      </c>
      <c r="AR37" s="722"/>
      <c r="AS37" s="722"/>
      <c r="AT37" s="722"/>
      <c r="AU37" s="722"/>
      <c r="AV37" s="722"/>
      <c r="AW37" s="722"/>
      <c r="AX37" s="722"/>
      <c r="AY37" s="723"/>
      <c r="AZ37" s="658">
        <v>285058</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38000</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140833</v>
      </c>
      <c r="CS37" s="679"/>
      <c r="CT37" s="679"/>
      <c r="CU37" s="679"/>
      <c r="CV37" s="679"/>
      <c r="CW37" s="679"/>
      <c r="CX37" s="679"/>
      <c r="CY37" s="680"/>
      <c r="CZ37" s="663">
        <v>2.1</v>
      </c>
      <c r="DA37" s="691"/>
      <c r="DB37" s="691"/>
      <c r="DC37" s="693"/>
      <c r="DD37" s="667">
        <v>140833</v>
      </c>
      <c r="DE37" s="679"/>
      <c r="DF37" s="679"/>
      <c r="DG37" s="679"/>
      <c r="DH37" s="679"/>
      <c r="DI37" s="679"/>
      <c r="DJ37" s="679"/>
      <c r="DK37" s="680"/>
      <c r="DL37" s="667">
        <v>133904</v>
      </c>
      <c r="DM37" s="679"/>
      <c r="DN37" s="679"/>
      <c r="DO37" s="679"/>
      <c r="DP37" s="679"/>
      <c r="DQ37" s="679"/>
      <c r="DR37" s="679"/>
      <c r="DS37" s="679"/>
      <c r="DT37" s="679"/>
      <c r="DU37" s="679"/>
      <c r="DV37" s="680"/>
      <c r="DW37" s="663">
        <v>3.7</v>
      </c>
      <c r="DX37" s="691"/>
      <c r="DY37" s="691"/>
      <c r="DZ37" s="691"/>
      <c r="EA37" s="691"/>
      <c r="EB37" s="691"/>
      <c r="EC37" s="692"/>
    </row>
    <row r="38" spans="2:133" ht="11.25" customHeight="1" x14ac:dyDescent="0.15">
      <c r="B38" s="655" t="s">
        <v>322</v>
      </c>
      <c r="C38" s="656"/>
      <c r="D38" s="656"/>
      <c r="E38" s="656"/>
      <c r="F38" s="656"/>
      <c r="G38" s="656"/>
      <c r="H38" s="656"/>
      <c r="I38" s="656"/>
      <c r="J38" s="656"/>
      <c r="K38" s="656"/>
      <c r="L38" s="656"/>
      <c r="M38" s="656"/>
      <c r="N38" s="656"/>
      <c r="O38" s="656"/>
      <c r="P38" s="656"/>
      <c r="Q38" s="657"/>
      <c r="R38" s="658">
        <v>341800</v>
      </c>
      <c r="S38" s="659"/>
      <c r="T38" s="659"/>
      <c r="U38" s="659"/>
      <c r="V38" s="659"/>
      <c r="W38" s="659"/>
      <c r="X38" s="659"/>
      <c r="Y38" s="660"/>
      <c r="Z38" s="661">
        <v>4.8</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18043</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910</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599925</v>
      </c>
      <c r="CS38" s="659"/>
      <c r="CT38" s="659"/>
      <c r="CU38" s="659"/>
      <c r="CV38" s="659"/>
      <c r="CW38" s="659"/>
      <c r="CX38" s="659"/>
      <c r="CY38" s="660"/>
      <c r="CZ38" s="663">
        <v>9</v>
      </c>
      <c r="DA38" s="691"/>
      <c r="DB38" s="691"/>
      <c r="DC38" s="693"/>
      <c r="DD38" s="667">
        <v>540990</v>
      </c>
      <c r="DE38" s="659"/>
      <c r="DF38" s="659"/>
      <c r="DG38" s="659"/>
      <c r="DH38" s="659"/>
      <c r="DI38" s="659"/>
      <c r="DJ38" s="659"/>
      <c r="DK38" s="660"/>
      <c r="DL38" s="667">
        <v>231834</v>
      </c>
      <c r="DM38" s="659"/>
      <c r="DN38" s="659"/>
      <c r="DO38" s="659"/>
      <c r="DP38" s="659"/>
      <c r="DQ38" s="659"/>
      <c r="DR38" s="659"/>
      <c r="DS38" s="659"/>
      <c r="DT38" s="659"/>
      <c r="DU38" s="659"/>
      <c r="DV38" s="660"/>
      <c r="DW38" s="663">
        <v>6.4</v>
      </c>
      <c r="DX38" s="691"/>
      <c r="DY38" s="691"/>
      <c r="DZ38" s="691"/>
      <c r="EA38" s="691"/>
      <c r="EB38" s="691"/>
      <c r="EC38" s="692"/>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300</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1460</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213289</v>
      </c>
      <c r="CS39" s="679"/>
      <c r="CT39" s="679"/>
      <c r="CU39" s="679"/>
      <c r="CV39" s="679"/>
      <c r="CW39" s="679"/>
      <c r="CX39" s="679"/>
      <c r="CY39" s="680"/>
      <c r="CZ39" s="663">
        <v>3.2</v>
      </c>
      <c r="DA39" s="691"/>
      <c r="DB39" s="691"/>
      <c r="DC39" s="693"/>
      <c r="DD39" s="667">
        <v>160350</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15">
      <c r="B40" s="655" t="s">
        <v>330</v>
      </c>
      <c r="C40" s="656"/>
      <c r="D40" s="656"/>
      <c r="E40" s="656"/>
      <c r="F40" s="656"/>
      <c r="G40" s="656"/>
      <c r="H40" s="656"/>
      <c r="I40" s="656"/>
      <c r="J40" s="656"/>
      <c r="K40" s="656"/>
      <c r="L40" s="656"/>
      <c r="M40" s="656"/>
      <c r="N40" s="656"/>
      <c r="O40" s="656"/>
      <c r="P40" s="656"/>
      <c r="Q40" s="657"/>
      <c r="R40" s="658">
        <v>8700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5"/>
      <c r="BM40" s="656" t="s">
        <v>333</v>
      </c>
      <c r="BN40" s="656"/>
      <c r="BO40" s="656"/>
      <c r="BP40" s="656"/>
      <c r="BQ40" s="656"/>
      <c r="BR40" s="656"/>
      <c r="BS40" s="656"/>
      <c r="BT40" s="656"/>
      <c r="BU40" s="657"/>
      <c r="BV40" s="658">
        <v>112</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t="s">
        <v>122</v>
      </c>
      <c r="CS40" s="659"/>
      <c r="CT40" s="659"/>
      <c r="CU40" s="659"/>
      <c r="CV40" s="659"/>
      <c r="CW40" s="659"/>
      <c r="CX40" s="659"/>
      <c r="CY40" s="660"/>
      <c r="CZ40" s="663" t="s">
        <v>122</v>
      </c>
      <c r="DA40" s="691"/>
      <c r="DB40" s="691"/>
      <c r="DC40" s="693"/>
      <c r="DD40" s="667" t="s">
        <v>122</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15">
      <c r="B41" s="681" t="s">
        <v>335</v>
      </c>
      <c r="C41" s="682"/>
      <c r="D41" s="682"/>
      <c r="E41" s="682"/>
      <c r="F41" s="682"/>
      <c r="G41" s="682"/>
      <c r="H41" s="682"/>
      <c r="I41" s="682"/>
      <c r="J41" s="682"/>
      <c r="K41" s="682"/>
      <c r="L41" s="682"/>
      <c r="M41" s="682"/>
      <c r="N41" s="682"/>
      <c r="O41" s="682"/>
      <c r="P41" s="682"/>
      <c r="Q41" s="683"/>
      <c r="R41" s="730">
        <v>7056643</v>
      </c>
      <c r="S41" s="731"/>
      <c r="T41" s="731"/>
      <c r="U41" s="731"/>
      <c r="V41" s="731"/>
      <c r="W41" s="731"/>
      <c r="X41" s="731"/>
      <c r="Y41" s="735"/>
      <c r="Z41" s="736">
        <v>100</v>
      </c>
      <c r="AA41" s="736"/>
      <c r="AB41" s="736"/>
      <c r="AC41" s="736"/>
      <c r="AD41" s="737">
        <v>3618356</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65978</v>
      </c>
      <c r="BA41" s="659"/>
      <c r="BB41" s="659"/>
      <c r="BC41" s="659"/>
      <c r="BD41" s="679"/>
      <c r="BE41" s="679"/>
      <c r="BF41" s="704"/>
      <c r="BG41" s="708"/>
      <c r="BH41" s="709"/>
      <c r="BI41" s="709"/>
      <c r="BJ41" s="709"/>
      <c r="BK41" s="709"/>
      <c r="BL41" s="205"/>
      <c r="BM41" s="656" t="s">
        <v>337</v>
      </c>
      <c r="BN41" s="656"/>
      <c r="BO41" s="656"/>
      <c r="BP41" s="656"/>
      <c r="BQ41" s="656"/>
      <c r="BR41" s="656"/>
      <c r="BS41" s="656"/>
      <c r="BT41" s="656"/>
      <c r="BU41" s="657"/>
      <c r="BV41" s="658">
        <v>2</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319</v>
      </c>
      <c r="AR42" s="728"/>
      <c r="AS42" s="728"/>
      <c r="AT42" s="728"/>
      <c r="AU42" s="728"/>
      <c r="AV42" s="728"/>
      <c r="AW42" s="728"/>
      <c r="AX42" s="728"/>
      <c r="AY42" s="729"/>
      <c r="AZ42" s="730">
        <v>248889</v>
      </c>
      <c r="BA42" s="731"/>
      <c r="BB42" s="731"/>
      <c r="BC42" s="731"/>
      <c r="BD42" s="717"/>
      <c r="BE42" s="717"/>
      <c r="BF42" s="719"/>
      <c r="BG42" s="710"/>
      <c r="BH42" s="711"/>
      <c r="BI42" s="711"/>
      <c r="BJ42" s="711"/>
      <c r="BK42" s="711"/>
      <c r="BL42" s="206"/>
      <c r="BM42" s="682" t="s">
        <v>339</v>
      </c>
      <c r="BN42" s="682"/>
      <c r="BO42" s="682"/>
      <c r="BP42" s="682"/>
      <c r="BQ42" s="682"/>
      <c r="BR42" s="682"/>
      <c r="BS42" s="682"/>
      <c r="BT42" s="682"/>
      <c r="BU42" s="683"/>
      <c r="BV42" s="730">
        <v>422</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1293497</v>
      </c>
      <c r="CS42" s="679"/>
      <c r="CT42" s="679"/>
      <c r="CU42" s="679"/>
      <c r="CV42" s="679"/>
      <c r="CW42" s="679"/>
      <c r="CX42" s="679"/>
      <c r="CY42" s="680"/>
      <c r="CZ42" s="663">
        <v>19.399999999999999</v>
      </c>
      <c r="DA42" s="691"/>
      <c r="DB42" s="691"/>
      <c r="DC42" s="693"/>
      <c r="DD42" s="667">
        <v>118832</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341</v>
      </c>
      <c r="CD43" s="655" t="s">
        <v>342</v>
      </c>
      <c r="CE43" s="656"/>
      <c r="CF43" s="656"/>
      <c r="CG43" s="656"/>
      <c r="CH43" s="656"/>
      <c r="CI43" s="656"/>
      <c r="CJ43" s="656"/>
      <c r="CK43" s="656"/>
      <c r="CL43" s="656"/>
      <c r="CM43" s="656"/>
      <c r="CN43" s="656"/>
      <c r="CO43" s="656"/>
      <c r="CP43" s="656"/>
      <c r="CQ43" s="657"/>
      <c r="CR43" s="658">
        <v>5723</v>
      </c>
      <c r="CS43" s="679"/>
      <c r="CT43" s="679"/>
      <c r="CU43" s="679"/>
      <c r="CV43" s="679"/>
      <c r="CW43" s="679"/>
      <c r="CX43" s="679"/>
      <c r="CY43" s="680"/>
      <c r="CZ43" s="663">
        <v>0.1</v>
      </c>
      <c r="DA43" s="691"/>
      <c r="DB43" s="691"/>
      <c r="DC43" s="693"/>
      <c r="DD43" s="667">
        <v>5723</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344</v>
      </c>
      <c r="CG44" s="656"/>
      <c r="CH44" s="656"/>
      <c r="CI44" s="656"/>
      <c r="CJ44" s="656"/>
      <c r="CK44" s="656"/>
      <c r="CL44" s="656"/>
      <c r="CM44" s="656"/>
      <c r="CN44" s="656"/>
      <c r="CO44" s="656"/>
      <c r="CP44" s="656"/>
      <c r="CQ44" s="657"/>
      <c r="CR44" s="658">
        <v>614810</v>
      </c>
      <c r="CS44" s="659"/>
      <c r="CT44" s="659"/>
      <c r="CU44" s="659"/>
      <c r="CV44" s="659"/>
      <c r="CW44" s="659"/>
      <c r="CX44" s="659"/>
      <c r="CY44" s="660"/>
      <c r="CZ44" s="663">
        <v>9.1999999999999993</v>
      </c>
      <c r="DA44" s="664"/>
      <c r="DB44" s="664"/>
      <c r="DC44" s="670"/>
      <c r="DD44" s="667">
        <v>77881</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346</v>
      </c>
      <c r="CG45" s="656"/>
      <c r="CH45" s="656"/>
      <c r="CI45" s="656"/>
      <c r="CJ45" s="656"/>
      <c r="CK45" s="656"/>
      <c r="CL45" s="656"/>
      <c r="CM45" s="656"/>
      <c r="CN45" s="656"/>
      <c r="CO45" s="656"/>
      <c r="CP45" s="656"/>
      <c r="CQ45" s="657"/>
      <c r="CR45" s="658">
        <v>42134</v>
      </c>
      <c r="CS45" s="679"/>
      <c r="CT45" s="679"/>
      <c r="CU45" s="679"/>
      <c r="CV45" s="679"/>
      <c r="CW45" s="679"/>
      <c r="CX45" s="679"/>
      <c r="CY45" s="680"/>
      <c r="CZ45" s="663">
        <v>0.6</v>
      </c>
      <c r="DA45" s="691"/>
      <c r="DB45" s="691"/>
      <c r="DC45" s="693"/>
      <c r="DD45" s="667">
        <v>8239</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347</v>
      </c>
      <c r="CG46" s="656"/>
      <c r="CH46" s="656"/>
      <c r="CI46" s="656"/>
      <c r="CJ46" s="656"/>
      <c r="CK46" s="656"/>
      <c r="CL46" s="656"/>
      <c r="CM46" s="656"/>
      <c r="CN46" s="656"/>
      <c r="CO46" s="656"/>
      <c r="CP46" s="656"/>
      <c r="CQ46" s="657"/>
      <c r="CR46" s="658">
        <v>529116</v>
      </c>
      <c r="CS46" s="659"/>
      <c r="CT46" s="659"/>
      <c r="CU46" s="659"/>
      <c r="CV46" s="659"/>
      <c r="CW46" s="659"/>
      <c r="CX46" s="659"/>
      <c r="CY46" s="660"/>
      <c r="CZ46" s="663">
        <v>7.9</v>
      </c>
      <c r="DA46" s="664"/>
      <c r="DB46" s="664"/>
      <c r="DC46" s="670"/>
      <c r="DD46" s="667">
        <v>67782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348</v>
      </c>
      <c r="CG47" s="656"/>
      <c r="CH47" s="656"/>
      <c r="CI47" s="656"/>
      <c r="CJ47" s="656"/>
      <c r="CK47" s="656"/>
      <c r="CL47" s="656"/>
      <c r="CM47" s="656"/>
      <c r="CN47" s="656"/>
      <c r="CO47" s="656"/>
      <c r="CP47" s="656"/>
      <c r="CQ47" s="657"/>
      <c r="CR47" s="658">
        <v>678687</v>
      </c>
      <c r="CS47" s="679"/>
      <c r="CT47" s="679"/>
      <c r="CU47" s="679"/>
      <c r="CV47" s="679"/>
      <c r="CW47" s="679"/>
      <c r="CX47" s="679"/>
      <c r="CY47" s="680"/>
      <c r="CZ47" s="663">
        <v>10.199999999999999</v>
      </c>
      <c r="DA47" s="691"/>
      <c r="DB47" s="691"/>
      <c r="DC47" s="693"/>
      <c r="DD47" s="667">
        <v>40951</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81" t="s">
        <v>350</v>
      </c>
      <c r="CE49" s="682"/>
      <c r="CF49" s="682"/>
      <c r="CG49" s="682"/>
      <c r="CH49" s="682"/>
      <c r="CI49" s="682"/>
      <c r="CJ49" s="682"/>
      <c r="CK49" s="682"/>
      <c r="CL49" s="682"/>
      <c r="CM49" s="682"/>
      <c r="CN49" s="682"/>
      <c r="CO49" s="682"/>
      <c r="CP49" s="682"/>
      <c r="CQ49" s="683"/>
      <c r="CR49" s="730">
        <v>6672915</v>
      </c>
      <c r="CS49" s="717"/>
      <c r="CT49" s="717"/>
      <c r="CU49" s="717"/>
      <c r="CV49" s="717"/>
      <c r="CW49" s="717"/>
      <c r="CX49" s="717"/>
      <c r="CY49" s="746"/>
      <c r="CZ49" s="738">
        <v>100</v>
      </c>
      <c r="DA49" s="747"/>
      <c r="DB49" s="747"/>
      <c r="DC49" s="748"/>
      <c r="DD49" s="749">
        <v>4412985</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m4ui/S2TWinRkjCX8AIXMznr4mPG16ocsHOEbndkVITC+wU6ol+mobxO7ShaNj2vMbJ5+4FcIUTXQLJ7W3707g==" saltValue="z/CZII0hgiY1amVcXSn3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2" zoomScale="70" zoomScaleNormal="70" zoomScaleSheetLayoutView="70" workbookViewId="0">
      <selection activeCell="BO77" sqref="BO77:BP77"/>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15">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6"/>
    </row>
    <row r="6" spans="1:131" s="217"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15">
      <c r="A7" s="218">
        <v>1</v>
      </c>
      <c r="B7" s="784" t="s">
        <v>373</v>
      </c>
      <c r="C7" s="785"/>
      <c r="D7" s="785"/>
      <c r="E7" s="785"/>
      <c r="F7" s="785"/>
      <c r="G7" s="785"/>
      <c r="H7" s="785"/>
      <c r="I7" s="785"/>
      <c r="J7" s="785"/>
      <c r="K7" s="785"/>
      <c r="L7" s="785"/>
      <c r="M7" s="785"/>
      <c r="N7" s="785"/>
      <c r="O7" s="785"/>
      <c r="P7" s="786"/>
      <c r="Q7" s="787">
        <v>7057</v>
      </c>
      <c r="R7" s="788"/>
      <c r="S7" s="788"/>
      <c r="T7" s="788"/>
      <c r="U7" s="788"/>
      <c r="V7" s="788">
        <v>6673</v>
      </c>
      <c r="W7" s="788"/>
      <c r="X7" s="788"/>
      <c r="Y7" s="788"/>
      <c r="Z7" s="788"/>
      <c r="AA7" s="788">
        <v>384</v>
      </c>
      <c r="AB7" s="788"/>
      <c r="AC7" s="788"/>
      <c r="AD7" s="788"/>
      <c r="AE7" s="789"/>
      <c r="AF7" s="790">
        <v>286</v>
      </c>
      <c r="AG7" s="791"/>
      <c r="AH7" s="791"/>
      <c r="AI7" s="791"/>
      <c r="AJ7" s="792"/>
      <c r="AK7" s="793">
        <v>463</v>
      </c>
      <c r="AL7" s="794"/>
      <c r="AM7" s="794"/>
      <c r="AN7" s="794"/>
      <c r="AO7" s="794"/>
      <c r="AP7" s="794">
        <v>8753</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15">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1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1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1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1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1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1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1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1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1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1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1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1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1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374</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
      <c r="A23" s="222" t="s">
        <v>375</v>
      </c>
      <c r="B23" s="824" t="s">
        <v>376</v>
      </c>
      <c r="C23" s="825"/>
      <c r="D23" s="825"/>
      <c r="E23" s="825"/>
      <c r="F23" s="825"/>
      <c r="G23" s="825"/>
      <c r="H23" s="825"/>
      <c r="I23" s="825"/>
      <c r="J23" s="825"/>
      <c r="K23" s="825"/>
      <c r="L23" s="825"/>
      <c r="M23" s="825"/>
      <c r="N23" s="825"/>
      <c r="O23" s="825"/>
      <c r="P23" s="826"/>
      <c r="Q23" s="827"/>
      <c r="R23" s="828"/>
      <c r="S23" s="828"/>
      <c r="T23" s="828"/>
      <c r="U23" s="828"/>
      <c r="V23" s="828"/>
      <c r="W23" s="828"/>
      <c r="X23" s="828"/>
      <c r="Y23" s="828"/>
      <c r="Z23" s="828"/>
      <c r="AA23" s="828"/>
      <c r="AB23" s="828"/>
      <c r="AC23" s="828"/>
      <c r="AD23" s="828"/>
      <c r="AE23" s="829"/>
      <c r="AF23" s="830">
        <v>286</v>
      </c>
      <c r="AG23" s="828"/>
      <c r="AH23" s="828"/>
      <c r="AI23" s="828"/>
      <c r="AJ23" s="831"/>
      <c r="AK23" s="832"/>
      <c r="AL23" s="833"/>
      <c r="AM23" s="833"/>
      <c r="AN23" s="833"/>
      <c r="AO23" s="833"/>
      <c r="AP23" s="828"/>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15">
      <c r="A24" s="843" t="s">
        <v>377</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
      <c r="A25" s="760" t="s">
        <v>378</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356</v>
      </c>
      <c r="B26" s="763"/>
      <c r="C26" s="763"/>
      <c r="D26" s="763"/>
      <c r="E26" s="763"/>
      <c r="F26" s="763"/>
      <c r="G26" s="763"/>
      <c r="H26" s="763"/>
      <c r="I26" s="763"/>
      <c r="J26" s="763"/>
      <c r="K26" s="763"/>
      <c r="L26" s="763"/>
      <c r="M26" s="763"/>
      <c r="N26" s="763"/>
      <c r="O26" s="763"/>
      <c r="P26" s="764"/>
      <c r="Q26" s="768" t="s">
        <v>379</v>
      </c>
      <c r="R26" s="769"/>
      <c r="S26" s="769"/>
      <c r="T26" s="769"/>
      <c r="U26" s="770"/>
      <c r="V26" s="768" t="s">
        <v>380</v>
      </c>
      <c r="W26" s="769"/>
      <c r="X26" s="769"/>
      <c r="Y26" s="769"/>
      <c r="Z26" s="770"/>
      <c r="AA26" s="768" t="s">
        <v>381</v>
      </c>
      <c r="AB26" s="769"/>
      <c r="AC26" s="769"/>
      <c r="AD26" s="769"/>
      <c r="AE26" s="769"/>
      <c r="AF26" s="849" t="s">
        <v>382</v>
      </c>
      <c r="AG26" s="850"/>
      <c r="AH26" s="850"/>
      <c r="AI26" s="850"/>
      <c r="AJ26" s="851"/>
      <c r="AK26" s="769" t="s">
        <v>383</v>
      </c>
      <c r="AL26" s="769"/>
      <c r="AM26" s="769"/>
      <c r="AN26" s="769"/>
      <c r="AO26" s="770"/>
      <c r="AP26" s="768" t="s">
        <v>384</v>
      </c>
      <c r="AQ26" s="769"/>
      <c r="AR26" s="769"/>
      <c r="AS26" s="769"/>
      <c r="AT26" s="770"/>
      <c r="AU26" s="768" t="s">
        <v>385</v>
      </c>
      <c r="AV26" s="769"/>
      <c r="AW26" s="769"/>
      <c r="AX26" s="769"/>
      <c r="AY26" s="770"/>
      <c r="AZ26" s="768" t="s">
        <v>386</v>
      </c>
      <c r="BA26" s="769"/>
      <c r="BB26" s="769"/>
      <c r="BC26" s="769"/>
      <c r="BD26" s="770"/>
      <c r="BE26" s="768" t="s">
        <v>363</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4">
        <v>1</v>
      </c>
      <c r="B28" s="784" t="s">
        <v>387</v>
      </c>
      <c r="C28" s="785"/>
      <c r="D28" s="785"/>
      <c r="E28" s="785"/>
      <c r="F28" s="785"/>
      <c r="G28" s="785"/>
      <c r="H28" s="785"/>
      <c r="I28" s="785"/>
      <c r="J28" s="785"/>
      <c r="K28" s="785"/>
      <c r="L28" s="785"/>
      <c r="M28" s="785"/>
      <c r="N28" s="785"/>
      <c r="O28" s="785"/>
      <c r="P28" s="786"/>
      <c r="Q28" s="857">
        <v>949</v>
      </c>
      <c r="R28" s="858"/>
      <c r="S28" s="858"/>
      <c r="T28" s="858"/>
      <c r="U28" s="858"/>
      <c r="V28" s="858">
        <v>911</v>
      </c>
      <c r="W28" s="858"/>
      <c r="X28" s="858"/>
      <c r="Y28" s="858"/>
      <c r="Z28" s="858"/>
      <c r="AA28" s="858">
        <v>38</v>
      </c>
      <c r="AB28" s="858"/>
      <c r="AC28" s="858"/>
      <c r="AD28" s="858"/>
      <c r="AE28" s="859"/>
      <c r="AF28" s="860">
        <v>38</v>
      </c>
      <c r="AG28" s="858"/>
      <c r="AH28" s="858"/>
      <c r="AI28" s="858"/>
      <c r="AJ28" s="861"/>
      <c r="AK28" s="862">
        <v>66</v>
      </c>
      <c r="AL28" s="863"/>
      <c r="AM28" s="863"/>
      <c r="AN28" s="863"/>
      <c r="AO28" s="863"/>
      <c r="AP28" s="863" t="s">
        <v>551</v>
      </c>
      <c r="AQ28" s="863"/>
      <c r="AR28" s="863"/>
      <c r="AS28" s="863"/>
      <c r="AT28" s="863"/>
      <c r="AU28" s="863" t="s">
        <v>551</v>
      </c>
      <c r="AV28" s="863"/>
      <c r="AW28" s="863"/>
      <c r="AX28" s="863"/>
      <c r="AY28" s="863"/>
      <c r="AZ28" s="864" t="s">
        <v>551</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4">
        <v>2</v>
      </c>
      <c r="B29" s="815" t="s">
        <v>388</v>
      </c>
      <c r="C29" s="816"/>
      <c r="D29" s="816"/>
      <c r="E29" s="816"/>
      <c r="F29" s="816"/>
      <c r="G29" s="816"/>
      <c r="H29" s="816"/>
      <c r="I29" s="816"/>
      <c r="J29" s="816"/>
      <c r="K29" s="816"/>
      <c r="L29" s="816"/>
      <c r="M29" s="816"/>
      <c r="N29" s="816"/>
      <c r="O29" s="816"/>
      <c r="P29" s="817"/>
      <c r="Q29" s="818">
        <v>988</v>
      </c>
      <c r="R29" s="819"/>
      <c r="S29" s="819"/>
      <c r="T29" s="819"/>
      <c r="U29" s="819"/>
      <c r="V29" s="819">
        <v>726</v>
      </c>
      <c r="W29" s="819"/>
      <c r="X29" s="819"/>
      <c r="Y29" s="819"/>
      <c r="Z29" s="819"/>
      <c r="AA29" s="819">
        <v>262</v>
      </c>
      <c r="AB29" s="819"/>
      <c r="AC29" s="819"/>
      <c r="AD29" s="819"/>
      <c r="AE29" s="820"/>
      <c r="AF29" s="821">
        <v>262</v>
      </c>
      <c r="AG29" s="822"/>
      <c r="AH29" s="822"/>
      <c r="AI29" s="822"/>
      <c r="AJ29" s="823"/>
      <c r="AK29" s="869">
        <v>128</v>
      </c>
      <c r="AL29" s="865"/>
      <c r="AM29" s="865"/>
      <c r="AN29" s="865"/>
      <c r="AO29" s="865"/>
      <c r="AP29" s="865" t="s">
        <v>551</v>
      </c>
      <c r="AQ29" s="865"/>
      <c r="AR29" s="865"/>
      <c r="AS29" s="865"/>
      <c r="AT29" s="865"/>
      <c r="AU29" s="865" t="s">
        <v>551</v>
      </c>
      <c r="AV29" s="865"/>
      <c r="AW29" s="865"/>
      <c r="AX29" s="865"/>
      <c r="AY29" s="865"/>
      <c r="AZ29" s="866" t="s">
        <v>551</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4">
        <v>3</v>
      </c>
      <c r="B30" s="815" t="s">
        <v>389</v>
      </c>
      <c r="C30" s="816"/>
      <c r="D30" s="816"/>
      <c r="E30" s="816"/>
      <c r="F30" s="816"/>
      <c r="G30" s="816"/>
      <c r="H30" s="816"/>
      <c r="I30" s="816"/>
      <c r="J30" s="816"/>
      <c r="K30" s="816"/>
      <c r="L30" s="816"/>
      <c r="M30" s="816"/>
      <c r="N30" s="816"/>
      <c r="O30" s="816"/>
      <c r="P30" s="817"/>
      <c r="Q30" s="818">
        <v>125</v>
      </c>
      <c r="R30" s="819"/>
      <c r="S30" s="819"/>
      <c r="T30" s="819"/>
      <c r="U30" s="819"/>
      <c r="V30" s="819">
        <v>118</v>
      </c>
      <c r="W30" s="819"/>
      <c r="X30" s="819"/>
      <c r="Y30" s="819"/>
      <c r="Z30" s="819"/>
      <c r="AA30" s="819">
        <v>7</v>
      </c>
      <c r="AB30" s="819"/>
      <c r="AC30" s="819"/>
      <c r="AD30" s="819"/>
      <c r="AE30" s="820"/>
      <c r="AF30" s="821">
        <v>7</v>
      </c>
      <c r="AG30" s="822"/>
      <c r="AH30" s="822"/>
      <c r="AI30" s="822"/>
      <c r="AJ30" s="823"/>
      <c r="AK30" s="869">
        <v>32</v>
      </c>
      <c r="AL30" s="865"/>
      <c r="AM30" s="865"/>
      <c r="AN30" s="865"/>
      <c r="AO30" s="865"/>
      <c r="AP30" s="865" t="s">
        <v>551</v>
      </c>
      <c r="AQ30" s="865"/>
      <c r="AR30" s="865"/>
      <c r="AS30" s="865"/>
      <c r="AT30" s="865"/>
      <c r="AU30" s="865" t="s">
        <v>551</v>
      </c>
      <c r="AV30" s="865"/>
      <c r="AW30" s="865"/>
      <c r="AX30" s="865"/>
      <c r="AY30" s="865"/>
      <c r="AZ30" s="866" t="s">
        <v>551</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4">
        <v>4</v>
      </c>
      <c r="B31" s="815" t="s">
        <v>390</v>
      </c>
      <c r="C31" s="816"/>
      <c r="D31" s="816"/>
      <c r="E31" s="816"/>
      <c r="F31" s="816"/>
      <c r="G31" s="816"/>
      <c r="H31" s="816"/>
      <c r="I31" s="816"/>
      <c r="J31" s="816"/>
      <c r="K31" s="816"/>
      <c r="L31" s="816"/>
      <c r="M31" s="816"/>
      <c r="N31" s="816"/>
      <c r="O31" s="816"/>
      <c r="P31" s="817"/>
      <c r="Q31" s="818">
        <v>24</v>
      </c>
      <c r="R31" s="819"/>
      <c r="S31" s="819"/>
      <c r="T31" s="819"/>
      <c r="U31" s="819"/>
      <c r="V31" s="819">
        <v>24</v>
      </c>
      <c r="W31" s="819"/>
      <c r="X31" s="819"/>
      <c r="Y31" s="819"/>
      <c r="Z31" s="819"/>
      <c r="AA31" s="819">
        <v>0</v>
      </c>
      <c r="AB31" s="819"/>
      <c r="AC31" s="819"/>
      <c r="AD31" s="819"/>
      <c r="AE31" s="820"/>
      <c r="AF31" s="821">
        <v>222</v>
      </c>
      <c r="AG31" s="822"/>
      <c r="AH31" s="822"/>
      <c r="AI31" s="822"/>
      <c r="AJ31" s="823"/>
      <c r="AK31" s="869">
        <v>0.3</v>
      </c>
      <c r="AL31" s="865"/>
      <c r="AM31" s="865"/>
      <c r="AN31" s="865"/>
      <c r="AO31" s="865"/>
      <c r="AP31" s="865">
        <v>8</v>
      </c>
      <c r="AQ31" s="865"/>
      <c r="AR31" s="865"/>
      <c r="AS31" s="865"/>
      <c r="AT31" s="865"/>
      <c r="AU31" s="865" t="s">
        <v>552</v>
      </c>
      <c r="AV31" s="865"/>
      <c r="AW31" s="865"/>
      <c r="AX31" s="865"/>
      <c r="AY31" s="865"/>
      <c r="AZ31" s="866" t="s">
        <v>552</v>
      </c>
      <c r="BA31" s="866"/>
      <c r="BB31" s="866"/>
      <c r="BC31" s="866"/>
      <c r="BD31" s="866"/>
      <c r="BE31" s="867" t="s">
        <v>391</v>
      </c>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4">
        <v>5</v>
      </c>
      <c r="B32" s="815" t="s">
        <v>392</v>
      </c>
      <c r="C32" s="816"/>
      <c r="D32" s="816"/>
      <c r="E32" s="816"/>
      <c r="F32" s="816"/>
      <c r="G32" s="816"/>
      <c r="H32" s="816"/>
      <c r="I32" s="816"/>
      <c r="J32" s="816"/>
      <c r="K32" s="816"/>
      <c r="L32" s="816"/>
      <c r="M32" s="816"/>
      <c r="N32" s="816"/>
      <c r="O32" s="816"/>
      <c r="P32" s="817"/>
      <c r="Q32" s="818">
        <v>104</v>
      </c>
      <c r="R32" s="819"/>
      <c r="S32" s="819"/>
      <c r="T32" s="819"/>
      <c r="U32" s="819"/>
      <c r="V32" s="819">
        <v>69</v>
      </c>
      <c r="W32" s="819"/>
      <c r="X32" s="819"/>
      <c r="Y32" s="819"/>
      <c r="Z32" s="819"/>
      <c r="AA32" s="819">
        <v>35</v>
      </c>
      <c r="AB32" s="819"/>
      <c r="AC32" s="819"/>
      <c r="AD32" s="819"/>
      <c r="AE32" s="820"/>
      <c r="AF32" s="821">
        <v>224</v>
      </c>
      <c r="AG32" s="822"/>
      <c r="AH32" s="822"/>
      <c r="AI32" s="822"/>
      <c r="AJ32" s="823"/>
      <c r="AK32" s="869">
        <v>2</v>
      </c>
      <c r="AL32" s="865"/>
      <c r="AM32" s="865"/>
      <c r="AN32" s="865"/>
      <c r="AO32" s="865"/>
      <c r="AP32" s="865">
        <v>131</v>
      </c>
      <c r="AQ32" s="865"/>
      <c r="AR32" s="865"/>
      <c r="AS32" s="865"/>
      <c r="AT32" s="865"/>
      <c r="AU32" s="865" t="s">
        <v>552</v>
      </c>
      <c r="AV32" s="865"/>
      <c r="AW32" s="865"/>
      <c r="AX32" s="865"/>
      <c r="AY32" s="865"/>
      <c r="AZ32" s="866" t="s">
        <v>552</v>
      </c>
      <c r="BA32" s="866"/>
      <c r="BB32" s="866"/>
      <c r="BC32" s="866"/>
      <c r="BD32" s="866"/>
      <c r="BE32" s="867" t="s">
        <v>391</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4">
        <v>6</v>
      </c>
      <c r="B33" s="815" t="s">
        <v>393</v>
      </c>
      <c r="C33" s="816"/>
      <c r="D33" s="816"/>
      <c r="E33" s="816"/>
      <c r="F33" s="816"/>
      <c r="G33" s="816"/>
      <c r="H33" s="816"/>
      <c r="I33" s="816"/>
      <c r="J33" s="816"/>
      <c r="K33" s="816"/>
      <c r="L33" s="816"/>
      <c r="M33" s="816"/>
      <c r="N33" s="816"/>
      <c r="O33" s="816"/>
      <c r="P33" s="817"/>
      <c r="Q33" s="818">
        <v>672</v>
      </c>
      <c r="R33" s="819"/>
      <c r="S33" s="819"/>
      <c r="T33" s="819"/>
      <c r="U33" s="819"/>
      <c r="V33" s="819">
        <v>247</v>
      </c>
      <c r="W33" s="819"/>
      <c r="X33" s="819"/>
      <c r="Y33" s="819"/>
      <c r="Z33" s="819"/>
      <c r="AA33" s="819">
        <v>425</v>
      </c>
      <c r="AB33" s="819"/>
      <c r="AC33" s="819"/>
      <c r="AD33" s="819"/>
      <c r="AE33" s="820"/>
      <c r="AF33" s="821">
        <v>29</v>
      </c>
      <c r="AG33" s="822"/>
      <c r="AH33" s="822"/>
      <c r="AI33" s="822"/>
      <c r="AJ33" s="823"/>
      <c r="AK33" s="869">
        <v>285</v>
      </c>
      <c r="AL33" s="865"/>
      <c r="AM33" s="865"/>
      <c r="AN33" s="865"/>
      <c r="AO33" s="865"/>
      <c r="AP33" s="865">
        <v>76</v>
      </c>
      <c r="AQ33" s="865"/>
      <c r="AR33" s="865"/>
      <c r="AS33" s="865"/>
      <c r="AT33" s="865"/>
      <c r="AU33" s="865" t="s">
        <v>553</v>
      </c>
      <c r="AV33" s="865"/>
      <c r="AW33" s="865"/>
      <c r="AX33" s="865"/>
      <c r="AY33" s="865"/>
      <c r="AZ33" s="866" t="s">
        <v>553</v>
      </c>
      <c r="BA33" s="866"/>
      <c r="BB33" s="866"/>
      <c r="BC33" s="866"/>
      <c r="BD33" s="866"/>
      <c r="BE33" s="867" t="s">
        <v>394</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4">
        <v>7</v>
      </c>
      <c r="B34" s="815" t="s">
        <v>395</v>
      </c>
      <c r="C34" s="816"/>
      <c r="D34" s="816"/>
      <c r="E34" s="816"/>
      <c r="F34" s="816"/>
      <c r="G34" s="816"/>
      <c r="H34" s="816"/>
      <c r="I34" s="816"/>
      <c r="J34" s="816"/>
      <c r="K34" s="816"/>
      <c r="L34" s="816"/>
      <c r="M34" s="816"/>
      <c r="N34" s="816"/>
      <c r="O34" s="816"/>
      <c r="P34" s="817"/>
      <c r="Q34" s="818">
        <v>1</v>
      </c>
      <c r="R34" s="819"/>
      <c r="S34" s="819"/>
      <c r="T34" s="819"/>
      <c r="U34" s="819"/>
      <c r="V34" s="819">
        <v>0</v>
      </c>
      <c r="W34" s="819"/>
      <c r="X34" s="819"/>
      <c r="Y34" s="819"/>
      <c r="Z34" s="819"/>
      <c r="AA34" s="819">
        <v>1</v>
      </c>
      <c r="AB34" s="819"/>
      <c r="AC34" s="819"/>
      <c r="AD34" s="819"/>
      <c r="AE34" s="820"/>
      <c r="AF34" s="821">
        <v>1</v>
      </c>
      <c r="AG34" s="822"/>
      <c r="AH34" s="822"/>
      <c r="AI34" s="822"/>
      <c r="AJ34" s="823"/>
      <c r="AK34" s="869">
        <v>0</v>
      </c>
      <c r="AL34" s="865"/>
      <c r="AM34" s="865"/>
      <c r="AN34" s="865"/>
      <c r="AO34" s="865"/>
      <c r="AP34" s="865">
        <v>0</v>
      </c>
      <c r="AQ34" s="865"/>
      <c r="AR34" s="865"/>
      <c r="AS34" s="865"/>
      <c r="AT34" s="865"/>
      <c r="AU34" s="865" t="s">
        <v>553</v>
      </c>
      <c r="AV34" s="865"/>
      <c r="AW34" s="865"/>
      <c r="AX34" s="865"/>
      <c r="AY34" s="865"/>
      <c r="AZ34" s="866" t="s">
        <v>553</v>
      </c>
      <c r="BA34" s="866"/>
      <c r="BB34" s="866"/>
      <c r="BC34" s="866"/>
      <c r="BD34" s="866"/>
      <c r="BE34" s="867" t="s">
        <v>394</v>
      </c>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2" t="s">
        <v>375</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783</v>
      </c>
      <c r="AG63" s="879"/>
      <c r="AH63" s="879"/>
      <c r="AI63" s="879"/>
      <c r="AJ63" s="880"/>
      <c r="AK63" s="881"/>
      <c r="AL63" s="876"/>
      <c r="AM63" s="876"/>
      <c r="AN63" s="876"/>
      <c r="AO63" s="876"/>
      <c r="AP63" s="879"/>
      <c r="AQ63" s="879"/>
      <c r="AR63" s="879"/>
      <c r="AS63" s="879"/>
      <c r="AT63" s="879"/>
      <c r="AU63" s="879"/>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399</v>
      </c>
      <c r="B66" s="763"/>
      <c r="C66" s="763"/>
      <c r="D66" s="763"/>
      <c r="E66" s="763"/>
      <c r="F66" s="763"/>
      <c r="G66" s="763"/>
      <c r="H66" s="763"/>
      <c r="I66" s="763"/>
      <c r="J66" s="763"/>
      <c r="K66" s="763"/>
      <c r="L66" s="763"/>
      <c r="M66" s="763"/>
      <c r="N66" s="763"/>
      <c r="O66" s="763"/>
      <c r="P66" s="764"/>
      <c r="Q66" s="768" t="s">
        <v>379</v>
      </c>
      <c r="R66" s="769"/>
      <c r="S66" s="769"/>
      <c r="T66" s="769"/>
      <c r="U66" s="770"/>
      <c r="V66" s="768" t="s">
        <v>380</v>
      </c>
      <c r="W66" s="769"/>
      <c r="X66" s="769"/>
      <c r="Y66" s="769"/>
      <c r="Z66" s="770"/>
      <c r="AA66" s="768" t="s">
        <v>381</v>
      </c>
      <c r="AB66" s="769"/>
      <c r="AC66" s="769"/>
      <c r="AD66" s="769"/>
      <c r="AE66" s="770"/>
      <c r="AF66" s="889" t="s">
        <v>382</v>
      </c>
      <c r="AG66" s="850"/>
      <c r="AH66" s="850"/>
      <c r="AI66" s="850"/>
      <c r="AJ66" s="890"/>
      <c r="AK66" s="768" t="s">
        <v>383</v>
      </c>
      <c r="AL66" s="763"/>
      <c r="AM66" s="763"/>
      <c r="AN66" s="763"/>
      <c r="AO66" s="764"/>
      <c r="AP66" s="768" t="s">
        <v>384</v>
      </c>
      <c r="AQ66" s="769"/>
      <c r="AR66" s="769"/>
      <c r="AS66" s="769"/>
      <c r="AT66" s="770"/>
      <c r="AU66" s="768" t="s">
        <v>400</v>
      </c>
      <c r="AV66" s="769"/>
      <c r="AW66" s="769"/>
      <c r="AX66" s="769"/>
      <c r="AY66" s="770"/>
      <c r="AZ66" s="768" t="s">
        <v>363</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8">
        <v>1</v>
      </c>
      <c r="B68" s="904" t="s">
        <v>554</v>
      </c>
      <c r="C68" s="905"/>
      <c r="D68" s="905"/>
      <c r="E68" s="905"/>
      <c r="F68" s="905"/>
      <c r="G68" s="905"/>
      <c r="H68" s="905"/>
      <c r="I68" s="905"/>
      <c r="J68" s="905"/>
      <c r="K68" s="905"/>
      <c r="L68" s="905"/>
      <c r="M68" s="905"/>
      <c r="N68" s="905"/>
      <c r="O68" s="905"/>
      <c r="P68" s="906"/>
      <c r="Q68" s="907">
        <v>7064</v>
      </c>
      <c r="R68" s="901"/>
      <c r="S68" s="901"/>
      <c r="T68" s="901"/>
      <c r="U68" s="901"/>
      <c r="V68" s="901">
        <v>5999</v>
      </c>
      <c r="W68" s="901"/>
      <c r="X68" s="901"/>
      <c r="Y68" s="901"/>
      <c r="Z68" s="901"/>
      <c r="AA68" s="901">
        <v>1065</v>
      </c>
      <c r="AB68" s="901"/>
      <c r="AC68" s="901"/>
      <c r="AD68" s="901"/>
      <c r="AE68" s="901"/>
      <c r="AF68" s="901">
        <v>1065</v>
      </c>
      <c r="AG68" s="901"/>
      <c r="AH68" s="901"/>
      <c r="AI68" s="901"/>
      <c r="AJ68" s="901"/>
      <c r="AK68" s="901">
        <v>208</v>
      </c>
      <c r="AL68" s="901"/>
      <c r="AM68" s="901"/>
      <c r="AN68" s="901"/>
      <c r="AO68" s="901"/>
      <c r="AP68" s="901" t="s">
        <v>553</v>
      </c>
      <c r="AQ68" s="901"/>
      <c r="AR68" s="901"/>
      <c r="AS68" s="901"/>
      <c r="AT68" s="901"/>
      <c r="AU68" s="901" t="s">
        <v>553</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0">
        <v>2</v>
      </c>
      <c r="B69" s="908" t="s">
        <v>555</v>
      </c>
      <c r="C69" s="909"/>
      <c r="D69" s="909"/>
      <c r="E69" s="909"/>
      <c r="F69" s="909"/>
      <c r="G69" s="909"/>
      <c r="H69" s="909"/>
      <c r="I69" s="909"/>
      <c r="J69" s="909"/>
      <c r="K69" s="909"/>
      <c r="L69" s="909"/>
      <c r="M69" s="909"/>
      <c r="N69" s="909"/>
      <c r="O69" s="909"/>
      <c r="P69" s="910"/>
      <c r="Q69" s="911">
        <v>2</v>
      </c>
      <c r="R69" s="865"/>
      <c r="S69" s="865"/>
      <c r="T69" s="865"/>
      <c r="U69" s="865"/>
      <c r="V69" s="865">
        <v>1</v>
      </c>
      <c r="W69" s="865"/>
      <c r="X69" s="865"/>
      <c r="Y69" s="865"/>
      <c r="Z69" s="865"/>
      <c r="AA69" s="865">
        <v>1</v>
      </c>
      <c r="AB69" s="865"/>
      <c r="AC69" s="865"/>
      <c r="AD69" s="865"/>
      <c r="AE69" s="865"/>
      <c r="AF69" s="865">
        <v>1</v>
      </c>
      <c r="AG69" s="865"/>
      <c r="AH69" s="865"/>
      <c r="AI69" s="865"/>
      <c r="AJ69" s="865"/>
      <c r="AK69" s="865" t="s">
        <v>553</v>
      </c>
      <c r="AL69" s="865"/>
      <c r="AM69" s="865"/>
      <c r="AN69" s="865"/>
      <c r="AO69" s="865"/>
      <c r="AP69" s="865" t="s">
        <v>553</v>
      </c>
      <c r="AQ69" s="865"/>
      <c r="AR69" s="865"/>
      <c r="AS69" s="865"/>
      <c r="AT69" s="865"/>
      <c r="AU69" s="865" t="s">
        <v>553</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0">
        <v>3</v>
      </c>
      <c r="B70" s="908" t="s">
        <v>556</v>
      </c>
      <c r="C70" s="909"/>
      <c r="D70" s="909"/>
      <c r="E70" s="909"/>
      <c r="F70" s="909"/>
      <c r="G70" s="909"/>
      <c r="H70" s="909"/>
      <c r="I70" s="909"/>
      <c r="J70" s="909"/>
      <c r="K70" s="909"/>
      <c r="L70" s="909"/>
      <c r="M70" s="909"/>
      <c r="N70" s="909"/>
      <c r="O70" s="909"/>
      <c r="P70" s="910"/>
      <c r="Q70" s="911">
        <v>558</v>
      </c>
      <c r="R70" s="865"/>
      <c r="S70" s="865"/>
      <c r="T70" s="865"/>
      <c r="U70" s="865"/>
      <c r="V70" s="865">
        <v>502</v>
      </c>
      <c r="W70" s="865"/>
      <c r="X70" s="865"/>
      <c r="Y70" s="865"/>
      <c r="Z70" s="865"/>
      <c r="AA70" s="865">
        <v>56</v>
      </c>
      <c r="AB70" s="865"/>
      <c r="AC70" s="865"/>
      <c r="AD70" s="865"/>
      <c r="AE70" s="865"/>
      <c r="AF70" s="865">
        <v>56</v>
      </c>
      <c r="AG70" s="865"/>
      <c r="AH70" s="865"/>
      <c r="AI70" s="865"/>
      <c r="AJ70" s="865"/>
      <c r="AK70" s="865">
        <v>15</v>
      </c>
      <c r="AL70" s="865"/>
      <c r="AM70" s="865"/>
      <c r="AN70" s="865"/>
      <c r="AO70" s="865"/>
      <c r="AP70" s="865">
        <v>15</v>
      </c>
      <c r="AQ70" s="865"/>
      <c r="AR70" s="865"/>
      <c r="AS70" s="865"/>
      <c r="AT70" s="865"/>
      <c r="AU70" s="865" t="s">
        <v>553</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0">
        <v>4</v>
      </c>
      <c r="B71" s="908" t="s">
        <v>557</v>
      </c>
      <c r="C71" s="909"/>
      <c r="D71" s="909"/>
      <c r="E71" s="909"/>
      <c r="F71" s="909"/>
      <c r="G71" s="909"/>
      <c r="H71" s="909"/>
      <c r="I71" s="909"/>
      <c r="J71" s="909"/>
      <c r="K71" s="909"/>
      <c r="L71" s="909"/>
      <c r="M71" s="909"/>
      <c r="N71" s="909"/>
      <c r="O71" s="909"/>
      <c r="P71" s="910"/>
      <c r="Q71" s="911">
        <v>3019</v>
      </c>
      <c r="R71" s="865"/>
      <c r="S71" s="865"/>
      <c r="T71" s="865"/>
      <c r="U71" s="865"/>
      <c r="V71" s="865">
        <v>2907</v>
      </c>
      <c r="W71" s="865"/>
      <c r="X71" s="865"/>
      <c r="Y71" s="865"/>
      <c r="Z71" s="865"/>
      <c r="AA71" s="865">
        <v>112</v>
      </c>
      <c r="AB71" s="865"/>
      <c r="AC71" s="865"/>
      <c r="AD71" s="865"/>
      <c r="AE71" s="865"/>
      <c r="AF71" s="865">
        <v>112</v>
      </c>
      <c r="AG71" s="865"/>
      <c r="AH71" s="865"/>
      <c r="AI71" s="865"/>
      <c r="AJ71" s="865"/>
      <c r="AK71" s="865">
        <v>31</v>
      </c>
      <c r="AL71" s="865"/>
      <c r="AM71" s="865"/>
      <c r="AN71" s="865"/>
      <c r="AO71" s="865"/>
      <c r="AP71" s="865">
        <v>2029</v>
      </c>
      <c r="AQ71" s="865"/>
      <c r="AR71" s="865"/>
      <c r="AS71" s="865"/>
      <c r="AT71" s="865"/>
      <c r="AU71" s="865" t="s">
        <v>553</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0">
        <v>5</v>
      </c>
      <c r="B72" s="912" t="s">
        <v>558</v>
      </c>
      <c r="C72" s="909"/>
      <c r="D72" s="909"/>
      <c r="E72" s="909"/>
      <c r="F72" s="909"/>
      <c r="G72" s="909"/>
      <c r="H72" s="909"/>
      <c r="I72" s="909"/>
      <c r="J72" s="909"/>
      <c r="K72" s="909"/>
      <c r="L72" s="909"/>
      <c r="M72" s="909"/>
      <c r="N72" s="909"/>
      <c r="O72" s="909"/>
      <c r="P72" s="910"/>
      <c r="Q72" s="911">
        <v>182</v>
      </c>
      <c r="R72" s="865"/>
      <c r="S72" s="865"/>
      <c r="T72" s="865"/>
      <c r="U72" s="865"/>
      <c r="V72" s="865">
        <v>174</v>
      </c>
      <c r="W72" s="865"/>
      <c r="X72" s="865"/>
      <c r="Y72" s="865"/>
      <c r="Z72" s="865"/>
      <c r="AA72" s="865">
        <v>8</v>
      </c>
      <c r="AB72" s="865"/>
      <c r="AC72" s="865"/>
      <c r="AD72" s="865"/>
      <c r="AE72" s="865"/>
      <c r="AF72" s="865">
        <v>6</v>
      </c>
      <c r="AG72" s="865"/>
      <c r="AH72" s="865"/>
      <c r="AI72" s="865"/>
      <c r="AJ72" s="865"/>
      <c r="AK72" s="865" t="s">
        <v>553</v>
      </c>
      <c r="AL72" s="865"/>
      <c r="AM72" s="865"/>
      <c r="AN72" s="865"/>
      <c r="AO72" s="865"/>
      <c r="AP72" s="865">
        <v>75</v>
      </c>
      <c r="AQ72" s="865"/>
      <c r="AR72" s="865"/>
      <c r="AS72" s="865"/>
      <c r="AT72" s="865"/>
      <c r="AU72" s="865" t="s">
        <v>553</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0">
        <v>6</v>
      </c>
      <c r="B73" s="912" t="s">
        <v>559</v>
      </c>
      <c r="C73" s="909"/>
      <c r="D73" s="909"/>
      <c r="E73" s="909"/>
      <c r="F73" s="909"/>
      <c r="G73" s="909"/>
      <c r="H73" s="909"/>
      <c r="I73" s="909"/>
      <c r="J73" s="909"/>
      <c r="K73" s="909"/>
      <c r="L73" s="909"/>
      <c r="M73" s="909"/>
      <c r="N73" s="909"/>
      <c r="O73" s="909"/>
      <c r="P73" s="910"/>
      <c r="Q73" s="911">
        <v>312</v>
      </c>
      <c r="R73" s="865"/>
      <c r="S73" s="865"/>
      <c r="T73" s="865"/>
      <c r="U73" s="865"/>
      <c r="V73" s="865">
        <v>290</v>
      </c>
      <c r="W73" s="865"/>
      <c r="X73" s="865"/>
      <c r="Y73" s="865"/>
      <c r="Z73" s="865"/>
      <c r="AA73" s="865">
        <v>22</v>
      </c>
      <c r="AB73" s="865"/>
      <c r="AC73" s="865"/>
      <c r="AD73" s="865"/>
      <c r="AE73" s="865"/>
      <c r="AF73" s="865">
        <v>22</v>
      </c>
      <c r="AG73" s="865"/>
      <c r="AH73" s="865"/>
      <c r="AI73" s="865"/>
      <c r="AJ73" s="865"/>
      <c r="AK73" s="865" t="s">
        <v>553</v>
      </c>
      <c r="AL73" s="865"/>
      <c r="AM73" s="865"/>
      <c r="AN73" s="865"/>
      <c r="AO73" s="865"/>
      <c r="AP73" s="865" t="s">
        <v>553</v>
      </c>
      <c r="AQ73" s="865"/>
      <c r="AR73" s="865"/>
      <c r="AS73" s="865"/>
      <c r="AT73" s="865"/>
      <c r="AU73" s="865" t="s">
        <v>553</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0">
        <v>7</v>
      </c>
      <c r="B74" s="912" t="s">
        <v>560</v>
      </c>
      <c r="C74" s="909"/>
      <c r="D74" s="909"/>
      <c r="E74" s="909"/>
      <c r="F74" s="909"/>
      <c r="G74" s="909"/>
      <c r="H74" s="909"/>
      <c r="I74" s="909"/>
      <c r="J74" s="909"/>
      <c r="K74" s="909"/>
      <c r="L74" s="909"/>
      <c r="M74" s="909"/>
      <c r="N74" s="909"/>
      <c r="O74" s="909"/>
      <c r="P74" s="910"/>
      <c r="Q74" s="911">
        <v>322367</v>
      </c>
      <c r="R74" s="865"/>
      <c r="S74" s="865"/>
      <c r="T74" s="865"/>
      <c r="U74" s="865"/>
      <c r="V74" s="865">
        <v>314740</v>
      </c>
      <c r="W74" s="865"/>
      <c r="X74" s="865"/>
      <c r="Y74" s="865"/>
      <c r="Z74" s="865"/>
      <c r="AA74" s="865">
        <v>7627</v>
      </c>
      <c r="AB74" s="865"/>
      <c r="AC74" s="865"/>
      <c r="AD74" s="865"/>
      <c r="AE74" s="865"/>
      <c r="AF74" s="865">
        <v>5417</v>
      </c>
      <c r="AG74" s="865"/>
      <c r="AH74" s="865"/>
      <c r="AI74" s="865"/>
      <c r="AJ74" s="865"/>
      <c r="AK74" s="865" t="s">
        <v>553</v>
      </c>
      <c r="AL74" s="865"/>
      <c r="AM74" s="865"/>
      <c r="AN74" s="865"/>
      <c r="AO74" s="865"/>
      <c r="AP74" s="865" t="s">
        <v>553</v>
      </c>
      <c r="AQ74" s="865"/>
      <c r="AR74" s="865"/>
      <c r="AS74" s="865"/>
      <c r="AT74" s="865"/>
      <c r="AU74" s="865" t="s">
        <v>553</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0">
        <v>8</v>
      </c>
      <c r="B75" s="908"/>
      <c r="C75" s="909"/>
      <c r="D75" s="909"/>
      <c r="E75" s="909"/>
      <c r="F75" s="909"/>
      <c r="G75" s="909"/>
      <c r="H75" s="909"/>
      <c r="I75" s="909"/>
      <c r="J75" s="909"/>
      <c r="K75" s="909"/>
      <c r="L75" s="909"/>
      <c r="M75" s="909"/>
      <c r="N75" s="909"/>
      <c r="O75" s="909"/>
      <c r="P75" s="910"/>
      <c r="Q75" s="913"/>
      <c r="R75" s="914"/>
      <c r="S75" s="914"/>
      <c r="T75" s="914"/>
      <c r="U75" s="869"/>
      <c r="V75" s="915"/>
      <c r="W75" s="914"/>
      <c r="X75" s="914"/>
      <c r="Y75" s="914"/>
      <c r="Z75" s="869"/>
      <c r="AA75" s="915"/>
      <c r="AB75" s="914"/>
      <c r="AC75" s="914"/>
      <c r="AD75" s="914"/>
      <c r="AE75" s="869"/>
      <c r="AF75" s="915"/>
      <c r="AG75" s="914"/>
      <c r="AH75" s="914"/>
      <c r="AI75" s="914"/>
      <c r="AJ75" s="869"/>
      <c r="AK75" s="915"/>
      <c r="AL75" s="914"/>
      <c r="AM75" s="914"/>
      <c r="AN75" s="914"/>
      <c r="AO75" s="869"/>
      <c r="AP75" s="915"/>
      <c r="AQ75" s="914"/>
      <c r="AR75" s="914"/>
      <c r="AS75" s="914"/>
      <c r="AT75" s="869"/>
      <c r="AU75" s="915"/>
      <c r="AV75" s="914"/>
      <c r="AW75" s="914"/>
      <c r="AX75" s="914"/>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0">
        <v>9</v>
      </c>
      <c r="B76" s="908"/>
      <c r="C76" s="909"/>
      <c r="D76" s="909"/>
      <c r="E76" s="909"/>
      <c r="F76" s="909"/>
      <c r="G76" s="909"/>
      <c r="H76" s="909"/>
      <c r="I76" s="909"/>
      <c r="J76" s="909"/>
      <c r="K76" s="909"/>
      <c r="L76" s="909"/>
      <c r="M76" s="909"/>
      <c r="N76" s="909"/>
      <c r="O76" s="909"/>
      <c r="P76" s="910"/>
      <c r="Q76" s="913"/>
      <c r="R76" s="914"/>
      <c r="S76" s="914"/>
      <c r="T76" s="914"/>
      <c r="U76" s="869"/>
      <c r="V76" s="915"/>
      <c r="W76" s="914"/>
      <c r="X76" s="914"/>
      <c r="Y76" s="914"/>
      <c r="Z76" s="869"/>
      <c r="AA76" s="915"/>
      <c r="AB76" s="914"/>
      <c r="AC76" s="914"/>
      <c r="AD76" s="914"/>
      <c r="AE76" s="869"/>
      <c r="AF76" s="915"/>
      <c r="AG76" s="914"/>
      <c r="AH76" s="914"/>
      <c r="AI76" s="914"/>
      <c r="AJ76" s="869"/>
      <c r="AK76" s="915"/>
      <c r="AL76" s="914"/>
      <c r="AM76" s="914"/>
      <c r="AN76" s="914"/>
      <c r="AO76" s="869"/>
      <c r="AP76" s="915"/>
      <c r="AQ76" s="914"/>
      <c r="AR76" s="914"/>
      <c r="AS76" s="914"/>
      <c r="AT76" s="869"/>
      <c r="AU76" s="915"/>
      <c r="AV76" s="914"/>
      <c r="AW76" s="914"/>
      <c r="AX76" s="914"/>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0">
        <v>10</v>
      </c>
      <c r="B77" s="908"/>
      <c r="C77" s="909"/>
      <c r="D77" s="909"/>
      <c r="E77" s="909"/>
      <c r="F77" s="909"/>
      <c r="G77" s="909"/>
      <c r="H77" s="909"/>
      <c r="I77" s="909"/>
      <c r="J77" s="909"/>
      <c r="K77" s="909"/>
      <c r="L77" s="909"/>
      <c r="M77" s="909"/>
      <c r="N77" s="909"/>
      <c r="O77" s="909"/>
      <c r="P77" s="910"/>
      <c r="Q77" s="913"/>
      <c r="R77" s="914"/>
      <c r="S77" s="914"/>
      <c r="T77" s="914"/>
      <c r="U77" s="869"/>
      <c r="V77" s="915"/>
      <c r="W77" s="914"/>
      <c r="X77" s="914"/>
      <c r="Y77" s="914"/>
      <c r="Z77" s="869"/>
      <c r="AA77" s="915"/>
      <c r="AB77" s="914"/>
      <c r="AC77" s="914"/>
      <c r="AD77" s="914"/>
      <c r="AE77" s="869"/>
      <c r="AF77" s="915"/>
      <c r="AG77" s="914"/>
      <c r="AH77" s="914"/>
      <c r="AI77" s="914"/>
      <c r="AJ77" s="869"/>
      <c r="AK77" s="915"/>
      <c r="AL77" s="914"/>
      <c r="AM77" s="914"/>
      <c r="AN77" s="914"/>
      <c r="AO77" s="869"/>
      <c r="AP77" s="915"/>
      <c r="AQ77" s="914"/>
      <c r="AR77" s="914"/>
      <c r="AS77" s="914"/>
      <c r="AT77" s="869"/>
      <c r="AU77" s="915"/>
      <c r="AV77" s="914"/>
      <c r="AW77" s="914"/>
      <c r="AX77" s="914"/>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6">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2" t="s">
        <v>375</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c r="AG88" s="879"/>
      <c r="AH88" s="879"/>
      <c r="AI88" s="879"/>
      <c r="AJ88" s="879"/>
      <c r="AK88" s="876"/>
      <c r="AL88" s="876"/>
      <c r="AM88" s="876"/>
      <c r="AN88" s="876"/>
      <c r="AO88" s="876"/>
      <c r="AP88" s="879"/>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24" t="s">
        <v>402</v>
      </c>
      <c r="BS102" s="825"/>
      <c r="BT102" s="825"/>
      <c r="BU102" s="825"/>
      <c r="BV102" s="825"/>
      <c r="BW102" s="825"/>
      <c r="BX102" s="825"/>
      <c r="BY102" s="825"/>
      <c r="BZ102" s="825"/>
      <c r="CA102" s="825"/>
      <c r="CB102" s="825"/>
      <c r="CC102" s="825"/>
      <c r="CD102" s="825"/>
      <c r="CE102" s="825"/>
      <c r="CF102" s="825"/>
      <c r="CG102" s="826"/>
      <c r="CH102" s="923"/>
      <c r="CI102" s="924"/>
      <c r="CJ102" s="924"/>
      <c r="CK102" s="924"/>
      <c r="CL102" s="925"/>
      <c r="CM102" s="923"/>
      <c r="CN102" s="924"/>
      <c r="CO102" s="924"/>
      <c r="CP102" s="924"/>
      <c r="CQ102" s="925"/>
      <c r="CR102" s="926"/>
      <c r="CS102" s="887"/>
      <c r="CT102" s="887"/>
      <c r="CU102" s="887"/>
      <c r="CV102" s="927"/>
      <c r="CW102" s="926"/>
      <c r="CX102" s="887"/>
      <c r="CY102" s="887"/>
      <c r="CZ102" s="887"/>
      <c r="DA102" s="927"/>
      <c r="DB102" s="926"/>
      <c r="DC102" s="887"/>
      <c r="DD102" s="887"/>
      <c r="DE102" s="887"/>
      <c r="DF102" s="927"/>
      <c r="DG102" s="926"/>
      <c r="DH102" s="887"/>
      <c r="DI102" s="887"/>
      <c r="DJ102" s="887"/>
      <c r="DK102" s="927"/>
      <c r="DL102" s="926"/>
      <c r="DM102" s="887"/>
      <c r="DN102" s="887"/>
      <c r="DO102" s="887"/>
      <c r="DP102" s="927"/>
      <c r="DQ102" s="926"/>
      <c r="DR102" s="887"/>
      <c r="DS102" s="887"/>
      <c r="DT102" s="887"/>
      <c r="DU102" s="927"/>
      <c r="DV102" s="824"/>
      <c r="DW102" s="825"/>
      <c r="DX102" s="825"/>
      <c r="DY102" s="825"/>
      <c r="DZ102" s="950"/>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1" t="s">
        <v>403</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2" t="s">
        <v>404</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407</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408</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48" t="s">
        <v>409</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410</v>
      </c>
      <c r="AB109" s="929"/>
      <c r="AC109" s="929"/>
      <c r="AD109" s="929"/>
      <c r="AE109" s="930"/>
      <c r="AF109" s="928" t="s">
        <v>411</v>
      </c>
      <c r="AG109" s="929"/>
      <c r="AH109" s="929"/>
      <c r="AI109" s="929"/>
      <c r="AJ109" s="930"/>
      <c r="AK109" s="928" t="s">
        <v>294</v>
      </c>
      <c r="AL109" s="929"/>
      <c r="AM109" s="929"/>
      <c r="AN109" s="929"/>
      <c r="AO109" s="930"/>
      <c r="AP109" s="928" t="s">
        <v>412</v>
      </c>
      <c r="AQ109" s="929"/>
      <c r="AR109" s="929"/>
      <c r="AS109" s="929"/>
      <c r="AT109" s="931"/>
      <c r="AU109" s="948" t="s">
        <v>409</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410</v>
      </c>
      <c r="BR109" s="929"/>
      <c r="BS109" s="929"/>
      <c r="BT109" s="929"/>
      <c r="BU109" s="930"/>
      <c r="BV109" s="928" t="s">
        <v>411</v>
      </c>
      <c r="BW109" s="929"/>
      <c r="BX109" s="929"/>
      <c r="BY109" s="929"/>
      <c r="BZ109" s="930"/>
      <c r="CA109" s="928" t="s">
        <v>294</v>
      </c>
      <c r="CB109" s="929"/>
      <c r="CC109" s="929"/>
      <c r="CD109" s="929"/>
      <c r="CE109" s="930"/>
      <c r="CF109" s="949" t="s">
        <v>412</v>
      </c>
      <c r="CG109" s="949"/>
      <c r="CH109" s="949"/>
      <c r="CI109" s="949"/>
      <c r="CJ109" s="949"/>
      <c r="CK109" s="928" t="s">
        <v>413</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410</v>
      </c>
      <c r="DH109" s="929"/>
      <c r="DI109" s="929"/>
      <c r="DJ109" s="929"/>
      <c r="DK109" s="930"/>
      <c r="DL109" s="928" t="s">
        <v>411</v>
      </c>
      <c r="DM109" s="929"/>
      <c r="DN109" s="929"/>
      <c r="DO109" s="929"/>
      <c r="DP109" s="930"/>
      <c r="DQ109" s="928" t="s">
        <v>294</v>
      </c>
      <c r="DR109" s="929"/>
      <c r="DS109" s="929"/>
      <c r="DT109" s="929"/>
      <c r="DU109" s="930"/>
      <c r="DV109" s="928" t="s">
        <v>412</v>
      </c>
      <c r="DW109" s="929"/>
      <c r="DX109" s="929"/>
      <c r="DY109" s="929"/>
      <c r="DZ109" s="931"/>
    </row>
    <row r="110" spans="1:131" s="212" customFormat="1" ht="26.25" customHeight="1" x14ac:dyDescent="0.15">
      <c r="A110" s="932" t="s">
        <v>414</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1150812</v>
      </c>
      <c r="AB110" s="936"/>
      <c r="AC110" s="936"/>
      <c r="AD110" s="936"/>
      <c r="AE110" s="937"/>
      <c r="AF110" s="938">
        <v>1168667</v>
      </c>
      <c r="AG110" s="936"/>
      <c r="AH110" s="936"/>
      <c r="AI110" s="936"/>
      <c r="AJ110" s="937"/>
      <c r="AK110" s="938">
        <v>1215972</v>
      </c>
      <c r="AL110" s="936"/>
      <c r="AM110" s="936"/>
      <c r="AN110" s="936"/>
      <c r="AO110" s="937"/>
      <c r="AP110" s="939">
        <v>46.3</v>
      </c>
      <c r="AQ110" s="940"/>
      <c r="AR110" s="940"/>
      <c r="AS110" s="940"/>
      <c r="AT110" s="941"/>
      <c r="AU110" s="942" t="s">
        <v>69</v>
      </c>
      <c r="AV110" s="943"/>
      <c r="AW110" s="943"/>
      <c r="AX110" s="943"/>
      <c r="AY110" s="943"/>
      <c r="AZ110" s="965" t="s">
        <v>415</v>
      </c>
      <c r="BA110" s="933"/>
      <c r="BB110" s="933"/>
      <c r="BC110" s="933"/>
      <c r="BD110" s="933"/>
      <c r="BE110" s="933"/>
      <c r="BF110" s="933"/>
      <c r="BG110" s="933"/>
      <c r="BH110" s="933"/>
      <c r="BI110" s="933"/>
      <c r="BJ110" s="933"/>
      <c r="BK110" s="933"/>
      <c r="BL110" s="933"/>
      <c r="BM110" s="933"/>
      <c r="BN110" s="933"/>
      <c r="BO110" s="933"/>
      <c r="BP110" s="934"/>
      <c r="BQ110" s="966">
        <v>9965948</v>
      </c>
      <c r="BR110" s="967"/>
      <c r="BS110" s="967"/>
      <c r="BT110" s="967"/>
      <c r="BU110" s="967"/>
      <c r="BV110" s="967">
        <v>9599084</v>
      </c>
      <c r="BW110" s="967"/>
      <c r="BX110" s="967"/>
      <c r="BY110" s="967"/>
      <c r="BZ110" s="967"/>
      <c r="CA110" s="967">
        <v>8753330</v>
      </c>
      <c r="CB110" s="967"/>
      <c r="CC110" s="967"/>
      <c r="CD110" s="967"/>
      <c r="CE110" s="967"/>
      <c r="CF110" s="980">
        <v>332.9</v>
      </c>
      <c r="CG110" s="981"/>
      <c r="CH110" s="981"/>
      <c r="CI110" s="981"/>
      <c r="CJ110" s="981"/>
      <c r="CK110" s="982" t="s">
        <v>416</v>
      </c>
      <c r="CL110" s="983"/>
      <c r="CM110" s="965" t="s">
        <v>417</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15">
      <c r="A111" s="970" t="s">
        <v>418</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419</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420</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15">
      <c r="A112" s="988" t="s">
        <v>421</v>
      </c>
      <c r="B112" s="989"/>
      <c r="C112" s="959" t="s">
        <v>422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423</v>
      </c>
      <c r="BA112" s="959"/>
      <c r="BB112" s="959"/>
      <c r="BC112" s="959"/>
      <c r="BD112" s="959"/>
      <c r="BE112" s="959"/>
      <c r="BF112" s="959"/>
      <c r="BG112" s="959"/>
      <c r="BH112" s="959"/>
      <c r="BI112" s="959"/>
      <c r="BJ112" s="959"/>
      <c r="BK112" s="959"/>
      <c r="BL112" s="959"/>
      <c r="BM112" s="959"/>
      <c r="BN112" s="959"/>
      <c r="BO112" s="959"/>
      <c r="BP112" s="960"/>
      <c r="BQ112" s="961">
        <v>58462</v>
      </c>
      <c r="BR112" s="962"/>
      <c r="BS112" s="962"/>
      <c r="BT112" s="962"/>
      <c r="BU112" s="962"/>
      <c r="BV112" s="962">
        <v>41353</v>
      </c>
      <c r="BW112" s="962"/>
      <c r="BX112" s="962"/>
      <c r="BY112" s="962"/>
      <c r="BZ112" s="962"/>
      <c r="CA112" s="962">
        <v>117307</v>
      </c>
      <c r="CB112" s="962"/>
      <c r="CC112" s="962"/>
      <c r="CD112" s="962"/>
      <c r="CE112" s="962"/>
      <c r="CF112" s="956">
        <v>4.5</v>
      </c>
      <c r="CG112" s="957"/>
      <c r="CH112" s="957"/>
      <c r="CI112" s="957"/>
      <c r="CJ112" s="957"/>
      <c r="CK112" s="984"/>
      <c r="CL112" s="985"/>
      <c r="CM112" s="958" t="s">
        <v>424</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15">
      <c r="A113" s="990"/>
      <c r="B113" s="991"/>
      <c r="C113" s="959" t="s">
        <v>425</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6982</v>
      </c>
      <c r="AB113" s="974"/>
      <c r="AC113" s="974"/>
      <c r="AD113" s="974"/>
      <c r="AE113" s="975"/>
      <c r="AF113" s="976">
        <v>7607</v>
      </c>
      <c r="AG113" s="974"/>
      <c r="AH113" s="974"/>
      <c r="AI113" s="974"/>
      <c r="AJ113" s="975"/>
      <c r="AK113" s="976">
        <v>16855</v>
      </c>
      <c r="AL113" s="974"/>
      <c r="AM113" s="974"/>
      <c r="AN113" s="974"/>
      <c r="AO113" s="975"/>
      <c r="AP113" s="977">
        <v>0.6</v>
      </c>
      <c r="AQ113" s="978"/>
      <c r="AR113" s="978"/>
      <c r="AS113" s="978"/>
      <c r="AT113" s="979"/>
      <c r="AU113" s="944"/>
      <c r="AV113" s="945"/>
      <c r="AW113" s="945"/>
      <c r="AX113" s="945"/>
      <c r="AY113" s="945"/>
      <c r="AZ113" s="958" t="s">
        <v>426</v>
      </c>
      <c r="BA113" s="959"/>
      <c r="BB113" s="959"/>
      <c r="BC113" s="959"/>
      <c r="BD113" s="959"/>
      <c r="BE113" s="959"/>
      <c r="BF113" s="959"/>
      <c r="BG113" s="959"/>
      <c r="BH113" s="959"/>
      <c r="BI113" s="959"/>
      <c r="BJ113" s="959"/>
      <c r="BK113" s="959"/>
      <c r="BL113" s="959"/>
      <c r="BM113" s="959"/>
      <c r="BN113" s="959"/>
      <c r="BO113" s="959"/>
      <c r="BP113" s="960"/>
      <c r="BQ113" s="961">
        <v>159409</v>
      </c>
      <c r="BR113" s="962"/>
      <c r="BS113" s="962"/>
      <c r="BT113" s="962"/>
      <c r="BU113" s="962"/>
      <c r="BV113" s="962">
        <v>102994</v>
      </c>
      <c r="BW113" s="962"/>
      <c r="BX113" s="962"/>
      <c r="BY113" s="962"/>
      <c r="BZ113" s="962"/>
      <c r="CA113" s="962">
        <v>74463</v>
      </c>
      <c r="CB113" s="962"/>
      <c r="CC113" s="962"/>
      <c r="CD113" s="962"/>
      <c r="CE113" s="962"/>
      <c r="CF113" s="956">
        <v>2.8</v>
      </c>
      <c r="CG113" s="957"/>
      <c r="CH113" s="957"/>
      <c r="CI113" s="957"/>
      <c r="CJ113" s="957"/>
      <c r="CK113" s="984"/>
      <c r="CL113" s="985"/>
      <c r="CM113" s="958" t="s">
        <v>427</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15">
      <c r="A114" s="990"/>
      <c r="B114" s="991"/>
      <c r="C114" s="959" t="s">
        <v>428</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11223</v>
      </c>
      <c r="AB114" s="995"/>
      <c r="AC114" s="995"/>
      <c r="AD114" s="995"/>
      <c r="AE114" s="996"/>
      <c r="AF114" s="997">
        <v>10297</v>
      </c>
      <c r="AG114" s="995"/>
      <c r="AH114" s="995"/>
      <c r="AI114" s="995"/>
      <c r="AJ114" s="996"/>
      <c r="AK114" s="997">
        <v>10427</v>
      </c>
      <c r="AL114" s="995"/>
      <c r="AM114" s="995"/>
      <c r="AN114" s="995"/>
      <c r="AO114" s="996"/>
      <c r="AP114" s="998">
        <v>0.4</v>
      </c>
      <c r="AQ114" s="999"/>
      <c r="AR114" s="999"/>
      <c r="AS114" s="999"/>
      <c r="AT114" s="1000"/>
      <c r="AU114" s="944"/>
      <c r="AV114" s="945"/>
      <c r="AW114" s="945"/>
      <c r="AX114" s="945"/>
      <c r="AY114" s="945"/>
      <c r="AZ114" s="958" t="s">
        <v>429</v>
      </c>
      <c r="BA114" s="959"/>
      <c r="BB114" s="959"/>
      <c r="BC114" s="959"/>
      <c r="BD114" s="959"/>
      <c r="BE114" s="959"/>
      <c r="BF114" s="959"/>
      <c r="BG114" s="959"/>
      <c r="BH114" s="959"/>
      <c r="BI114" s="959"/>
      <c r="BJ114" s="959"/>
      <c r="BK114" s="959"/>
      <c r="BL114" s="959"/>
      <c r="BM114" s="959"/>
      <c r="BN114" s="959"/>
      <c r="BO114" s="959"/>
      <c r="BP114" s="960"/>
      <c r="BQ114" s="961">
        <v>73301</v>
      </c>
      <c r="BR114" s="962"/>
      <c r="BS114" s="962"/>
      <c r="BT114" s="962"/>
      <c r="BU114" s="962"/>
      <c r="BV114" s="962">
        <v>122455</v>
      </c>
      <c r="BW114" s="962"/>
      <c r="BX114" s="962"/>
      <c r="BY114" s="962"/>
      <c r="BZ114" s="962"/>
      <c r="CA114" s="962">
        <v>72369</v>
      </c>
      <c r="CB114" s="962"/>
      <c r="CC114" s="962"/>
      <c r="CD114" s="962"/>
      <c r="CE114" s="962"/>
      <c r="CF114" s="956">
        <v>2.8</v>
      </c>
      <c r="CG114" s="957"/>
      <c r="CH114" s="957"/>
      <c r="CI114" s="957"/>
      <c r="CJ114" s="957"/>
      <c r="CK114" s="984"/>
      <c r="CL114" s="985"/>
      <c r="CM114" s="958" t="s">
        <v>430</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15">
      <c r="A115" s="990"/>
      <c r="B115" s="991"/>
      <c r="C115" s="959" t="s">
        <v>431</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432</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433</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15">
      <c r="A116" s="992"/>
      <c r="B116" s="993"/>
      <c r="C116" s="1001" t="s">
        <v>434</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435</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436</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437</v>
      </c>
      <c r="Z117" s="930"/>
      <c r="AA117" s="1014">
        <v>1169017</v>
      </c>
      <c r="AB117" s="1015"/>
      <c r="AC117" s="1015"/>
      <c r="AD117" s="1015"/>
      <c r="AE117" s="1016"/>
      <c r="AF117" s="1017">
        <v>1186571</v>
      </c>
      <c r="AG117" s="1015"/>
      <c r="AH117" s="1015"/>
      <c r="AI117" s="1015"/>
      <c r="AJ117" s="1016"/>
      <c r="AK117" s="1017">
        <v>1243254</v>
      </c>
      <c r="AL117" s="1015"/>
      <c r="AM117" s="1015"/>
      <c r="AN117" s="1015"/>
      <c r="AO117" s="1016"/>
      <c r="AP117" s="1018"/>
      <c r="AQ117" s="1019"/>
      <c r="AR117" s="1019"/>
      <c r="AS117" s="1019"/>
      <c r="AT117" s="1020"/>
      <c r="AU117" s="944"/>
      <c r="AV117" s="945"/>
      <c r="AW117" s="945"/>
      <c r="AX117" s="945"/>
      <c r="AY117" s="945"/>
      <c r="AZ117" s="1010" t="s">
        <v>438</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439</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15">
      <c r="A118" s="948" t="s">
        <v>413</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410</v>
      </c>
      <c r="AB118" s="929"/>
      <c r="AC118" s="929"/>
      <c r="AD118" s="929"/>
      <c r="AE118" s="930"/>
      <c r="AF118" s="928" t="s">
        <v>411</v>
      </c>
      <c r="AG118" s="929"/>
      <c r="AH118" s="929"/>
      <c r="AI118" s="929"/>
      <c r="AJ118" s="930"/>
      <c r="AK118" s="928" t="s">
        <v>294</v>
      </c>
      <c r="AL118" s="929"/>
      <c r="AM118" s="929"/>
      <c r="AN118" s="929"/>
      <c r="AO118" s="930"/>
      <c r="AP118" s="1006" t="s">
        <v>412</v>
      </c>
      <c r="AQ118" s="1007"/>
      <c r="AR118" s="1007"/>
      <c r="AS118" s="1007"/>
      <c r="AT118" s="1008"/>
      <c r="AU118" s="944"/>
      <c r="AV118" s="945"/>
      <c r="AW118" s="945"/>
      <c r="AX118" s="945"/>
      <c r="AY118" s="945"/>
      <c r="AZ118" s="1009" t="s">
        <v>440</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441</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15">
      <c r="A119" s="1092" t="s">
        <v>416</v>
      </c>
      <c r="B119" s="983"/>
      <c r="C119" s="965" t="s">
        <v>417</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3" t="s">
        <v>177</v>
      </c>
      <c r="BA119" s="233"/>
      <c r="BB119" s="233"/>
      <c r="BC119" s="233"/>
      <c r="BD119" s="233"/>
      <c r="BE119" s="233"/>
      <c r="BF119" s="233"/>
      <c r="BG119" s="233"/>
      <c r="BH119" s="233"/>
      <c r="BI119" s="233"/>
      <c r="BJ119" s="233"/>
      <c r="BK119" s="233"/>
      <c r="BL119" s="233"/>
      <c r="BM119" s="233"/>
      <c r="BN119" s="233"/>
      <c r="BO119" s="1013" t="s">
        <v>442</v>
      </c>
      <c r="BP119" s="1041"/>
      <c r="BQ119" s="1035">
        <v>10257120</v>
      </c>
      <c r="BR119" s="1036"/>
      <c r="BS119" s="1036"/>
      <c r="BT119" s="1036"/>
      <c r="BU119" s="1036"/>
      <c r="BV119" s="1036">
        <v>9865886</v>
      </c>
      <c r="BW119" s="1036"/>
      <c r="BX119" s="1036"/>
      <c r="BY119" s="1036"/>
      <c r="BZ119" s="1036"/>
      <c r="CA119" s="1036">
        <v>9017469</v>
      </c>
      <c r="CB119" s="1036"/>
      <c r="CC119" s="1036"/>
      <c r="CD119" s="1036"/>
      <c r="CE119" s="1036"/>
      <c r="CF119" s="1037"/>
      <c r="CG119" s="1038"/>
      <c r="CH119" s="1038"/>
      <c r="CI119" s="1038"/>
      <c r="CJ119" s="1039"/>
      <c r="CK119" s="986"/>
      <c r="CL119" s="987"/>
      <c r="CM119" s="1009" t="s">
        <v>443</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15">
      <c r="A120" s="1093"/>
      <c r="B120" s="985"/>
      <c r="C120" s="958" t="s">
        <v>420</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444</v>
      </c>
      <c r="AV120" s="1028"/>
      <c r="AW120" s="1028"/>
      <c r="AX120" s="1028"/>
      <c r="AY120" s="1029"/>
      <c r="AZ120" s="965" t="s">
        <v>445</v>
      </c>
      <c r="BA120" s="933"/>
      <c r="BB120" s="933"/>
      <c r="BC120" s="933"/>
      <c r="BD120" s="933"/>
      <c r="BE120" s="933"/>
      <c r="BF120" s="933"/>
      <c r="BG120" s="933"/>
      <c r="BH120" s="933"/>
      <c r="BI120" s="933"/>
      <c r="BJ120" s="933"/>
      <c r="BK120" s="933"/>
      <c r="BL120" s="933"/>
      <c r="BM120" s="933"/>
      <c r="BN120" s="933"/>
      <c r="BO120" s="933"/>
      <c r="BP120" s="934"/>
      <c r="BQ120" s="966">
        <v>4338932</v>
      </c>
      <c r="BR120" s="967"/>
      <c r="BS120" s="967"/>
      <c r="BT120" s="967"/>
      <c r="BU120" s="967"/>
      <c r="BV120" s="967">
        <v>4497485</v>
      </c>
      <c r="BW120" s="967"/>
      <c r="BX120" s="967"/>
      <c r="BY120" s="967"/>
      <c r="BZ120" s="967"/>
      <c r="CA120" s="967">
        <v>4268600</v>
      </c>
      <c r="CB120" s="967"/>
      <c r="CC120" s="967"/>
      <c r="CD120" s="967"/>
      <c r="CE120" s="967"/>
      <c r="CF120" s="980">
        <v>162.4</v>
      </c>
      <c r="CG120" s="981"/>
      <c r="CH120" s="981"/>
      <c r="CI120" s="981"/>
      <c r="CJ120" s="981"/>
      <c r="CK120" s="1042" t="s">
        <v>446</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75624</v>
      </c>
      <c r="DR120" s="967"/>
      <c r="DS120" s="967"/>
      <c r="DT120" s="967"/>
      <c r="DU120" s="967"/>
      <c r="DV120" s="968">
        <v>2.9</v>
      </c>
      <c r="DW120" s="968"/>
      <c r="DX120" s="968"/>
      <c r="DY120" s="968"/>
      <c r="DZ120" s="969"/>
    </row>
    <row r="121" spans="1:130" s="212" customFormat="1" ht="26.25" customHeight="1" x14ac:dyDescent="0.15">
      <c r="A121" s="1093"/>
      <c r="B121" s="985"/>
      <c r="C121" s="1010" t="s">
        <v>447</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448</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392</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41683</v>
      </c>
      <c r="DR121" s="962"/>
      <c r="DS121" s="962"/>
      <c r="DT121" s="962"/>
      <c r="DU121" s="962"/>
      <c r="DV121" s="963">
        <v>1.6</v>
      </c>
      <c r="DW121" s="963"/>
      <c r="DX121" s="963"/>
      <c r="DY121" s="963"/>
      <c r="DZ121" s="964"/>
    </row>
    <row r="122" spans="1:130" s="212" customFormat="1" ht="26.25" customHeight="1" x14ac:dyDescent="0.15">
      <c r="A122" s="1093"/>
      <c r="B122" s="985"/>
      <c r="C122" s="958" t="s">
        <v>430</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449</v>
      </c>
      <c r="BA122" s="1001"/>
      <c r="BB122" s="1001"/>
      <c r="BC122" s="1001"/>
      <c r="BD122" s="1001"/>
      <c r="BE122" s="1001"/>
      <c r="BF122" s="1001"/>
      <c r="BG122" s="1001"/>
      <c r="BH122" s="1001"/>
      <c r="BI122" s="1001"/>
      <c r="BJ122" s="1001"/>
      <c r="BK122" s="1001"/>
      <c r="BL122" s="1001"/>
      <c r="BM122" s="1001"/>
      <c r="BN122" s="1001"/>
      <c r="BO122" s="1001"/>
      <c r="BP122" s="1002"/>
      <c r="BQ122" s="1035">
        <v>8584364</v>
      </c>
      <c r="BR122" s="1036"/>
      <c r="BS122" s="1036"/>
      <c r="BT122" s="1036"/>
      <c r="BU122" s="1036"/>
      <c r="BV122" s="1036">
        <v>8394120</v>
      </c>
      <c r="BW122" s="1036"/>
      <c r="BX122" s="1036"/>
      <c r="BY122" s="1036"/>
      <c r="BZ122" s="1036"/>
      <c r="CA122" s="1036">
        <v>7318746</v>
      </c>
      <c r="CB122" s="1036"/>
      <c r="CC122" s="1036"/>
      <c r="CD122" s="1036"/>
      <c r="CE122" s="1036"/>
      <c r="CF122" s="1053">
        <v>278.39999999999998</v>
      </c>
      <c r="CG122" s="1054"/>
      <c r="CH122" s="1054"/>
      <c r="CI122" s="1054"/>
      <c r="CJ122" s="1054"/>
      <c r="CK122" s="1045"/>
      <c r="CL122" s="1046"/>
      <c r="CM122" s="1046"/>
      <c r="CN122" s="1046"/>
      <c r="CO122" s="1047"/>
      <c r="CP122" s="1055" t="s">
        <v>450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2" customFormat="1" ht="26.25" customHeight="1" x14ac:dyDescent="0.15">
      <c r="A123" s="1093"/>
      <c r="B123" s="985"/>
      <c r="C123" s="958" t="s">
        <v>436</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3" t="s">
        <v>177</v>
      </c>
      <c r="BA123" s="233"/>
      <c r="BB123" s="233"/>
      <c r="BC123" s="233"/>
      <c r="BD123" s="233"/>
      <c r="BE123" s="233"/>
      <c r="BF123" s="233"/>
      <c r="BG123" s="233"/>
      <c r="BH123" s="233"/>
      <c r="BI123" s="233"/>
      <c r="BJ123" s="233"/>
      <c r="BK123" s="233"/>
      <c r="BL123" s="233"/>
      <c r="BM123" s="233"/>
      <c r="BN123" s="233"/>
      <c r="BO123" s="1013" t="s">
        <v>451</v>
      </c>
      <c r="BP123" s="1041"/>
      <c r="BQ123" s="1099">
        <v>12923296</v>
      </c>
      <c r="BR123" s="1100"/>
      <c r="BS123" s="1100"/>
      <c r="BT123" s="1100"/>
      <c r="BU123" s="1100"/>
      <c r="BV123" s="1100">
        <v>12891605</v>
      </c>
      <c r="BW123" s="1100"/>
      <c r="BX123" s="1100"/>
      <c r="BY123" s="1100"/>
      <c r="BZ123" s="1100"/>
      <c r="CA123" s="1100">
        <v>11587346</v>
      </c>
      <c r="CB123" s="1100"/>
      <c r="CC123" s="1100"/>
      <c r="CD123" s="1100"/>
      <c r="CE123" s="1100"/>
      <c r="CF123" s="1037"/>
      <c r="CG123" s="1038"/>
      <c r="CH123" s="1038"/>
      <c r="CI123" s="1038"/>
      <c r="CJ123" s="1039"/>
      <c r="CK123" s="1045"/>
      <c r="CL123" s="1046"/>
      <c r="CM123" s="1046"/>
      <c r="CN123" s="1046"/>
      <c r="CO123" s="1047"/>
      <c r="CP123" s="1055" t="s">
        <v>452</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2" customFormat="1" ht="26.25" customHeight="1" thickBot="1" x14ac:dyDescent="0.2">
      <c r="A124" s="1093"/>
      <c r="B124" s="985"/>
      <c r="C124" s="958" t="s">
        <v>439</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v>58462</v>
      </c>
      <c r="DH124" s="1022"/>
      <c r="DI124" s="1022"/>
      <c r="DJ124" s="1022"/>
      <c r="DK124" s="1023"/>
      <c r="DL124" s="1021">
        <v>41353</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15">
      <c r="A125" s="1093"/>
      <c r="B125" s="985"/>
      <c r="C125" s="958" t="s">
        <v>441</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
      <c r="A126" s="1093"/>
      <c r="B126" s="985"/>
      <c r="C126" s="958" t="s">
        <v>443</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864</v>
      </c>
      <c r="AB128" s="1082"/>
      <c r="AC128" s="1082"/>
      <c r="AD128" s="1082"/>
      <c r="AE128" s="1083"/>
      <c r="AF128" s="1084">
        <v>125</v>
      </c>
      <c r="AG128" s="1082"/>
      <c r="AH128" s="1082"/>
      <c r="AI128" s="1082"/>
      <c r="AJ128" s="1083"/>
      <c r="AK128" s="1084">
        <v>96</v>
      </c>
      <c r="AL128" s="1082"/>
      <c r="AM128" s="1082"/>
      <c r="AN128" s="1082"/>
      <c r="AO128" s="1083"/>
      <c r="AP128" s="1085"/>
      <c r="AQ128" s="1086"/>
      <c r="AR128" s="1086"/>
      <c r="AS128" s="1086"/>
      <c r="AT128" s="1087"/>
      <c r="AU128" s="214"/>
      <c r="AV128" s="214"/>
      <c r="AW128" s="214"/>
      <c r="AX128" s="932" t="s">
        <v>466</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467</v>
      </c>
      <c r="CQ128" s="761"/>
      <c r="CR128" s="761"/>
      <c r="CS128" s="761"/>
      <c r="CT128" s="761"/>
      <c r="CU128" s="761"/>
      <c r="CV128" s="761"/>
      <c r="CW128" s="761"/>
      <c r="CX128" s="761"/>
      <c r="CY128" s="761"/>
      <c r="CZ128" s="761"/>
      <c r="DA128" s="761"/>
      <c r="DB128" s="761"/>
      <c r="DC128" s="761"/>
      <c r="DD128" s="761"/>
      <c r="DE128" s="761"/>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3388487</v>
      </c>
      <c r="AB129" s="995"/>
      <c r="AC129" s="995"/>
      <c r="AD129" s="995"/>
      <c r="AE129" s="996"/>
      <c r="AF129" s="997">
        <v>3492209</v>
      </c>
      <c r="AG129" s="995"/>
      <c r="AH129" s="995"/>
      <c r="AI129" s="995"/>
      <c r="AJ129" s="996"/>
      <c r="AK129" s="997">
        <v>3651880</v>
      </c>
      <c r="AL129" s="995"/>
      <c r="AM129" s="995"/>
      <c r="AN129" s="995"/>
      <c r="AO129" s="996"/>
      <c r="AP129" s="1109"/>
      <c r="AQ129" s="1110"/>
      <c r="AR129" s="1110"/>
      <c r="AS129" s="1110"/>
      <c r="AT129" s="1111"/>
      <c r="AU129" s="215"/>
      <c r="AV129" s="215"/>
      <c r="AW129" s="215"/>
      <c r="AX129" s="1101" t="s">
        <v>469</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946571</v>
      </c>
      <c r="AB130" s="995"/>
      <c r="AC130" s="995"/>
      <c r="AD130" s="995"/>
      <c r="AE130" s="996"/>
      <c r="AF130" s="997">
        <v>957800</v>
      </c>
      <c r="AG130" s="995"/>
      <c r="AH130" s="995"/>
      <c r="AI130" s="995"/>
      <c r="AJ130" s="996"/>
      <c r="AK130" s="997">
        <v>1022780</v>
      </c>
      <c r="AL130" s="995"/>
      <c r="AM130" s="995"/>
      <c r="AN130" s="995"/>
      <c r="AO130" s="996"/>
      <c r="AP130" s="1109"/>
      <c r="AQ130" s="1110"/>
      <c r="AR130" s="1110"/>
      <c r="AS130" s="1110"/>
      <c r="AT130" s="1111"/>
      <c r="AU130" s="215"/>
      <c r="AV130" s="215"/>
      <c r="AW130" s="215"/>
      <c r="AX130" s="1101" t="s">
        <v>472</v>
      </c>
      <c r="AY130" s="959"/>
      <c r="AZ130" s="959"/>
      <c r="BA130" s="959"/>
      <c r="BB130" s="959"/>
      <c r="BC130" s="959"/>
      <c r="BD130" s="959"/>
      <c r="BE130" s="960"/>
      <c r="BF130" s="1137">
        <v>8.8000000000000007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2441916</v>
      </c>
      <c r="AB131" s="1022"/>
      <c r="AC131" s="1022"/>
      <c r="AD131" s="1022"/>
      <c r="AE131" s="1023"/>
      <c r="AF131" s="1021">
        <v>2534409</v>
      </c>
      <c r="AG131" s="1022"/>
      <c r="AH131" s="1022"/>
      <c r="AI131" s="1022"/>
      <c r="AJ131" s="1023"/>
      <c r="AK131" s="1021">
        <v>2629100</v>
      </c>
      <c r="AL131" s="1022"/>
      <c r="AM131" s="1022"/>
      <c r="AN131" s="1022"/>
      <c r="AO131" s="1023"/>
      <c r="AP131" s="1146"/>
      <c r="AQ131" s="1147"/>
      <c r="AR131" s="1147"/>
      <c r="AS131" s="1147"/>
      <c r="AT131" s="1148"/>
      <c r="AU131" s="215"/>
      <c r="AV131" s="215"/>
      <c r="AW131" s="215"/>
      <c r="AX131" s="1119" t="s">
        <v>474</v>
      </c>
      <c r="AY131" s="761"/>
      <c r="AZ131" s="761"/>
      <c r="BA131" s="761"/>
      <c r="BB131" s="761"/>
      <c r="BC131" s="761"/>
      <c r="BD131" s="761"/>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9.074104105</v>
      </c>
      <c r="AB132" s="1133"/>
      <c r="AC132" s="1133"/>
      <c r="AD132" s="1133"/>
      <c r="AE132" s="1134"/>
      <c r="AF132" s="1135">
        <v>9.021669352</v>
      </c>
      <c r="AG132" s="1133"/>
      <c r="AH132" s="1133"/>
      <c r="AI132" s="1133"/>
      <c r="AJ132" s="1134"/>
      <c r="AK132" s="1135">
        <v>8.3822600890000007</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8.1</v>
      </c>
      <c r="AB133" s="1116"/>
      <c r="AC133" s="1116"/>
      <c r="AD133" s="1116"/>
      <c r="AE133" s="1117"/>
      <c r="AF133" s="1115">
        <v>8.5</v>
      </c>
      <c r="AG133" s="1116"/>
      <c r="AH133" s="1116"/>
      <c r="AI133" s="1116"/>
      <c r="AJ133" s="1117"/>
      <c r="AK133" s="1115">
        <v>8.8000000000000007</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PSfnK2xx9pEyZKfzMTOwQN6CqCa5nM7ZJ56L0wen0yuEpYR04JmWoL12kcm8ltslNVakjEMoJwLo6jgEVY4cA==" saltValue="hs4IGas0DOUye5Qqs0jSP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Normal="85" zoomScaleSheetLayoutView="100" workbookViewId="0">
      <selection activeCell="BD30" sqref="BD30"/>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j4pDG0JIByXIuIcTqVIQ9it/qxEcOLmtL6SrvIMJrPBglQvrN6MUuGad066z4/8GylPcDfBfirQ4j0M7q5vKWw==" saltValue="Uq24ywtsZjCzEZ0+pRDW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58"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p4mL8KMYXcB4QhfV4D3RE5hlpYx4e/tHKcmcEwufKiP4ke9hfR5oH/H6+7mHbDFAkgjeqErsZZCdFLMvyAlg==" saltValue="x2AVyhGoJttylg8n0idR3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1" zoomScale="85" zoomScaleSheetLayoutView="85" workbookViewId="0">
      <selection activeCell="AK34" sqref="AK33:AN34"/>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50" t="s">
        <v>481</v>
      </c>
      <c r="AP7" s="253"/>
      <c r="AQ7" s="254" t="s">
        <v>482</v>
      </c>
      <c r="AR7" s="255"/>
    </row>
    <row r="8" spans="1:46" x14ac:dyDescent="0.15">
      <c r="A8" s="247"/>
      <c r="AK8" s="256"/>
      <c r="AL8" s="257"/>
      <c r="AM8" s="257"/>
      <c r="AN8" s="258"/>
      <c r="AO8" s="1151"/>
      <c r="AP8" s="259" t="s">
        <v>483</v>
      </c>
      <c r="AQ8" s="260" t="s">
        <v>484</v>
      </c>
      <c r="AR8" s="261" t="s">
        <v>485</v>
      </c>
    </row>
    <row r="9" spans="1:46" x14ac:dyDescent="0.15">
      <c r="A9" s="247"/>
      <c r="AK9" s="1152" t="s">
        <v>486</v>
      </c>
      <c r="AL9" s="1153"/>
      <c r="AM9" s="1153"/>
      <c r="AN9" s="1154"/>
      <c r="AO9" s="262">
        <v>921088</v>
      </c>
      <c r="AP9" s="262">
        <v>130208</v>
      </c>
      <c r="AQ9" s="263">
        <v>154424</v>
      </c>
      <c r="AR9" s="264">
        <v>-15.7</v>
      </c>
    </row>
    <row r="10" spans="1:46" ht="13.5" customHeight="1" x14ac:dyDescent="0.15">
      <c r="A10" s="247"/>
      <c r="AK10" s="1152" t="s">
        <v>487</v>
      </c>
      <c r="AL10" s="1153"/>
      <c r="AM10" s="1153"/>
      <c r="AN10" s="1154"/>
      <c r="AO10" s="265">
        <v>47193</v>
      </c>
      <c r="AP10" s="265">
        <v>6671</v>
      </c>
      <c r="AQ10" s="266">
        <v>18194</v>
      </c>
      <c r="AR10" s="267">
        <v>-63.3</v>
      </c>
    </row>
    <row r="11" spans="1:46" ht="13.5" customHeight="1" x14ac:dyDescent="0.15">
      <c r="A11" s="247"/>
      <c r="AK11" s="1152" t="s">
        <v>488</v>
      </c>
      <c r="AL11" s="1153"/>
      <c r="AM11" s="1153"/>
      <c r="AN11" s="1154"/>
      <c r="AO11" s="265">
        <v>492</v>
      </c>
      <c r="AP11" s="265">
        <v>70</v>
      </c>
      <c r="AQ11" s="266">
        <v>1285</v>
      </c>
      <c r="AR11" s="267">
        <v>-94.6</v>
      </c>
    </row>
    <row r="12" spans="1:46" ht="13.5" customHeight="1" x14ac:dyDescent="0.15">
      <c r="A12" s="247"/>
      <c r="AK12" s="1152" t="s">
        <v>489</v>
      </c>
      <c r="AL12" s="1153"/>
      <c r="AM12" s="1153"/>
      <c r="AN12" s="1154"/>
      <c r="AO12" s="265" t="s">
        <v>490</v>
      </c>
      <c r="AP12" s="265" t="s">
        <v>490</v>
      </c>
      <c r="AQ12" s="266" t="s">
        <v>490</v>
      </c>
      <c r="AR12" s="267" t="s">
        <v>490</v>
      </c>
    </row>
    <row r="13" spans="1:46" ht="13.5" customHeight="1" x14ac:dyDescent="0.15">
      <c r="A13" s="247"/>
      <c r="AK13" s="1152" t="s">
        <v>491</v>
      </c>
      <c r="AL13" s="1153"/>
      <c r="AM13" s="1153"/>
      <c r="AN13" s="1154"/>
      <c r="AO13" s="265">
        <v>22181</v>
      </c>
      <c r="AP13" s="265">
        <v>3136</v>
      </c>
      <c r="AQ13" s="266">
        <v>5735</v>
      </c>
      <c r="AR13" s="267">
        <v>-45.3</v>
      </c>
    </row>
    <row r="14" spans="1:46" ht="13.5" customHeight="1" x14ac:dyDescent="0.15">
      <c r="A14" s="247"/>
      <c r="AK14" s="1152" t="s">
        <v>492</v>
      </c>
      <c r="AL14" s="1153"/>
      <c r="AM14" s="1153"/>
      <c r="AN14" s="1154"/>
      <c r="AO14" s="265">
        <v>5723</v>
      </c>
      <c r="AP14" s="265">
        <v>809</v>
      </c>
      <c r="AQ14" s="266">
        <v>2950</v>
      </c>
      <c r="AR14" s="267">
        <v>-72.599999999999994</v>
      </c>
    </row>
    <row r="15" spans="1:46" ht="13.5" customHeight="1" x14ac:dyDescent="0.15">
      <c r="A15" s="247"/>
      <c r="AK15" s="1155" t="s">
        <v>493</v>
      </c>
      <c r="AL15" s="1156"/>
      <c r="AM15" s="1156"/>
      <c r="AN15" s="1157"/>
      <c r="AO15" s="265">
        <v>-55036</v>
      </c>
      <c r="AP15" s="265">
        <v>-7780</v>
      </c>
      <c r="AQ15" s="266">
        <v>-9110</v>
      </c>
      <c r="AR15" s="267">
        <v>-14.6</v>
      </c>
    </row>
    <row r="16" spans="1:46" x14ac:dyDescent="0.15">
      <c r="A16" s="247"/>
      <c r="AK16" s="1155" t="s">
        <v>177</v>
      </c>
      <c r="AL16" s="1156"/>
      <c r="AM16" s="1156"/>
      <c r="AN16" s="1157"/>
      <c r="AO16" s="265">
        <v>941641</v>
      </c>
      <c r="AP16" s="265">
        <v>133113</v>
      </c>
      <c r="AQ16" s="266">
        <v>173477</v>
      </c>
      <c r="AR16" s="267">
        <v>-23.3</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58" t="s">
        <v>498</v>
      </c>
      <c r="AL21" s="1159"/>
      <c r="AM21" s="1159"/>
      <c r="AN21" s="1160"/>
      <c r="AO21" s="277">
        <v>11.17</v>
      </c>
      <c r="AP21" s="278">
        <v>14.28</v>
      </c>
      <c r="AQ21" s="279">
        <v>-3.11</v>
      </c>
      <c r="AS21" s="280"/>
      <c r="AT21" s="276"/>
    </row>
    <row r="22" spans="1:46" s="248" customFormat="1" x14ac:dyDescent="0.15">
      <c r="A22" s="276"/>
      <c r="AK22" s="1158" t="s">
        <v>499</v>
      </c>
      <c r="AL22" s="1159"/>
      <c r="AM22" s="1159"/>
      <c r="AN22" s="1160"/>
      <c r="AO22" s="281">
        <v>94.2</v>
      </c>
      <c r="AP22" s="282">
        <v>96</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50" t="s">
        <v>481</v>
      </c>
      <c r="AP30" s="253"/>
      <c r="AQ30" s="254" t="s">
        <v>482</v>
      </c>
      <c r="AR30" s="255"/>
    </row>
    <row r="31" spans="1:46" x14ac:dyDescent="0.15">
      <c r="A31" s="247"/>
      <c r="AK31" s="256"/>
      <c r="AL31" s="257"/>
      <c r="AM31" s="257"/>
      <c r="AN31" s="258"/>
      <c r="AO31" s="1151"/>
      <c r="AP31" s="259" t="s">
        <v>483</v>
      </c>
      <c r="AQ31" s="260" t="s">
        <v>484</v>
      </c>
      <c r="AR31" s="261" t="s">
        <v>485</v>
      </c>
    </row>
    <row r="32" spans="1:46" ht="27" customHeight="1" x14ac:dyDescent="0.15">
      <c r="A32" s="247"/>
      <c r="AK32" s="1166" t="s">
        <v>503</v>
      </c>
      <c r="AL32" s="1167"/>
      <c r="AM32" s="1167"/>
      <c r="AN32" s="1168"/>
      <c r="AO32" s="291">
        <v>1215972</v>
      </c>
      <c r="AP32" s="291">
        <v>171893</v>
      </c>
      <c r="AQ32" s="292">
        <v>83140</v>
      </c>
      <c r="AR32" s="293">
        <v>106.8</v>
      </c>
    </row>
    <row r="33" spans="1:46" ht="13.5" customHeight="1" x14ac:dyDescent="0.15">
      <c r="A33" s="247"/>
      <c r="AK33" s="1166" t="s">
        <v>504</v>
      </c>
      <c r="AL33" s="1167"/>
      <c r="AM33" s="1167"/>
      <c r="AN33" s="1168"/>
      <c r="AO33" s="291" t="s">
        <v>490</v>
      </c>
      <c r="AP33" s="291" t="s">
        <v>490</v>
      </c>
      <c r="AQ33" s="292" t="s">
        <v>490</v>
      </c>
      <c r="AR33" s="293" t="s">
        <v>490</v>
      </c>
    </row>
    <row r="34" spans="1:46" ht="27" customHeight="1" x14ac:dyDescent="0.15">
      <c r="A34" s="247"/>
      <c r="AK34" s="1166" t="s">
        <v>505</v>
      </c>
      <c r="AL34" s="1167"/>
      <c r="AM34" s="1167"/>
      <c r="AN34" s="1168"/>
      <c r="AO34" s="291" t="s">
        <v>490</v>
      </c>
      <c r="AP34" s="291" t="s">
        <v>490</v>
      </c>
      <c r="AQ34" s="292" t="s">
        <v>490</v>
      </c>
      <c r="AR34" s="293" t="s">
        <v>490</v>
      </c>
    </row>
    <row r="35" spans="1:46" ht="27" customHeight="1" x14ac:dyDescent="0.15">
      <c r="A35" s="247"/>
      <c r="AK35" s="1166" t="s">
        <v>506</v>
      </c>
      <c r="AL35" s="1167"/>
      <c r="AM35" s="1167"/>
      <c r="AN35" s="1168"/>
      <c r="AO35" s="291">
        <v>16855</v>
      </c>
      <c r="AP35" s="291">
        <v>2383</v>
      </c>
      <c r="AQ35" s="292">
        <v>26106</v>
      </c>
      <c r="AR35" s="293">
        <v>-90.9</v>
      </c>
    </row>
    <row r="36" spans="1:46" ht="27" customHeight="1" x14ac:dyDescent="0.15">
      <c r="A36" s="247"/>
      <c r="AK36" s="1166" t="s">
        <v>507</v>
      </c>
      <c r="AL36" s="1167"/>
      <c r="AM36" s="1167"/>
      <c r="AN36" s="1168"/>
      <c r="AO36" s="291">
        <v>10427</v>
      </c>
      <c r="AP36" s="291">
        <v>1474</v>
      </c>
      <c r="AQ36" s="292">
        <v>4689</v>
      </c>
      <c r="AR36" s="293">
        <v>-68.599999999999994</v>
      </c>
    </row>
    <row r="37" spans="1:46" ht="13.5" customHeight="1" x14ac:dyDescent="0.15">
      <c r="A37" s="247"/>
      <c r="AK37" s="1166" t="s">
        <v>508</v>
      </c>
      <c r="AL37" s="1167"/>
      <c r="AM37" s="1167"/>
      <c r="AN37" s="1168"/>
      <c r="AO37" s="291" t="s">
        <v>490</v>
      </c>
      <c r="AP37" s="291" t="s">
        <v>490</v>
      </c>
      <c r="AQ37" s="292">
        <v>554</v>
      </c>
      <c r="AR37" s="293" t="s">
        <v>490</v>
      </c>
    </row>
    <row r="38" spans="1:46" ht="27" customHeight="1" x14ac:dyDescent="0.15">
      <c r="A38" s="247"/>
      <c r="AK38" s="1169" t="s">
        <v>509</v>
      </c>
      <c r="AL38" s="1170"/>
      <c r="AM38" s="1170"/>
      <c r="AN38" s="1171"/>
      <c r="AO38" s="294" t="s">
        <v>490</v>
      </c>
      <c r="AP38" s="294" t="s">
        <v>490</v>
      </c>
      <c r="AQ38" s="295">
        <v>7</v>
      </c>
      <c r="AR38" s="283" t="s">
        <v>490</v>
      </c>
      <c r="AS38" s="290"/>
    </row>
    <row r="39" spans="1:46" x14ac:dyDescent="0.15">
      <c r="A39" s="247"/>
      <c r="AK39" s="1169" t="s">
        <v>510</v>
      </c>
      <c r="AL39" s="1170"/>
      <c r="AM39" s="1170"/>
      <c r="AN39" s="1171"/>
      <c r="AO39" s="291">
        <v>-96</v>
      </c>
      <c r="AP39" s="291">
        <v>-14</v>
      </c>
      <c r="AQ39" s="292">
        <v>-2038</v>
      </c>
      <c r="AR39" s="293">
        <v>-99.3</v>
      </c>
      <c r="AS39" s="290"/>
    </row>
    <row r="40" spans="1:46" ht="27" customHeight="1" x14ac:dyDescent="0.15">
      <c r="A40" s="247"/>
      <c r="AK40" s="1166" t="s">
        <v>511</v>
      </c>
      <c r="AL40" s="1167"/>
      <c r="AM40" s="1167"/>
      <c r="AN40" s="1168"/>
      <c r="AO40" s="291">
        <v>-1022780</v>
      </c>
      <c r="AP40" s="291">
        <v>-144583</v>
      </c>
      <c r="AQ40" s="292">
        <v>-74354</v>
      </c>
      <c r="AR40" s="293">
        <v>94.5</v>
      </c>
      <c r="AS40" s="290"/>
    </row>
    <row r="41" spans="1:46" x14ac:dyDescent="0.15">
      <c r="A41" s="247"/>
      <c r="AK41" s="1172" t="s">
        <v>287</v>
      </c>
      <c r="AL41" s="1173"/>
      <c r="AM41" s="1173"/>
      <c r="AN41" s="1174"/>
      <c r="AO41" s="291">
        <v>220378</v>
      </c>
      <c r="AP41" s="291">
        <v>31153</v>
      </c>
      <c r="AQ41" s="292">
        <v>38106</v>
      </c>
      <c r="AR41" s="293">
        <v>-18.2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61" t="s">
        <v>481</v>
      </c>
      <c r="AN49" s="1163" t="s">
        <v>514</v>
      </c>
      <c r="AO49" s="1164"/>
      <c r="AP49" s="1164"/>
      <c r="AQ49" s="1164"/>
      <c r="AR49" s="1165"/>
    </row>
    <row r="50" spans="1:44" x14ac:dyDescent="0.15">
      <c r="A50" s="247"/>
      <c r="AK50" s="305"/>
      <c r="AL50" s="306"/>
      <c r="AM50" s="1162"/>
      <c r="AN50" s="307" t="s">
        <v>515</v>
      </c>
      <c r="AO50" s="308" t="s">
        <v>516</v>
      </c>
      <c r="AP50" s="309" t="s">
        <v>517</v>
      </c>
      <c r="AQ50" s="310" t="s">
        <v>518</v>
      </c>
      <c r="AR50" s="311" t="s">
        <v>519</v>
      </c>
    </row>
    <row r="51" spans="1:44" x14ac:dyDescent="0.15">
      <c r="A51" s="247"/>
      <c r="AK51" s="303" t="s">
        <v>520</v>
      </c>
      <c r="AL51" s="304"/>
      <c r="AM51" s="312">
        <v>4352393</v>
      </c>
      <c r="AN51" s="313">
        <v>644895</v>
      </c>
      <c r="AO51" s="314">
        <v>-9.8000000000000007</v>
      </c>
      <c r="AP51" s="315">
        <v>126525</v>
      </c>
      <c r="AQ51" s="316">
        <v>0.2</v>
      </c>
      <c r="AR51" s="317">
        <v>-10</v>
      </c>
    </row>
    <row r="52" spans="1:44" x14ac:dyDescent="0.15">
      <c r="A52" s="247"/>
      <c r="AK52" s="318"/>
      <c r="AL52" s="319" t="s">
        <v>521</v>
      </c>
      <c r="AM52" s="320">
        <v>317879</v>
      </c>
      <c r="AN52" s="321">
        <v>47100</v>
      </c>
      <c r="AO52" s="322">
        <v>51.3</v>
      </c>
      <c r="AP52" s="323">
        <v>67052</v>
      </c>
      <c r="AQ52" s="324">
        <v>18.100000000000001</v>
      </c>
      <c r="AR52" s="325">
        <v>33.200000000000003</v>
      </c>
    </row>
    <row r="53" spans="1:44" x14ac:dyDescent="0.15">
      <c r="A53" s="247"/>
      <c r="AK53" s="303" t="s">
        <v>522</v>
      </c>
      <c r="AL53" s="304"/>
      <c r="AM53" s="312">
        <v>2642915</v>
      </c>
      <c r="AN53" s="313">
        <v>392765</v>
      </c>
      <c r="AO53" s="314">
        <v>-39.1</v>
      </c>
      <c r="AP53" s="315">
        <v>122054</v>
      </c>
      <c r="AQ53" s="316">
        <v>-3.5</v>
      </c>
      <c r="AR53" s="317">
        <v>-35.6</v>
      </c>
    </row>
    <row r="54" spans="1:44" x14ac:dyDescent="0.15">
      <c r="A54" s="247"/>
      <c r="AK54" s="318"/>
      <c r="AL54" s="319" t="s">
        <v>521</v>
      </c>
      <c r="AM54" s="320">
        <v>492086</v>
      </c>
      <c r="AN54" s="321">
        <v>73129</v>
      </c>
      <c r="AO54" s="322">
        <v>55.3</v>
      </c>
      <c r="AP54" s="323">
        <v>68298</v>
      </c>
      <c r="AQ54" s="324">
        <v>1.9</v>
      </c>
      <c r="AR54" s="325">
        <v>53.4</v>
      </c>
    </row>
    <row r="55" spans="1:44" x14ac:dyDescent="0.15">
      <c r="A55" s="247"/>
      <c r="AK55" s="303" t="s">
        <v>523</v>
      </c>
      <c r="AL55" s="304"/>
      <c r="AM55" s="312">
        <v>1246177</v>
      </c>
      <c r="AN55" s="313">
        <v>179927</v>
      </c>
      <c r="AO55" s="314">
        <v>-54.2</v>
      </c>
      <c r="AP55" s="315">
        <v>111644</v>
      </c>
      <c r="AQ55" s="316">
        <v>-8.5</v>
      </c>
      <c r="AR55" s="317">
        <v>-45.7</v>
      </c>
    </row>
    <row r="56" spans="1:44" x14ac:dyDescent="0.15">
      <c r="A56" s="247"/>
      <c r="AK56" s="318"/>
      <c r="AL56" s="319" t="s">
        <v>521</v>
      </c>
      <c r="AM56" s="320">
        <v>695911</v>
      </c>
      <c r="AN56" s="321">
        <v>100478</v>
      </c>
      <c r="AO56" s="322">
        <v>37.4</v>
      </c>
      <c r="AP56" s="323">
        <v>66606</v>
      </c>
      <c r="AQ56" s="324">
        <v>-2.5</v>
      </c>
      <c r="AR56" s="325">
        <v>39.9</v>
      </c>
    </row>
    <row r="57" spans="1:44" x14ac:dyDescent="0.15">
      <c r="A57" s="247"/>
      <c r="AK57" s="303" t="s">
        <v>524</v>
      </c>
      <c r="AL57" s="304"/>
      <c r="AM57" s="312">
        <v>1491316</v>
      </c>
      <c r="AN57" s="313">
        <v>214424</v>
      </c>
      <c r="AO57" s="314">
        <v>19.2</v>
      </c>
      <c r="AP57" s="315">
        <v>127917</v>
      </c>
      <c r="AQ57" s="316">
        <v>14.6</v>
      </c>
      <c r="AR57" s="317">
        <v>4.5999999999999996</v>
      </c>
    </row>
    <row r="58" spans="1:44" x14ac:dyDescent="0.15">
      <c r="A58" s="247"/>
      <c r="AK58" s="318"/>
      <c r="AL58" s="319" t="s">
        <v>521</v>
      </c>
      <c r="AM58" s="320">
        <v>492926</v>
      </c>
      <c r="AN58" s="321">
        <v>70874</v>
      </c>
      <c r="AO58" s="322">
        <v>-29.5</v>
      </c>
      <c r="AP58" s="323">
        <v>69746</v>
      </c>
      <c r="AQ58" s="324">
        <v>4.7</v>
      </c>
      <c r="AR58" s="325">
        <v>-34.200000000000003</v>
      </c>
    </row>
    <row r="59" spans="1:44" x14ac:dyDescent="0.15">
      <c r="A59" s="247"/>
      <c r="AK59" s="303" t="s">
        <v>525</v>
      </c>
      <c r="AL59" s="304"/>
      <c r="AM59" s="312">
        <v>614810</v>
      </c>
      <c r="AN59" s="313">
        <v>86911</v>
      </c>
      <c r="AO59" s="314">
        <v>-59.5</v>
      </c>
      <c r="AP59" s="315">
        <v>135931</v>
      </c>
      <c r="AQ59" s="316">
        <v>6.3</v>
      </c>
      <c r="AR59" s="317">
        <v>-65.8</v>
      </c>
    </row>
    <row r="60" spans="1:44" x14ac:dyDescent="0.15">
      <c r="A60" s="247"/>
      <c r="AK60" s="318"/>
      <c r="AL60" s="319" t="s">
        <v>521</v>
      </c>
      <c r="AM60" s="320">
        <v>529116</v>
      </c>
      <c r="AN60" s="321">
        <v>74797</v>
      </c>
      <c r="AO60" s="322">
        <v>5.5</v>
      </c>
      <c r="AP60" s="323">
        <v>75320</v>
      </c>
      <c r="AQ60" s="324">
        <v>8</v>
      </c>
      <c r="AR60" s="325">
        <v>-2.5</v>
      </c>
    </row>
    <row r="61" spans="1:44" x14ac:dyDescent="0.15">
      <c r="A61" s="247"/>
      <c r="AK61" s="303" t="s">
        <v>526</v>
      </c>
      <c r="AL61" s="326"/>
      <c r="AM61" s="312">
        <v>2069522</v>
      </c>
      <c r="AN61" s="313">
        <v>303784</v>
      </c>
      <c r="AO61" s="314">
        <v>-28.7</v>
      </c>
      <c r="AP61" s="315">
        <v>124814</v>
      </c>
      <c r="AQ61" s="327">
        <v>1.8</v>
      </c>
      <c r="AR61" s="317">
        <v>-30.5</v>
      </c>
    </row>
    <row r="62" spans="1:44" x14ac:dyDescent="0.15">
      <c r="A62" s="247"/>
      <c r="AK62" s="318"/>
      <c r="AL62" s="319" t="s">
        <v>521</v>
      </c>
      <c r="AM62" s="320">
        <v>505584</v>
      </c>
      <c r="AN62" s="321">
        <v>73276</v>
      </c>
      <c r="AO62" s="322">
        <v>24</v>
      </c>
      <c r="AP62" s="323">
        <v>69404</v>
      </c>
      <c r="AQ62" s="324">
        <v>6</v>
      </c>
      <c r="AR62" s="325">
        <v>18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f2nKI0S3mji4zuwQeLsnDePdnqKLaFFRm9BiUm6ybsDbz0l7bjtyCjbMKzGu8Ve3FVy+QW+D2rzti8oBLxpV/g==" saltValue="AWrB9/k+MdPsppQdMYi5l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4" zoomScale="85" zoomScaleNormal="85" zoomScaleSheetLayoutView="55" workbookViewId="0">
      <selection activeCell="AE40" sqref="AE40"/>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1lDcSUogoZuoNOAW3N+vbsiYB3ZKNX8UASISip5JH2lVX/eaVDm67wJbngKmQCBiCFg4PYmaVRhkEnfkG3dyRQ==" saltValue="6T6MIO9XmTwvcWJxBIQed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5" zoomScaleNormal="100" zoomScaleSheetLayoutView="55" workbookViewId="0">
      <selection activeCell="BK102" sqref="BK102"/>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HWDVT9DX9xpPryNEUZCEvi7cI9tRv3OMK1OKqFIWqhIEBVoGacCEJ1fqvBm4Gjcdg7tDblSAb7zCWX3kheI+vQ==" saltValue="Rh6FVKxVbelH7v4u81uP6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6" zoomScaleNormal="100" zoomScaleSheetLayoutView="100" workbookViewId="0">
      <selection activeCell="M45" sqref="M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75.819999999999993</v>
      </c>
      <c r="G47" s="12">
        <v>72.86</v>
      </c>
      <c r="H47" s="12">
        <v>76.41</v>
      </c>
      <c r="I47" s="12">
        <v>69.91</v>
      </c>
      <c r="J47" s="13">
        <v>65.87</v>
      </c>
    </row>
    <row r="48" spans="2:10" ht="57.75" customHeight="1" x14ac:dyDescent="0.15">
      <c r="B48" s="14"/>
      <c r="C48" s="1177" t="s">
        <v>4</v>
      </c>
      <c r="D48" s="1177"/>
      <c r="E48" s="1178"/>
      <c r="F48" s="15">
        <v>10.79</v>
      </c>
      <c r="G48" s="16">
        <v>17.71</v>
      </c>
      <c r="H48" s="16">
        <v>10.16</v>
      </c>
      <c r="I48" s="16">
        <v>8.42</v>
      </c>
      <c r="J48" s="17">
        <v>7.83</v>
      </c>
    </row>
    <row r="49" spans="2:10" ht="57.75" customHeight="1" thickBot="1" x14ac:dyDescent="0.2">
      <c r="B49" s="18"/>
      <c r="C49" s="1179" t="s">
        <v>5</v>
      </c>
      <c r="D49" s="1179"/>
      <c r="E49" s="1180"/>
      <c r="F49" s="19">
        <v>6.28</v>
      </c>
      <c r="G49" s="20">
        <v>12.88</v>
      </c>
      <c r="H49" s="20" t="s">
        <v>533</v>
      </c>
      <c r="I49" s="20" t="s">
        <v>534</v>
      </c>
      <c r="J49" s="21" t="s">
        <v>535</v>
      </c>
    </row>
    <row r="50" spans="2:10" x14ac:dyDescent="0.15"/>
  </sheetData>
  <sheetProtection algorithmName="SHA-512" hashValue="1tr5qbL8DyMF96DQ0LDESbLRoCj5xjIAeh0hBP++30z/S4FLclIdjvOSJwrTsDnBNU5CIVjPjrPCeIN6RFARyQ==" saltValue="mv2M9EX3qJHJI6qMmyvE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Normal="100" zoomScaleSheetLayoutView="100" workbookViewId="0">
      <selection activeCell="J44" sqref="J4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5" t="s">
        <v>536</v>
      </c>
      <c r="D34" s="1185"/>
      <c r="E34" s="1186"/>
      <c r="F34" s="32">
        <v>10.79</v>
      </c>
      <c r="G34" s="33">
        <v>17.7</v>
      </c>
      <c r="H34" s="33">
        <v>10.15</v>
      </c>
      <c r="I34" s="33">
        <v>8.41</v>
      </c>
      <c r="J34" s="34">
        <v>7.82</v>
      </c>
      <c r="K34" s="22"/>
      <c r="L34" s="22"/>
      <c r="M34" s="22"/>
      <c r="N34" s="22"/>
      <c r="O34" s="22"/>
      <c r="P34" s="22"/>
    </row>
    <row r="35" spans="1:16" ht="39" customHeight="1" x14ac:dyDescent="0.15">
      <c r="A35" s="22"/>
      <c r="B35" s="35"/>
      <c r="C35" s="1181" t="s">
        <v>537</v>
      </c>
      <c r="D35" s="1181"/>
      <c r="E35" s="1182"/>
      <c r="F35" s="36">
        <v>3.58</v>
      </c>
      <c r="G35" s="37">
        <v>4.8600000000000003</v>
      </c>
      <c r="H35" s="37">
        <v>6.19</v>
      </c>
      <c r="I35" s="37">
        <v>7.2</v>
      </c>
      <c r="J35" s="38">
        <v>7.16</v>
      </c>
      <c r="K35" s="22"/>
      <c r="L35" s="22"/>
      <c r="M35" s="22"/>
      <c r="N35" s="22"/>
      <c r="O35" s="22"/>
      <c r="P35" s="22"/>
    </row>
    <row r="36" spans="1:16" ht="39" customHeight="1" x14ac:dyDescent="0.15">
      <c r="A36" s="22"/>
      <c r="B36" s="35"/>
      <c r="C36" s="1181" t="s">
        <v>538</v>
      </c>
      <c r="D36" s="1181"/>
      <c r="E36" s="1182"/>
      <c r="F36" s="36" t="s">
        <v>490</v>
      </c>
      <c r="G36" s="37" t="s">
        <v>490</v>
      </c>
      <c r="H36" s="37" t="s">
        <v>490</v>
      </c>
      <c r="I36" s="37" t="s">
        <v>490</v>
      </c>
      <c r="J36" s="38">
        <v>6.12</v>
      </c>
      <c r="K36" s="22"/>
      <c r="L36" s="22"/>
      <c r="M36" s="22"/>
      <c r="N36" s="22"/>
      <c r="O36" s="22"/>
      <c r="P36" s="22"/>
    </row>
    <row r="37" spans="1:16" ht="39" customHeight="1" x14ac:dyDescent="0.15">
      <c r="A37" s="22"/>
      <c r="B37" s="35"/>
      <c r="C37" s="1181" t="s">
        <v>539</v>
      </c>
      <c r="D37" s="1181"/>
      <c r="E37" s="1182"/>
      <c r="F37" s="36">
        <v>6.46</v>
      </c>
      <c r="G37" s="37">
        <v>6.13</v>
      </c>
      <c r="H37" s="37">
        <v>6.25</v>
      </c>
      <c r="I37" s="37">
        <v>6.44</v>
      </c>
      <c r="J37" s="38">
        <v>6.08</v>
      </c>
      <c r="K37" s="22"/>
      <c r="L37" s="22"/>
      <c r="M37" s="22"/>
      <c r="N37" s="22"/>
      <c r="O37" s="22"/>
      <c r="P37" s="22"/>
    </row>
    <row r="38" spans="1:16" ht="39" customHeight="1" x14ac:dyDescent="0.15">
      <c r="A38" s="22"/>
      <c r="B38" s="35"/>
      <c r="C38" s="1181" t="s">
        <v>540</v>
      </c>
      <c r="D38" s="1181"/>
      <c r="E38" s="1182"/>
      <c r="F38" s="36">
        <v>3.55</v>
      </c>
      <c r="G38" s="37">
        <v>3.13</v>
      </c>
      <c r="H38" s="37">
        <v>3.32</v>
      </c>
      <c r="I38" s="37">
        <v>2.34</v>
      </c>
      <c r="J38" s="38">
        <v>1.04</v>
      </c>
      <c r="K38" s="22"/>
      <c r="L38" s="22"/>
      <c r="M38" s="22"/>
      <c r="N38" s="22"/>
      <c r="O38" s="22"/>
      <c r="P38" s="22"/>
    </row>
    <row r="39" spans="1:16" ht="39" customHeight="1" x14ac:dyDescent="0.15">
      <c r="A39" s="22"/>
      <c r="B39" s="35"/>
      <c r="C39" s="1181" t="s">
        <v>541</v>
      </c>
      <c r="D39" s="1181"/>
      <c r="E39" s="1182"/>
      <c r="F39" s="36" t="s">
        <v>490</v>
      </c>
      <c r="G39" s="37" t="s">
        <v>490</v>
      </c>
      <c r="H39" s="37">
        <v>0.13</v>
      </c>
      <c r="I39" s="37">
        <v>1.1499999999999999</v>
      </c>
      <c r="J39" s="38">
        <v>0.79</v>
      </c>
      <c r="K39" s="22"/>
      <c r="L39" s="22"/>
      <c r="M39" s="22"/>
      <c r="N39" s="22"/>
      <c r="O39" s="22"/>
      <c r="P39" s="22"/>
    </row>
    <row r="40" spans="1:16" ht="39" customHeight="1" x14ac:dyDescent="0.15">
      <c r="A40" s="22"/>
      <c r="B40" s="35"/>
      <c r="C40" s="1181" t="s">
        <v>542</v>
      </c>
      <c r="D40" s="1181"/>
      <c r="E40" s="1182"/>
      <c r="F40" s="36">
        <v>0.12</v>
      </c>
      <c r="G40" s="37">
        <v>0.12</v>
      </c>
      <c r="H40" s="37">
        <v>0.14000000000000001</v>
      </c>
      <c r="I40" s="37">
        <v>0.17</v>
      </c>
      <c r="J40" s="38">
        <v>0.18</v>
      </c>
      <c r="K40" s="22"/>
      <c r="L40" s="22"/>
      <c r="M40" s="22"/>
      <c r="N40" s="22"/>
      <c r="O40" s="22"/>
      <c r="P40" s="22"/>
    </row>
    <row r="41" spans="1:16" ht="39" customHeight="1" x14ac:dyDescent="0.15">
      <c r="A41" s="22"/>
      <c r="B41" s="35"/>
      <c r="C41" s="1181" t="s">
        <v>543</v>
      </c>
      <c r="D41" s="1181"/>
      <c r="E41" s="1182"/>
      <c r="F41" s="36" t="s">
        <v>490</v>
      </c>
      <c r="G41" s="37" t="s">
        <v>490</v>
      </c>
      <c r="H41" s="37">
        <v>0</v>
      </c>
      <c r="I41" s="37">
        <v>0.03</v>
      </c>
      <c r="J41" s="38">
        <v>0.03</v>
      </c>
      <c r="K41" s="22"/>
      <c r="L41" s="22"/>
      <c r="M41" s="22"/>
      <c r="N41" s="22"/>
      <c r="O41" s="22"/>
      <c r="P41" s="22"/>
    </row>
    <row r="42" spans="1:16" ht="39" customHeight="1" x14ac:dyDescent="0.15">
      <c r="A42" s="22"/>
      <c r="B42" s="39"/>
      <c r="C42" s="1181" t="s">
        <v>544</v>
      </c>
      <c r="D42" s="1181"/>
      <c r="E42" s="1182"/>
      <c r="F42" s="36" t="s">
        <v>490</v>
      </c>
      <c r="G42" s="37" t="s">
        <v>490</v>
      </c>
      <c r="H42" s="37" t="s">
        <v>490</v>
      </c>
      <c r="I42" s="37" t="s">
        <v>490</v>
      </c>
      <c r="J42" s="38" t="s">
        <v>490</v>
      </c>
      <c r="K42" s="22"/>
      <c r="L42" s="22"/>
      <c r="M42" s="22"/>
      <c r="N42" s="22"/>
      <c r="O42" s="22"/>
      <c r="P42" s="22"/>
    </row>
    <row r="43" spans="1:16" ht="39" customHeight="1" thickBot="1" x14ac:dyDescent="0.2">
      <c r="A43" s="22"/>
      <c r="B43" s="40"/>
      <c r="C43" s="1183" t="s">
        <v>545</v>
      </c>
      <c r="D43" s="1183"/>
      <c r="E43" s="1184"/>
      <c r="F43" s="41">
        <v>0.38</v>
      </c>
      <c r="G43" s="42">
        <v>0.9</v>
      </c>
      <c r="H43" s="42">
        <v>0.28999999999999998</v>
      </c>
      <c r="I43" s="42">
        <v>4.9800000000000004</v>
      </c>
      <c r="J43" s="43" t="s">
        <v>490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Dc0zIZVEyX87hHm5pBN34+yv7Bk3FIduz794RXo2hypdO8+utD0cAGJpqaQ7H41PsH0diq+wDjKoaiLJ+ePyA==" saltValue="fv6k5+CG/hyb89j25/SF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U49" sqref="U4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951</v>
      </c>
      <c r="L45" s="58">
        <v>1107</v>
      </c>
      <c r="M45" s="58">
        <v>1151</v>
      </c>
      <c r="N45" s="58">
        <v>1169</v>
      </c>
      <c r="O45" s="59">
        <v>1216</v>
      </c>
      <c r="P45" s="46"/>
      <c r="Q45" s="46"/>
      <c r="R45" s="46"/>
      <c r="S45" s="46"/>
      <c r="T45" s="46"/>
      <c r="U45" s="46"/>
    </row>
    <row r="46" spans="1:21" ht="30.75" customHeight="1" x14ac:dyDescent="0.15">
      <c r="A46" s="46"/>
      <c r="B46" s="1189"/>
      <c r="C46" s="1190"/>
      <c r="D46" s="60"/>
      <c r="E46" s="1195" t="s">
        <v>11</v>
      </c>
      <c r="F46" s="1195"/>
      <c r="G46" s="1195"/>
      <c r="H46" s="1195"/>
      <c r="I46" s="1195"/>
      <c r="J46" s="1196"/>
      <c r="K46" s="61" t="s">
        <v>490</v>
      </c>
      <c r="L46" s="62" t="s">
        <v>490</v>
      </c>
      <c r="M46" s="62" t="s">
        <v>490</v>
      </c>
      <c r="N46" s="62" t="s">
        <v>490</v>
      </c>
      <c r="O46" s="63" t="s">
        <v>490</v>
      </c>
      <c r="P46" s="46"/>
      <c r="Q46" s="46"/>
      <c r="R46" s="46"/>
      <c r="S46" s="46"/>
      <c r="T46" s="46"/>
      <c r="U46" s="46"/>
    </row>
    <row r="47" spans="1:21" ht="30.75" customHeight="1" x14ac:dyDescent="0.15">
      <c r="A47" s="46"/>
      <c r="B47" s="1189"/>
      <c r="C47" s="1190"/>
      <c r="D47" s="60"/>
      <c r="E47" s="1195" t="s">
        <v>12</v>
      </c>
      <c r="F47" s="1195"/>
      <c r="G47" s="1195"/>
      <c r="H47" s="1195"/>
      <c r="I47" s="1195"/>
      <c r="J47" s="1196"/>
      <c r="K47" s="61" t="s">
        <v>490</v>
      </c>
      <c r="L47" s="62" t="s">
        <v>490</v>
      </c>
      <c r="M47" s="62" t="s">
        <v>490</v>
      </c>
      <c r="N47" s="62" t="s">
        <v>490</v>
      </c>
      <c r="O47" s="63" t="s">
        <v>490</v>
      </c>
      <c r="P47" s="46"/>
      <c r="Q47" s="46"/>
      <c r="R47" s="46"/>
      <c r="S47" s="46"/>
      <c r="T47" s="46"/>
      <c r="U47" s="46"/>
    </row>
    <row r="48" spans="1:21" ht="30.75" customHeight="1" x14ac:dyDescent="0.15">
      <c r="A48" s="46"/>
      <c r="B48" s="1189"/>
      <c r="C48" s="1190"/>
      <c r="D48" s="60"/>
      <c r="E48" s="1195" t="s">
        <v>13</v>
      </c>
      <c r="F48" s="1195"/>
      <c r="G48" s="1195"/>
      <c r="H48" s="1195"/>
      <c r="I48" s="1195"/>
      <c r="J48" s="1196"/>
      <c r="K48" s="61">
        <v>7</v>
      </c>
      <c r="L48" s="62">
        <v>8</v>
      </c>
      <c r="M48" s="62">
        <v>7</v>
      </c>
      <c r="N48" s="62">
        <v>8</v>
      </c>
      <c r="O48" s="63">
        <v>17</v>
      </c>
      <c r="P48" s="46"/>
      <c r="Q48" s="46"/>
      <c r="R48" s="46"/>
      <c r="S48" s="46"/>
      <c r="T48" s="46"/>
      <c r="U48" s="46"/>
    </row>
    <row r="49" spans="1:21" ht="30.75" customHeight="1" x14ac:dyDescent="0.15">
      <c r="A49" s="46"/>
      <c r="B49" s="1189"/>
      <c r="C49" s="1190"/>
      <c r="D49" s="60"/>
      <c r="E49" s="1195" t="s">
        <v>14</v>
      </c>
      <c r="F49" s="1195"/>
      <c r="G49" s="1195"/>
      <c r="H49" s="1195"/>
      <c r="I49" s="1195"/>
      <c r="J49" s="1196"/>
      <c r="K49" s="61">
        <v>44</v>
      </c>
      <c r="L49" s="62">
        <v>18</v>
      </c>
      <c r="M49" s="62">
        <v>11</v>
      </c>
      <c r="N49" s="62">
        <v>10</v>
      </c>
      <c r="O49" s="63">
        <v>10</v>
      </c>
      <c r="P49" s="46"/>
      <c r="Q49" s="46"/>
      <c r="R49" s="46"/>
      <c r="S49" s="46"/>
      <c r="T49" s="46"/>
      <c r="U49" s="46"/>
    </row>
    <row r="50" spans="1:21" ht="30.75" customHeight="1" x14ac:dyDescent="0.15">
      <c r="A50" s="46"/>
      <c r="B50" s="1189"/>
      <c r="C50" s="1190"/>
      <c r="D50" s="60"/>
      <c r="E50" s="1195" t="s">
        <v>15</v>
      </c>
      <c r="F50" s="1195"/>
      <c r="G50" s="1195"/>
      <c r="H50" s="1195"/>
      <c r="I50" s="1195"/>
      <c r="J50" s="1196"/>
      <c r="K50" s="61" t="s">
        <v>490</v>
      </c>
      <c r="L50" s="62" t="s">
        <v>490</v>
      </c>
      <c r="M50" s="62" t="s">
        <v>490</v>
      </c>
      <c r="N50" s="62" t="s">
        <v>490</v>
      </c>
      <c r="O50" s="63" t="s">
        <v>490</v>
      </c>
      <c r="P50" s="46"/>
      <c r="Q50" s="46"/>
      <c r="R50" s="46"/>
      <c r="S50" s="46"/>
      <c r="T50" s="46"/>
      <c r="U50" s="46"/>
    </row>
    <row r="51" spans="1:21" ht="30.75" customHeight="1" x14ac:dyDescent="0.15">
      <c r="A51" s="46"/>
      <c r="B51" s="1191"/>
      <c r="C51" s="1192"/>
      <c r="D51" s="64"/>
      <c r="E51" s="1195" t="s">
        <v>16</v>
      </c>
      <c r="F51" s="1195"/>
      <c r="G51" s="1195"/>
      <c r="H51" s="1195"/>
      <c r="I51" s="1195"/>
      <c r="J51" s="1196"/>
      <c r="K51" s="61">
        <v>1</v>
      </c>
      <c r="L51" s="62">
        <v>0</v>
      </c>
      <c r="M51" s="62" t="s">
        <v>490</v>
      </c>
      <c r="N51" s="62" t="s">
        <v>490</v>
      </c>
      <c r="O51" s="63" t="s">
        <v>490</v>
      </c>
      <c r="P51" s="46"/>
      <c r="Q51" s="46"/>
      <c r="R51" s="46"/>
      <c r="S51" s="46"/>
      <c r="T51" s="46"/>
      <c r="U51" s="46"/>
    </row>
    <row r="52" spans="1:21" ht="30.75" customHeight="1" x14ac:dyDescent="0.15">
      <c r="A52" s="46"/>
      <c r="B52" s="1197" t="s">
        <v>17</v>
      </c>
      <c r="C52" s="1198"/>
      <c r="D52" s="64"/>
      <c r="E52" s="1195" t="s">
        <v>18</v>
      </c>
      <c r="F52" s="1195"/>
      <c r="G52" s="1195"/>
      <c r="H52" s="1195"/>
      <c r="I52" s="1195"/>
      <c r="J52" s="1196"/>
      <c r="K52" s="61">
        <v>830</v>
      </c>
      <c r="L52" s="62">
        <v>944</v>
      </c>
      <c r="M52" s="62">
        <v>947</v>
      </c>
      <c r="N52" s="62">
        <v>958</v>
      </c>
      <c r="O52" s="63">
        <v>1023</v>
      </c>
      <c r="P52" s="46"/>
      <c r="Q52" s="46"/>
      <c r="R52" s="46"/>
      <c r="S52" s="46"/>
      <c r="T52" s="46"/>
      <c r="U52" s="46"/>
    </row>
    <row r="53" spans="1:21" ht="30.75" customHeight="1" thickBot="1" x14ac:dyDescent="0.2">
      <c r="A53" s="46"/>
      <c r="B53" s="1199" t="s">
        <v>19</v>
      </c>
      <c r="C53" s="1200"/>
      <c r="D53" s="65"/>
      <c r="E53" s="1201" t="s">
        <v>20</v>
      </c>
      <c r="F53" s="1201"/>
      <c r="G53" s="1201"/>
      <c r="H53" s="1201"/>
      <c r="I53" s="1201"/>
      <c r="J53" s="1202"/>
      <c r="K53" s="66">
        <v>173</v>
      </c>
      <c r="L53" s="67">
        <v>189</v>
      </c>
      <c r="M53" s="67">
        <v>222</v>
      </c>
      <c r="N53" s="67">
        <v>229</v>
      </c>
      <c r="O53" s="68">
        <v>220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203" t="s">
        <v>24</v>
      </c>
      <c r="C58" s="1204"/>
      <c r="D58" s="1209" t="s">
        <v>25</v>
      </c>
      <c r="E58" s="1210"/>
      <c r="F58" s="1210"/>
      <c r="G58" s="1210"/>
      <c r="H58" s="1210"/>
      <c r="I58" s="1210"/>
      <c r="J58" s="1211"/>
      <c r="K58" s="81"/>
      <c r="L58" s="82"/>
      <c r="M58" s="82"/>
      <c r="N58" s="82"/>
      <c r="O58" s="83"/>
    </row>
    <row r="59" spans="1:21" ht="31.5" customHeight="1" x14ac:dyDescent="0.15">
      <c r="B59" s="1205"/>
      <c r="C59" s="1206"/>
      <c r="D59" s="1212" t="s">
        <v>26</v>
      </c>
      <c r="E59" s="1213"/>
      <c r="F59" s="1213"/>
      <c r="G59" s="1213"/>
      <c r="H59" s="1213"/>
      <c r="I59" s="1213"/>
      <c r="J59" s="1214"/>
      <c r="K59" s="84"/>
      <c r="L59" s="85"/>
      <c r="M59" s="85"/>
      <c r="N59" s="85"/>
      <c r="O59" s="86"/>
    </row>
    <row r="60" spans="1:21" ht="31.5" customHeight="1" thickBot="1" x14ac:dyDescent="0.2">
      <c r="B60" s="1207"/>
      <c r="C60" s="1208"/>
      <c r="D60" s="1215" t="s">
        <v>27</v>
      </c>
      <c r="E60" s="1216"/>
      <c r="F60" s="1216"/>
      <c r="G60" s="1216"/>
      <c r="H60" s="1216"/>
      <c r="I60" s="1216"/>
      <c r="J60" s="121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i2YgDxHb+u2SbE1xfsXjBCu/u0lDs6ouaM+9DdQz3axUwTqh+oiW/fz3yc1BaE3j4jKU0IAmWqUTy6IjbjMtQ==" saltValue="9MiKTZ/W1wA7DsvRHcRa2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Normal="100" zoomScaleSheetLayoutView="100" workbookViewId="0">
      <selection activeCell="E42" sqref="E42:H4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218" t="s">
        <v>30</v>
      </c>
      <c r="C41" s="1219"/>
      <c r="D41" s="103"/>
      <c r="E41" s="1224" t="s">
        <v>31</v>
      </c>
      <c r="F41" s="1224"/>
      <c r="G41" s="1224"/>
      <c r="H41" s="1225"/>
      <c r="I41" s="330">
        <v>10695</v>
      </c>
      <c r="J41" s="331">
        <v>10641</v>
      </c>
      <c r="K41" s="331">
        <v>9966</v>
      </c>
      <c r="L41" s="331">
        <v>9599</v>
      </c>
      <c r="M41" s="332">
        <v>8753</v>
      </c>
    </row>
    <row r="42" spans="2:13" ht="27.75" customHeight="1" x14ac:dyDescent="0.15">
      <c r="B42" s="1220"/>
      <c r="C42" s="1221"/>
      <c r="D42" s="104"/>
      <c r="E42" s="1226" t="s">
        <v>32</v>
      </c>
      <c r="F42" s="1226"/>
      <c r="G42" s="1226"/>
      <c r="H42" s="1227"/>
      <c r="I42" s="333" t="s">
        <v>490</v>
      </c>
      <c r="J42" s="334" t="s">
        <v>490</v>
      </c>
      <c r="K42" s="334" t="s">
        <v>490</v>
      </c>
      <c r="L42" s="334" t="s">
        <v>490</v>
      </c>
      <c r="M42" s="335" t="s">
        <v>490</v>
      </c>
    </row>
    <row r="43" spans="2:13" ht="27.75" customHeight="1" x14ac:dyDescent="0.15">
      <c r="B43" s="1220"/>
      <c r="C43" s="1221"/>
      <c r="D43" s="104"/>
      <c r="E43" s="1226" t="s">
        <v>33</v>
      </c>
      <c r="F43" s="1226"/>
      <c r="G43" s="1226"/>
      <c r="H43" s="1227"/>
      <c r="I43" s="333">
        <v>72</v>
      </c>
      <c r="J43" s="334">
        <v>64</v>
      </c>
      <c r="K43" s="334">
        <v>58</v>
      </c>
      <c r="L43" s="334">
        <v>41</v>
      </c>
      <c r="M43" s="335">
        <v>117</v>
      </c>
    </row>
    <row r="44" spans="2:13" ht="27.75" customHeight="1" x14ac:dyDescent="0.15">
      <c r="B44" s="1220"/>
      <c r="C44" s="1221"/>
      <c r="D44" s="104"/>
      <c r="E44" s="1226" t="s">
        <v>34</v>
      </c>
      <c r="F44" s="1226"/>
      <c r="G44" s="1226"/>
      <c r="H44" s="1227"/>
      <c r="I44" s="333">
        <v>48</v>
      </c>
      <c r="J44" s="334">
        <v>34</v>
      </c>
      <c r="K44" s="334">
        <v>159</v>
      </c>
      <c r="L44" s="334">
        <v>103</v>
      </c>
      <c r="M44" s="335">
        <v>74</v>
      </c>
    </row>
    <row r="45" spans="2:13" ht="27.75" customHeight="1" x14ac:dyDescent="0.15">
      <c r="B45" s="1220"/>
      <c r="C45" s="1221"/>
      <c r="D45" s="104"/>
      <c r="E45" s="1226" t="s">
        <v>35</v>
      </c>
      <c r="F45" s="1226"/>
      <c r="G45" s="1226"/>
      <c r="H45" s="1227"/>
      <c r="I45" s="333">
        <v>127</v>
      </c>
      <c r="J45" s="334">
        <v>73</v>
      </c>
      <c r="K45" s="334">
        <v>73</v>
      </c>
      <c r="L45" s="334">
        <v>122</v>
      </c>
      <c r="M45" s="335">
        <v>72</v>
      </c>
    </row>
    <row r="46" spans="2:13" ht="27.75" customHeight="1" x14ac:dyDescent="0.15">
      <c r="B46" s="1220"/>
      <c r="C46" s="1221"/>
      <c r="D46" s="105"/>
      <c r="E46" s="1226" t="s">
        <v>36</v>
      </c>
      <c r="F46" s="1226"/>
      <c r="G46" s="1226"/>
      <c r="H46" s="1227"/>
      <c r="I46" s="333" t="s">
        <v>490</v>
      </c>
      <c r="J46" s="334" t="s">
        <v>490</v>
      </c>
      <c r="K46" s="334" t="s">
        <v>490</v>
      </c>
      <c r="L46" s="334" t="s">
        <v>490</v>
      </c>
      <c r="M46" s="335" t="s">
        <v>490</v>
      </c>
    </row>
    <row r="47" spans="2:13" ht="27.75" customHeight="1" x14ac:dyDescent="0.15">
      <c r="B47" s="1220"/>
      <c r="C47" s="1221"/>
      <c r="D47" s="106"/>
      <c r="E47" s="1228" t="s">
        <v>37</v>
      </c>
      <c r="F47" s="1229"/>
      <c r="G47" s="1229"/>
      <c r="H47" s="1230"/>
      <c r="I47" s="333" t="s">
        <v>490</v>
      </c>
      <c r="J47" s="334" t="s">
        <v>490</v>
      </c>
      <c r="K47" s="334" t="s">
        <v>490</v>
      </c>
      <c r="L47" s="334" t="s">
        <v>490</v>
      </c>
      <c r="M47" s="335" t="s">
        <v>490</v>
      </c>
    </row>
    <row r="48" spans="2:13" ht="27.75" customHeight="1" x14ac:dyDescent="0.15">
      <c r="B48" s="1220"/>
      <c r="C48" s="1221"/>
      <c r="D48" s="104"/>
      <c r="E48" s="1226" t="s">
        <v>38</v>
      </c>
      <c r="F48" s="1226"/>
      <c r="G48" s="1226"/>
      <c r="H48" s="1227"/>
      <c r="I48" s="333" t="s">
        <v>490</v>
      </c>
      <c r="J48" s="334" t="s">
        <v>490</v>
      </c>
      <c r="K48" s="334" t="s">
        <v>490</v>
      </c>
      <c r="L48" s="334" t="s">
        <v>490</v>
      </c>
      <c r="M48" s="335" t="s">
        <v>490</v>
      </c>
    </row>
    <row r="49" spans="2:13" ht="27.75" customHeight="1" x14ac:dyDescent="0.15">
      <c r="B49" s="1222"/>
      <c r="C49" s="1223"/>
      <c r="D49" s="104"/>
      <c r="E49" s="1226" t="s">
        <v>39</v>
      </c>
      <c r="F49" s="1226"/>
      <c r="G49" s="1226"/>
      <c r="H49" s="1227"/>
      <c r="I49" s="333" t="s">
        <v>490</v>
      </c>
      <c r="J49" s="334" t="s">
        <v>490</v>
      </c>
      <c r="K49" s="334" t="s">
        <v>490</v>
      </c>
      <c r="L49" s="334" t="s">
        <v>490</v>
      </c>
      <c r="M49" s="335" t="s">
        <v>490</v>
      </c>
    </row>
    <row r="50" spans="2:13" ht="27.75" customHeight="1" x14ac:dyDescent="0.15">
      <c r="B50" s="1231" t="s">
        <v>40</v>
      </c>
      <c r="C50" s="1232"/>
      <c r="D50" s="107"/>
      <c r="E50" s="1226" t="s">
        <v>41</v>
      </c>
      <c r="F50" s="1226"/>
      <c r="G50" s="1226"/>
      <c r="H50" s="1227"/>
      <c r="I50" s="333">
        <v>4190</v>
      </c>
      <c r="J50" s="334">
        <v>4207</v>
      </c>
      <c r="K50" s="334">
        <v>4339</v>
      </c>
      <c r="L50" s="334">
        <v>4497</v>
      </c>
      <c r="M50" s="335">
        <v>4269</v>
      </c>
    </row>
    <row r="51" spans="2:13" ht="27.75" customHeight="1" x14ac:dyDescent="0.15">
      <c r="B51" s="1220"/>
      <c r="C51" s="1221"/>
      <c r="D51" s="104"/>
      <c r="E51" s="1226" t="s">
        <v>42</v>
      </c>
      <c r="F51" s="1226"/>
      <c r="G51" s="1226"/>
      <c r="H51" s="1227"/>
      <c r="I51" s="333" t="s">
        <v>490</v>
      </c>
      <c r="J51" s="334" t="s">
        <v>490</v>
      </c>
      <c r="K51" s="334" t="s">
        <v>490</v>
      </c>
      <c r="L51" s="334" t="s">
        <v>490</v>
      </c>
      <c r="M51" s="335" t="s">
        <v>490</v>
      </c>
    </row>
    <row r="52" spans="2:13" ht="27.75" customHeight="1" x14ac:dyDescent="0.15">
      <c r="B52" s="1222"/>
      <c r="C52" s="1223"/>
      <c r="D52" s="104"/>
      <c r="E52" s="1226" t="s">
        <v>43</v>
      </c>
      <c r="F52" s="1226"/>
      <c r="G52" s="1226"/>
      <c r="H52" s="1227"/>
      <c r="I52" s="333">
        <v>9938</v>
      </c>
      <c r="J52" s="334">
        <v>9245</v>
      </c>
      <c r="K52" s="334">
        <v>8584</v>
      </c>
      <c r="L52" s="334">
        <v>8394</v>
      </c>
      <c r="M52" s="335">
        <v>7319</v>
      </c>
    </row>
    <row r="53" spans="2:13" ht="27.75" customHeight="1" thickBot="1" x14ac:dyDescent="0.2">
      <c r="B53" s="1233" t="s">
        <v>19</v>
      </c>
      <c r="C53" s="1234"/>
      <c r="D53" s="108"/>
      <c r="E53" s="1235" t="s">
        <v>44</v>
      </c>
      <c r="F53" s="1235"/>
      <c r="G53" s="1235"/>
      <c r="H53" s="1236"/>
      <c r="I53" s="336">
        <v>-3186</v>
      </c>
      <c r="J53" s="337">
        <v>-2640</v>
      </c>
      <c r="K53" s="337">
        <v>-2666</v>
      </c>
      <c r="L53" s="337">
        <v>-3026</v>
      </c>
      <c r="M53" s="338">
        <v>-2570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SqFA4fWvahGeIObtSp11ZxiXHU37pAGd3TKQXwkVOae8nsbeJGWGFj6VrdHz2SNhWYgTJ9LO/YDVuUff6LTgPg==" saltValue="sv9X1HYDjY5Avy69LWD/u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C63" sqref="C63:E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45" t="s">
        <v>46</v>
      </c>
      <c r="D55" s="1245"/>
      <c r="E55" s="1246"/>
      <c r="F55" s="339">
        <v>2589</v>
      </c>
      <c r="G55" s="339">
        <v>2441</v>
      </c>
      <c r="H55" s="340">
        <v>2405</v>
      </c>
    </row>
    <row r="56" spans="2:8" ht="52.5" customHeight="1" x14ac:dyDescent="0.15">
      <c r="B56" s="120"/>
      <c r="C56" s="1247" t="s">
        <v>47</v>
      </c>
      <c r="D56" s="1247"/>
      <c r="E56" s="1248"/>
      <c r="F56" s="341">
        <v>212</v>
      </c>
      <c r="G56" s="341">
        <v>197</v>
      </c>
      <c r="H56" s="342">
        <v>182</v>
      </c>
    </row>
    <row r="57" spans="2:8" ht="53.25" customHeight="1" x14ac:dyDescent="0.15">
      <c r="B57" s="120"/>
      <c r="C57" s="1249" t="s">
        <v>48</v>
      </c>
      <c r="D57" s="1249"/>
      <c r="E57" s="1250"/>
      <c r="F57" s="343">
        <v>1519</v>
      </c>
      <c r="G57" s="343">
        <v>1841</v>
      </c>
      <c r="H57" s="344">
        <v>1663</v>
      </c>
    </row>
    <row r="58" spans="2:8" ht="45.75" customHeight="1" x14ac:dyDescent="0.15">
      <c r="B58" s="121"/>
      <c r="C58" s="1237" t="s">
        <v>561</v>
      </c>
      <c r="D58" s="1238"/>
      <c r="E58" s="1239"/>
      <c r="F58" s="345">
        <v>1007</v>
      </c>
      <c r="G58" s="345">
        <v>1209</v>
      </c>
      <c r="H58" s="346">
        <v>1152</v>
      </c>
    </row>
    <row r="59" spans="2:8" ht="45.75" customHeight="1" x14ac:dyDescent="0.15">
      <c r="B59" s="121"/>
      <c r="C59" s="1237" t="s">
        <v>562</v>
      </c>
      <c r="D59" s="1238"/>
      <c r="E59" s="1239"/>
      <c r="F59" s="345">
        <v>136</v>
      </c>
      <c r="G59" s="345">
        <v>136</v>
      </c>
      <c r="H59" s="346">
        <v>136</v>
      </c>
    </row>
    <row r="60" spans="2:8" ht="45.75" customHeight="1" x14ac:dyDescent="0.15">
      <c r="B60" s="121"/>
      <c r="C60" s="1237" t="s">
        <v>563</v>
      </c>
      <c r="D60" s="1238"/>
      <c r="E60" s="1239"/>
      <c r="F60" s="345">
        <v>95</v>
      </c>
      <c r="G60" s="345">
        <v>89</v>
      </c>
      <c r="H60" s="346">
        <v>121</v>
      </c>
    </row>
    <row r="61" spans="2:8" ht="45.75" customHeight="1" x14ac:dyDescent="0.15">
      <c r="B61" s="121"/>
      <c r="C61" s="1237" t="s">
        <v>565</v>
      </c>
      <c r="D61" s="1238"/>
      <c r="E61" s="1239"/>
      <c r="F61" s="345">
        <v>140</v>
      </c>
      <c r="G61" s="345">
        <v>260</v>
      </c>
      <c r="H61" s="346">
        <v>102</v>
      </c>
    </row>
    <row r="62" spans="2:8" ht="45.75" customHeight="1" thickBot="1" x14ac:dyDescent="0.2">
      <c r="B62" s="122"/>
      <c r="C62" s="1240" t="s">
        <v>564</v>
      </c>
      <c r="D62" s="1241"/>
      <c r="E62" s="1242"/>
      <c r="F62" s="347">
        <v>89</v>
      </c>
      <c r="G62" s="347">
        <v>89</v>
      </c>
      <c r="H62" s="348">
        <v>89</v>
      </c>
    </row>
    <row r="63" spans="2:8" ht="52.5" customHeight="1" thickBot="1" x14ac:dyDescent="0.2">
      <c r="B63" s="123"/>
      <c r="C63" s="1243" t="s">
        <v>49</v>
      </c>
      <c r="D63" s="1243"/>
      <c r="E63" s="1244"/>
      <c r="F63" s="349">
        <v>4320</v>
      </c>
      <c r="G63" s="349">
        <v>4479</v>
      </c>
      <c r="H63" s="350">
        <v>4251</v>
      </c>
    </row>
    <row r="64" spans="2:8" x14ac:dyDescent="0.15"/>
  </sheetData>
  <sheetProtection algorithmName="SHA-512" hashValue="RT4RfI8GPSV4P1AEg43QcUd2Xgll4I9EXTs3I6Hb3o5YogUr0hVZV7Fa8DuEXyC9NZD0reB+yTHhCNekqRT81A==" saltValue="32gDihU7ZuSGXI+m/Ljt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937E9-3CB5-4683-8190-1880F96202E3}">
  <sheetPr>
    <pageSetUpPr fitToPage="1"/>
  </sheetPr>
  <dimension ref="A1:DE85"/>
  <sheetViews>
    <sheetView showGridLines="0" zoomScale="80" zoomScaleNormal="80" zoomScaleSheetLayoutView="55" workbookViewId="0">
      <selection activeCell="BT12" sqref="BT12"/>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89" t="s">
        <v>568</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x14ac:dyDescent="0.15">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x14ac:dyDescent="0.15">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x14ac:dyDescent="0.15">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x14ac:dyDescent="0.15">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528</v>
      </c>
      <c r="BQ50" s="382"/>
      <c r="BR50" s="382"/>
      <c r="BS50" s="382"/>
      <c r="BT50" s="382"/>
      <c r="BU50" s="382"/>
      <c r="BV50" s="382"/>
      <c r="BW50" s="382"/>
      <c r="BX50" s="382" t="s">
        <v>529</v>
      </c>
      <c r="BY50" s="382"/>
      <c r="BZ50" s="382"/>
      <c r="CA50" s="382"/>
      <c r="CB50" s="382"/>
      <c r="CC50" s="382"/>
      <c r="CD50" s="382"/>
      <c r="CE50" s="382"/>
      <c r="CF50" s="382" t="s">
        <v>530</v>
      </c>
      <c r="CG50" s="382"/>
      <c r="CH50" s="382"/>
      <c r="CI50" s="382"/>
      <c r="CJ50" s="382"/>
      <c r="CK50" s="382"/>
      <c r="CL50" s="382"/>
      <c r="CM50" s="382"/>
      <c r="CN50" s="382" t="s">
        <v>531</v>
      </c>
      <c r="CO50" s="382"/>
      <c r="CP50" s="382"/>
      <c r="CQ50" s="382"/>
      <c r="CR50" s="382"/>
      <c r="CS50" s="382"/>
      <c r="CT50" s="382"/>
      <c r="CU50" s="382"/>
      <c r="CV50" s="382" t="s">
        <v>532</v>
      </c>
      <c r="CW50" s="382"/>
      <c r="CX50" s="382"/>
      <c r="CY50" s="382"/>
      <c r="CZ50" s="382"/>
      <c r="DA50" s="382"/>
      <c r="DB50" s="382"/>
      <c r="DC50" s="382"/>
    </row>
    <row r="51" spans="1:109" ht="13.5" customHeight="1" x14ac:dyDescent="0.15">
      <c r="B51" s="247"/>
      <c r="G51" s="385"/>
      <c r="H51" s="385"/>
      <c r="I51" s="398"/>
      <c r="J51" s="398"/>
      <c r="K51" s="384"/>
      <c r="L51" s="384"/>
      <c r="M51" s="384"/>
      <c r="N51" s="384"/>
      <c r="AM51" s="359"/>
      <c r="AN51" s="380" t="s">
        <v>570</v>
      </c>
      <c r="AO51" s="380"/>
      <c r="AP51" s="380"/>
      <c r="AQ51" s="380"/>
      <c r="AR51" s="380"/>
      <c r="AS51" s="380"/>
      <c r="AT51" s="380"/>
      <c r="AU51" s="380"/>
      <c r="AV51" s="380"/>
      <c r="AW51" s="380"/>
      <c r="AX51" s="380"/>
      <c r="AY51" s="380"/>
      <c r="AZ51" s="380"/>
      <c r="BA51" s="380"/>
      <c r="BB51" s="380" t="s">
        <v>571</v>
      </c>
      <c r="BC51" s="380"/>
      <c r="BD51" s="380"/>
      <c r="BE51" s="380"/>
      <c r="BF51" s="380"/>
      <c r="BG51" s="380"/>
      <c r="BH51" s="380"/>
      <c r="BI51" s="380"/>
      <c r="BJ51" s="380"/>
      <c r="BK51" s="380"/>
      <c r="BL51" s="380"/>
      <c r="BM51" s="380"/>
      <c r="BN51" s="380"/>
      <c r="BO51" s="380"/>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x14ac:dyDescent="0.15">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x14ac:dyDescent="0.15">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572</v>
      </c>
      <c r="BC53" s="380"/>
      <c r="BD53" s="380"/>
      <c r="BE53" s="380"/>
      <c r="BF53" s="380"/>
      <c r="BG53" s="380"/>
      <c r="BH53" s="380"/>
      <c r="BI53" s="380"/>
      <c r="BJ53" s="380"/>
      <c r="BK53" s="380"/>
      <c r="BL53" s="380"/>
      <c r="BM53" s="380"/>
      <c r="BN53" s="380"/>
      <c r="BO53" s="380"/>
      <c r="BP53" s="377">
        <v>53.1</v>
      </c>
      <c r="BQ53" s="377"/>
      <c r="BR53" s="377"/>
      <c r="BS53" s="377"/>
      <c r="BT53" s="377"/>
      <c r="BU53" s="377"/>
      <c r="BV53" s="377"/>
      <c r="BW53" s="377"/>
      <c r="BX53" s="377">
        <v>49.6</v>
      </c>
      <c r="BY53" s="377"/>
      <c r="BZ53" s="377"/>
      <c r="CA53" s="377"/>
      <c r="CB53" s="377"/>
      <c r="CC53" s="377"/>
      <c r="CD53" s="377"/>
      <c r="CE53" s="377"/>
      <c r="CF53" s="377">
        <v>49.4</v>
      </c>
      <c r="CG53" s="377"/>
      <c r="CH53" s="377"/>
      <c r="CI53" s="377"/>
      <c r="CJ53" s="377"/>
      <c r="CK53" s="377"/>
      <c r="CL53" s="377"/>
      <c r="CM53" s="377"/>
      <c r="CN53" s="377">
        <v>49.9</v>
      </c>
      <c r="CO53" s="377"/>
      <c r="CP53" s="377"/>
      <c r="CQ53" s="377"/>
      <c r="CR53" s="377"/>
      <c r="CS53" s="377"/>
      <c r="CT53" s="377"/>
      <c r="CU53" s="377"/>
      <c r="CV53" s="377">
        <v>51.7</v>
      </c>
      <c r="CW53" s="377"/>
      <c r="CX53" s="377"/>
      <c r="CY53" s="377"/>
      <c r="CZ53" s="377"/>
      <c r="DA53" s="377"/>
      <c r="DB53" s="377"/>
      <c r="DC53" s="377"/>
    </row>
    <row r="54" spans="1:109" x14ac:dyDescent="0.15">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x14ac:dyDescent="0.15">
      <c r="A55" s="358"/>
      <c r="B55" s="247"/>
      <c r="G55" s="383"/>
      <c r="H55" s="383"/>
      <c r="I55" s="383"/>
      <c r="J55" s="383"/>
      <c r="K55" s="384"/>
      <c r="L55" s="384"/>
      <c r="M55" s="384"/>
      <c r="N55" s="384"/>
      <c r="AN55" s="382" t="s">
        <v>573</v>
      </c>
      <c r="AO55" s="382"/>
      <c r="AP55" s="382"/>
      <c r="AQ55" s="382"/>
      <c r="AR55" s="382"/>
      <c r="AS55" s="382"/>
      <c r="AT55" s="382"/>
      <c r="AU55" s="382"/>
      <c r="AV55" s="382"/>
      <c r="AW55" s="382"/>
      <c r="AX55" s="382"/>
      <c r="AY55" s="382"/>
      <c r="AZ55" s="382"/>
      <c r="BA55" s="382"/>
      <c r="BB55" s="380" t="s">
        <v>571</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x14ac:dyDescent="0.15">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x14ac:dyDescent="0.15">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572</v>
      </c>
      <c r="BC57" s="380"/>
      <c r="BD57" s="380"/>
      <c r="BE57" s="380"/>
      <c r="BF57" s="380"/>
      <c r="BG57" s="380"/>
      <c r="BH57" s="380"/>
      <c r="BI57" s="380"/>
      <c r="BJ57" s="380"/>
      <c r="BK57" s="380"/>
      <c r="BL57" s="380"/>
      <c r="BM57" s="380"/>
      <c r="BN57" s="380"/>
      <c r="BO57" s="380"/>
      <c r="BP57" s="377">
        <v>64</v>
      </c>
      <c r="BQ57" s="377"/>
      <c r="BR57" s="377"/>
      <c r="BS57" s="377"/>
      <c r="BT57" s="377"/>
      <c r="BU57" s="377"/>
      <c r="BV57" s="377"/>
      <c r="BW57" s="377"/>
      <c r="BX57" s="377">
        <v>66.2</v>
      </c>
      <c r="BY57" s="377"/>
      <c r="BZ57" s="377"/>
      <c r="CA57" s="377"/>
      <c r="CB57" s="377"/>
      <c r="CC57" s="377"/>
      <c r="CD57" s="377"/>
      <c r="CE57" s="377"/>
      <c r="CF57" s="377">
        <v>67.099999999999994</v>
      </c>
      <c r="CG57" s="377"/>
      <c r="CH57" s="377"/>
      <c r="CI57" s="377"/>
      <c r="CJ57" s="377"/>
      <c r="CK57" s="377"/>
      <c r="CL57" s="377"/>
      <c r="CM57" s="377"/>
      <c r="CN57" s="377">
        <v>67</v>
      </c>
      <c r="CO57" s="377"/>
      <c r="CP57" s="377"/>
      <c r="CQ57" s="377"/>
      <c r="CR57" s="377"/>
      <c r="CS57" s="377"/>
      <c r="CT57" s="377"/>
      <c r="CU57" s="377"/>
      <c r="CV57" s="377">
        <v>68.2</v>
      </c>
      <c r="CW57" s="377"/>
      <c r="CX57" s="377"/>
      <c r="CY57" s="377"/>
      <c r="CZ57" s="377"/>
      <c r="DA57" s="377"/>
      <c r="DB57" s="377"/>
      <c r="DC57" s="377"/>
      <c r="DD57" s="363"/>
      <c r="DE57" s="362"/>
    </row>
    <row r="58" spans="1:109" s="358" customFormat="1" x14ac:dyDescent="0.15">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89" t="s">
        <v>575</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x14ac:dyDescent="0.15">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x14ac:dyDescent="0.15">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x14ac:dyDescent="0.15">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x14ac:dyDescent="0.15">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528</v>
      </c>
      <c r="BQ72" s="382"/>
      <c r="BR72" s="382"/>
      <c r="BS72" s="382"/>
      <c r="BT72" s="382"/>
      <c r="BU72" s="382"/>
      <c r="BV72" s="382"/>
      <c r="BW72" s="382"/>
      <c r="BX72" s="382" t="s">
        <v>529</v>
      </c>
      <c r="BY72" s="382"/>
      <c r="BZ72" s="382"/>
      <c r="CA72" s="382"/>
      <c r="CB72" s="382"/>
      <c r="CC72" s="382"/>
      <c r="CD72" s="382"/>
      <c r="CE72" s="382"/>
      <c r="CF72" s="382" t="s">
        <v>530</v>
      </c>
      <c r="CG72" s="382"/>
      <c r="CH72" s="382"/>
      <c r="CI72" s="382"/>
      <c r="CJ72" s="382"/>
      <c r="CK72" s="382"/>
      <c r="CL72" s="382"/>
      <c r="CM72" s="382"/>
      <c r="CN72" s="382" t="s">
        <v>531</v>
      </c>
      <c r="CO72" s="382"/>
      <c r="CP72" s="382"/>
      <c r="CQ72" s="382"/>
      <c r="CR72" s="382"/>
      <c r="CS72" s="382"/>
      <c r="CT72" s="382"/>
      <c r="CU72" s="382"/>
      <c r="CV72" s="382" t="s">
        <v>532</v>
      </c>
      <c r="CW72" s="382"/>
      <c r="CX72" s="382"/>
      <c r="CY72" s="382"/>
      <c r="CZ72" s="382"/>
      <c r="DA72" s="382"/>
      <c r="DB72" s="382"/>
      <c r="DC72" s="382"/>
    </row>
    <row r="73" spans="2:107" x14ac:dyDescent="0.15">
      <c r="B73" s="247"/>
      <c r="G73" s="385"/>
      <c r="H73" s="385"/>
      <c r="I73" s="385"/>
      <c r="J73" s="385"/>
      <c r="K73" s="381"/>
      <c r="L73" s="381"/>
      <c r="M73" s="381"/>
      <c r="N73" s="381"/>
      <c r="AM73" s="359"/>
      <c r="AN73" s="380" t="s">
        <v>570</v>
      </c>
      <c r="AO73" s="380"/>
      <c r="AP73" s="380"/>
      <c r="AQ73" s="380"/>
      <c r="AR73" s="380"/>
      <c r="AS73" s="380"/>
      <c r="AT73" s="380"/>
      <c r="AU73" s="380"/>
      <c r="AV73" s="380"/>
      <c r="AW73" s="380"/>
      <c r="AX73" s="380"/>
      <c r="AY73" s="380"/>
      <c r="AZ73" s="380"/>
      <c r="BA73" s="380"/>
      <c r="BB73" s="380" t="s">
        <v>571</v>
      </c>
      <c r="BC73" s="380"/>
      <c r="BD73" s="380"/>
      <c r="BE73" s="380"/>
      <c r="BF73" s="380"/>
      <c r="BG73" s="380"/>
      <c r="BH73" s="380"/>
      <c r="BI73" s="380"/>
      <c r="BJ73" s="380"/>
      <c r="BK73" s="380"/>
      <c r="BL73" s="380"/>
      <c r="BM73" s="380"/>
      <c r="BN73" s="380"/>
      <c r="BO73" s="380"/>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x14ac:dyDescent="0.15">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x14ac:dyDescent="0.15">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576</v>
      </c>
      <c r="BC75" s="380"/>
      <c r="BD75" s="380"/>
      <c r="BE75" s="380"/>
      <c r="BF75" s="380"/>
      <c r="BG75" s="380"/>
      <c r="BH75" s="380"/>
      <c r="BI75" s="380"/>
      <c r="BJ75" s="380"/>
      <c r="BK75" s="380"/>
      <c r="BL75" s="380"/>
      <c r="BM75" s="380"/>
      <c r="BN75" s="380"/>
      <c r="BO75" s="380"/>
      <c r="BP75" s="377">
        <v>6.9</v>
      </c>
      <c r="BQ75" s="377"/>
      <c r="BR75" s="377"/>
      <c r="BS75" s="377"/>
      <c r="BT75" s="377"/>
      <c r="BU75" s="377"/>
      <c r="BV75" s="377"/>
      <c r="BW75" s="377"/>
      <c r="BX75" s="377">
        <v>7.2</v>
      </c>
      <c r="BY75" s="377"/>
      <c r="BZ75" s="377"/>
      <c r="CA75" s="377"/>
      <c r="CB75" s="377"/>
      <c r="CC75" s="377"/>
      <c r="CD75" s="377"/>
      <c r="CE75" s="377"/>
      <c r="CF75" s="377">
        <v>8.1</v>
      </c>
      <c r="CG75" s="377"/>
      <c r="CH75" s="377"/>
      <c r="CI75" s="377"/>
      <c r="CJ75" s="377"/>
      <c r="CK75" s="377"/>
      <c r="CL75" s="377"/>
      <c r="CM75" s="377"/>
      <c r="CN75" s="377">
        <v>8.5</v>
      </c>
      <c r="CO75" s="377"/>
      <c r="CP75" s="377"/>
      <c r="CQ75" s="377"/>
      <c r="CR75" s="377"/>
      <c r="CS75" s="377"/>
      <c r="CT75" s="377"/>
      <c r="CU75" s="377"/>
      <c r="CV75" s="377">
        <v>8.8000000000000007</v>
      </c>
      <c r="CW75" s="377"/>
      <c r="CX75" s="377"/>
      <c r="CY75" s="377"/>
      <c r="CZ75" s="377"/>
      <c r="DA75" s="377"/>
      <c r="DB75" s="377"/>
      <c r="DC75" s="377"/>
    </row>
    <row r="76" spans="2:107" x14ac:dyDescent="0.15">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x14ac:dyDescent="0.15">
      <c r="B77" s="247"/>
      <c r="G77" s="383"/>
      <c r="H77" s="383"/>
      <c r="I77" s="383"/>
      <c r="J77" s="383"/>
      <c r="K77" s="381"/>
      <c r="L77" s="381"/>
      <c r="M77" s="381"/>
      <c r="N77" s="381"/>
      <c r="AN77" s="382" t="s">
        <v>573</v>
      </c>
      <c r="AO77" s="382"/>
      <c r="AP77" s="382"/>
      <c r="AQ77" s="382"/>
      <c r="AR77" s="382"/>
      <c r="AS77" s="382"/>
      <c r="AT77" s="382"/>
      <c r="AU77" s="382"/>
      <c r="AV77" s="382"/>
      <c r="AW77" s="382"/>
      <c r="AX77" s="382"/>
      <c r="AY77" s="382"/>
      <c r="AZ77" s="382"/>
      <c r="BA77" s="382"/>
      <c r="BB77" s="380" t="s">
        <v>571</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x14ac:dyDescent="0.15">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x14ac:dyDescent="0.15">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576</v>
      </c>
      <c r="BC79" s="380"/>
      <c r="BD79" s="380"/>
      <c r="BE79" s="380"/>
      <c r="BF79" s="380"/>
      <c r="BG79" s="380"/>
      <c r="BH79" s="380"/>
      <c r="BI79" s="380"/>
      <c r="BJ79" s="380"/>
      <c r="BK79" s="380"/>
      <c r="BL79" s="380"/>
      <c r="BM79" s="380"/>
      <c r="BN79" s="380"/>
      <c r="BO79" s="380"/>
      <c r="BP79" s="377">
        <v>8</v>
      </c>
      <c r="BQ79" s="377"/>
      <c r="BR79" s="377"/>
      <c r="BS79" s="377"/>
      <c r="BT79" s="377"/>
      <c r="BU79" s="377"/>
      <c r="BV79" s="377"/>
      <c r="BW79" s="377"/>
      <c r="BX79" s="377">
        <v>8</v>
      </c>
      <c r="BY79" s="377"/>
      <c r="BZ79" s="377"/>
      <c r="CA79" s="377"/>
      <c r="CB79" s="377"/>
      <c r="CC79" s="377"/>
      <c r="CD79" s="377"/>
      <c r="CE79" s="377"/>
      <c r="CF79" s="377">
        <v>8.3000000000000007</v>
      </c>
      <c r="CG79" s="377"/>
      <c r="CH79" s="377"/>
      <c r="CI79" s="377"/>
      <c r="CJ79" s="377"/>
      <c r="CK79" s="377"/>
      <c r="CL79" s="377"/>
      <c r="CM79" s="377"/>
      <c r="CN79" s="377">
        <v>8.4</v>
      </c>
      <c r="CO79" s="377"/>
      <c r="CP79" s="377"/>
      <c r="CQ79" s="377"/>
      <c r="CR79" s="377"/>
      <c r="CS79" s="377"/>
      <c r="CT79" s="377"/>
      <c r="CU79" s="377"/>
      <c r="CV79" s="377">
        <v>8.6999999999999993</v>
      </c>
      <c r="CW79" s="377"/>
      <c r="CX79" s="377"/>
      <c r="CY79" s="377"/>
      <c r="CZ79" s="377"/>
      <c r="DA79" s="377"/>
      <c r="DB79" s="377"/>
      <c r="DC79" s="377"/>
    </row>
    <row r="80" spans="2:107" x14ac:dyDescent="0.15">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QIzFrr/EHFCPVaBJETYP+eBoJ8U/kyMyR1cyjjQjzOLTxwDviXx0UxdPrisVFUEHuBqQZZ+yuA5lYBQnc7QRdA==" saltValue="d3trt3INaUNcCVj/vJ/lU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9C9D1-5C15-4805-9631-7C222939EA04}">
  <sheetPr>
    <pageSetUpPr fitToPage="1"/>
  </sheetPr>
  <dimension ref="A1:DR125"/>
  <sheetViews>
    <sheetView showGridLines="0" topLeftCell="A43" zoomScale="70" zoomScaleNormal="70" zoomScaleSheetLayoutView="70" workbookViewId="0">
      <selection activeCell="BT12" sqref="BT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dYB+cIOEvuOrVOZ+/M4507D1/dxLJzCLXbLJLH5KijmR6gPSjHUE2j9lgIB5p2BpRb6tlLAaKWGj3XKje3LUlA==" saltValue="DtUPdEg7hATvIKFwl/ZZ6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E84B9-7589-4E8A-99E7-162B03156F38}">
  <sheetPr>
    <pageSetUpPr fitToPage="1"/>
  </sheetPr>
  <dimension ref="A1:DR125"/>
  <sheetViews>
    <sheetView showGridLines="0" topLeftCell="A124" zoomScale="70" zoomScaleNormal="70" zoomScaleSheetLayoutView="55" workbookViewId="0">
      <selection activeCell="BT12" sqref="BT1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sheetProtection algorithmName="SHA-512" hashValue="3oc//a/A3Bnn8TBzDNt1Nk7DqYAuuJ4dokYTwl5zbhKfHplSq4CNNFeURiY0Fgk5UUJLzB5PmC5UNYBzDCKu2A==" saltValue="hfGuLHNLJfybSRnKztoz/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644895</v>
      </c>
      <c r="E3" s="142"/>
      <c r="F3" s="143">
        <v>126525</v>
      </c>
      <c r="G3" s="144"/>
      <c r="H3" s="145"/>
    </row>
    <row r="4" spans="1:8" x14ac:dyDescent="0.15">
      <c r="A4" s="146"/>
      <c r="B4" s="147"/>
      <c r="C4" s="148"/>
      <c r="D4" s="149">
        <v>47100</v>
      </c>
      <c r="E4" s="150"/>
      <c r="F4" s="151">
        <v>67052</v>
      </c>
      <c r="G4" s="152"/>
      <c r="H4" s="153"/>
    </row>
    <row r="5" spans="1:8" x14ac:dyDescent="0.15">
      <c r="A5" s="134" t="s">
        <v>522</v>
      </c>
      <c r="B5" s="139"/>
      <c r="C5" s="140"/>
      <c r="D5" s="141">
        <v>392765</v>
      </c>
      <c r="E5" s="142"/>
      <c r="F5" s="143">
        <v>122054</v>
      </c>
      <c r="G5" s="144"/>
      <c r="H5" s="145"/>
    </row>
    <row r="6" spans="1:8" x14ac:dyDescent="0.15">
      <c r="A6" s="146"/>
      <c r="B6" s="147"/>
      <c r="C6" s="148"/>
      <c r="D6" s="149">
        <v>73129</v>
      </c>
      <c r="E6" s="150"/>
      <c r="F6" s="151">
        <v>68298</v>
      </c>
      <c r="G6" s="152"/>
      <c r="H6" s="153"/>
    </row>
    <row r="7" spans="1:8" x14ac:dyDescent="0.15">
      <c r="A7" s="134" t="s">
        <v>523</v>
      </c>
      <c r="B7" s="139"/>
      <c r="C7" s="140"/>
      <c r="D7" s="141">
        <v>179927</v>
      </c>
      <c r="E7" s="142"/>
      <c r="F7" s="143">
        <v>111644</v>
      </c>
      <c r="G7" s="144"/>
      <c r="H7" s="145"/>
    </row>
    <row r="8" spans="1:8" x14ac:dyDescent="0.15">
      <c r="A8" s="146"/>
      <c r="B8" s="147"/>
      <c r="C8" s="148"/>
      <c r="D8" s="149">
        <v>100478</v>
      </c>
      <c r="E8" s="150"/>
      <c r="F8" s="151">
        <v>66606</v>
      </c>
      <c r="G8" s="152"/>
      <c r="H8" s="153"/>
    </row>
    <row r="9" spans="1:8" x14ac:dyDescent="0.15">
      <c r="A9" s="134" t="s">
        <v>524</v>
      </c>
      <c r="B9" s="139"/>
      <c r="C9" s="140"/>
      <c r="D9" s="141">
        <v>214424</v>
      </c>
      <c r="E9" s="142"/>
      <c r="F9" s="143">
        <v>127917</v>
      </c>
      <c r="G9" s="144"/>
      <c r="H9" s="145"/>
    </row>
    <row r="10" spans="1:8" x14ac:dyDescent="0.15">
      <c r="A10" s="146"/>
      <c r="B10" s="147"/>
      <c r="C10" s="148"/>
      <c r="D10" s="149">
        <v>70874</v>
      </c>
      <c r="E10" s="150"/>
      <c r="F10" s="151">
        <v>69746</v>
      </c>
      <c r="G10" s="152"/>
      <c r="H10" s="153"/>
    </row>
    <row r="11" spans="1:8" x14ac:dyDescent="0.15">
      <c r="A11" s="134" t="s">
        <v>525</v>
      </c>
      <c r="B11" s="139"/>
      <c r="C11" s="140"/>
      <c r="D11" s="141">
        <v>86911</v>
      </c>
      <c r="E11" s="142"/>
      <c r="F11" s="143">
        <v>135931</v>
      </c>
      <c r="G11" s="144"/>
      <c r="H11" s="145"/>
    </row>
    <row r="12" spans="1:8" x14ac:dyDescent="0.15">
      <c r="A12" s="146"/>
      <c r="B12" s="147"/>
      <c r="C12" s="154"/>
      <c r="D12" s="149">
        <v>74797</v>
      </c>
      <c r="E12" s="150"/>
      <c r="F12" s="151">
        <v>75320</v>
      </c>
      <c r="G12" s="152"/>
      <c r="H12" s="153"/>
    </row>
    <row r="13" spans="1:8" x14ac:dyDescent="0.15">
      <c r="A13" s="134"/>
      <c r="B13" s="139"/>
      <c r="C13" s="140"/>
      <c r="D13" s="141">
        <v>303784</v>
      </c>
      <c r="E13" s="142"/>
      <c r="F13" s="143">
        <v>124814</v>
      </c>
      <c r="G13" s="155"/>
      <c r="H13" s="145"/>
    </row>
    <row r="14" spans="1:8" x14ac:dyDescent="0.15">
      <c r="A14" s="146"/>
      <c r="B14" s="147"/>
      <c r="C14" s="148"/>
      <c r="D14" s="149">
        <v>73276</v>
      </c>
      <c r="E14" s="150"/>
      <c r="F14" s="151">
        <v>69404</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10.79</v>
      </c>
      <c r="C19" s="156">
        <f>ROUND(VALUE(SUBSTITUTE(実質収支比率等に係る経年分析!G$48,"▲","-")),2)</f>
        <v>17.71</v>
      </c>
      <c r="D19" s="156">
        <f>ROUND(VALUE(SUBSTITUTE(実質収支比率等に係る経年分析!H$48,"▲","-")),2)</f>
        <v>10.16</v>
      </c>
      <c r="E19" s="156">
        <f>ROUND(VALUE(SUBSTITUTE(実質収支比率等に係る経年分析!I$48,"▲","-")),2)</f>
        <v>8.42</v>
      </c>
      <c r="F19" s="156">
        <f>ROUND(VALUE(SUBSTITUTE(実質収支比率等に係る経年分析!J$48,"▲","-")),2)</f>
        <v>7.83</v>
      </c>
    </row>
    <row r="20" spans="1:11" x14ac:dyDescent="0.15">
      <c r="A20" s="156" t="s">
        <v>53</v>
      </c>
      <c r="B20" s="156">
        <f>ROUND(VALUE(SUBSTITUTE(実質収支比率等に係る経年分析!F$47,"▲","-")),2)</f>
        <v>75.819999999999993</v>
      </c>
      <c r="C20" s="156">
        <f>ROUND(VALUE(SUBSTITUTE(実質収支比率等に係る経年分析!G$47,"▲","-")),2)</f>
        <v>72.86</v>
      </c>
      <c r="D20" s="156">
        <f>ROUND(VALUE(SUBSTITUTE(実質収支比率等に係る経年分析!H$47,"▲","-")),2)</f>
        <v>76.41</v>
      </c>
      <c r="E20" s="156">
        <f>ROUND(VALUE(SUBSTITUTE(実質収支比率等に係る経年分析!I$47,"▲","-")),2)</f>
        <v>69.91</v>
      </c>
      <c r="F20" s="156">
        <f>ROUND(VALUE(SUBSTITUTE(実質収支比率等に係る経年分析!J$47,"▲","-")),2)</f>
        <v>65.87</v>
      </c>
    </row>
    <row r="21" spans="1:11" x14ac:dyDescent="0.15">
      <c r="A21" s="156" t="s">
        <v>54</v>
      </c>
      <c r="B21" s="156">
        <f>IF(ISNUMBER(VALUE(SUBSTITUTE(実質収支比率等に係る経年分析!F$49,"▲","-"))),ROUND(VALUE(SUBSTITUTE(実質収支比率等に係る経年分析!F$49,"▲","-")),2),NA())</f>
        <v>6.28</v>
      </c>
      <c r="C21" s="156">
        <f>IF(ISNUMBER(VALUE(SUBSTITUTE(実質収支比率等に係る経年分析!G$49,"▲","-"))),ROUND(VALUE(SUBSTITUTE(実質収支比率等に係る経年分析!G$49,"▲","-")),2),NA())</f>
        <v>12.88</v>
      </c>
      <c r="D21" s="156">
        <f>IF(ISNUMBER(VALUE(SUBSTITUTE(実質収支比率等に係る経年分析!H$49,"▲","-"))),ROUND(VALUE(SUBSTITUTE(実質収支比率等に係る経年分析!H$49,"▲","-")),2),NA())</f>
        <v>-5.54</v>
      </c>
      <c r="E21" s="156">
        <f>IF(ISNUMBER(VALUE(SUBSTITUTE(実質収支比率等に係る経年分析!I$49,"▲","-"))),ROUND(VALUE(SUBSTITUTE(実質収支比率等に係る経年分析!I$49,"▲","-")),2),NA())</f>
        <v>-5.67</v>
      </c>
      <c r="F21" s="156">
        <f>IF(ISNUMBER(VALUE(SUBSTITUTE(実質収支比率等に係る経年分析!J$49,"▲","-"))),ROUND(VALUE(SUBSTITUTE(実質収支比率等に係る経年分析!J$49,"▲","-")),2),NA())</f>
        <v>-1.21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0.28999999999999998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4.9800000000000004</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西原村住宅用地造成事業特別会計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0.14000000000000001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0.18</v>
      </c>
    </row>
    <row r="31" spans="1:11" x14ac:dyDescent="0.15">
      <c r="A31" s="157" t="str">
        <f>IF(連結実質赤字比率に係る赤字・黒字の構成分析!C$39="",NA(),連結実質赤字比率に係る赤字・黒字の構成分析!C$39)</f>
        <v>西原村工業団地造成事業特別会計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1.1499999999999999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15">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3.55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3.13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3.32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15">
      <c r="A33" s="157" t="str">
        <f>IF(連結実質赤字比率に係る赤字・黒字の構成分析!C$37="",NA(),連結実質赤字比率に係る赤字・黒字の構成分析!C$37)</f>
        <v>西原村工業用水道事業会計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6.46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6.13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6.25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6.44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6.08</v>
      </c>
    </row>
    <row r="34" spans="1:16" x14ac:dyDescent="0.15">
      <c r="A34" s="157" t="str">
        <f>IF(連結実質赤字比率に係る赤字・黒字の構成分析!C$36="",NA(),連結実質赤字比率に係る赤字・黒字の構成分析!C$36)</f>
        <v>西原村中央簡易水道事業会計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6.12</v>
      </c>
    </row>
    <row r="35" spans="1:16" x14ac:dyDescent="0.15">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3.58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4.8600000000000003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6.19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7.16</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7.82</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830</v>
      </c>
      <c r="E42" s="158"/>
      <c r="F42" s="158"/>
      <c r="G42" s="158">
        <f>'実質公債費比率（分子）の構造'!L$52</f>
        <v>944</v>
      </c>
      <c r="H42" s="158"/>
      <c r="I42" s="158"/>
      <c r="J42" s="158">
        <f>'実質公債費比率（分子）の構造'!M$52</f>
        <v>947</v>
      </c>
      <c r="K42" s="158"/>
      <c r="L42" s="158"/>
      <c r="M42" s="158">
        <f>'実質公債費比率（分子）の構造'!N$52</f>
        <v>958</v>
      </c>
      <c r="N42" s="158"/>
      <c r="O42" s="158"/>
      <c r="P42" s="158">
        <f>'実質公債費比率（分子）の構造'!O$52</f>
        <v>1023</v>
      </c>
    </row>
    <row r="43" spans="1:16" x14ac:dyDescent="0.15">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44</v>
      </c>
      <c r="C45" s="158"/>
      <c r="D45" s="158"/>
      <c r="E45" s="158">
        <f>'実質公債費比率（分子）の構造'!L$49</f>
        <v>18</v>
      </c>
      <c r="F45" s="158"/>
      <c r="G45" s="158"/>
      <c r="H45" s="158">
        <f>'実質公債費比率（分子）の構造'!M$49</f>
        <v>11</v>
      </c>
      <c r="I45" s="158"/>
      <c r="J45" s="158"/>
      <c r="K45" s="158">
        <f>'実質公債費比率（分子）の構造'!N$49</f>
        <v>10</v>
      </c>
      <c r="L45" s="158"/>
      <c r="M45" s="158"/>
      <c r="N45" s="158">
        <f>'実質公債費比率（分子）の構造'!O$49</f>
        <v>10</v>
      </c>
      <c r="O45" s="158"/>
      <c r="P45" s="158"/>
    </row>
    <row r="46" spans="1:16" x14ac:dyDescent="0.15">
      <c r="A46" s="158" t="s">
        <v>64</v>
      </c>
      <c r="B46" s="158">
        <f>'実質公債費比率（分子）の構造'!K$48</f>
        <v>7</v>
      </c>
      <c r="C46" s="158"/>
      <c r="D46" s="158"/>
      <c r="E46" s="158">
        <f>'実質公債費比率（分子）の構造'!L$48</f>
        <v>8</v>
      </c>
      <c r="F46" s="158"/>
      <c r="G46" s="158"/>
      <c r="H46" s="158">
        <f>'実質公債費比率（分子）の構造'!M$48</f>
        <v>7</v>
      </c>
      <c r="I46" s="158"/>
      <c r="J46" s="158"/>
      <c r="K46" s="158">
        <f>'実質公債費比率（分子）の構造'!N$48</f>
        <v>8</v>
      </c>
      <c r="L46" s="158"/>
      <c r="M46" s="158"/>
      <c r="N46" s="158">
        <f>'実質公債費比率（分子）の構造'!O$48</f>
        <v>17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951</v>
      </c>
      <c r="C49" s="158"/>
      <c r="D49" s="158"/>
      <c r="E49" s="158">
        <f>'実質公債費比率（分子）の構造'!L$45</f>
        <v>1107</v>
      </c>
      <c r="F49" s="158"/>
      <c r="G49" s="158"/>
      <c r="H49" s="158">
        <f>'実質公債費比率（分子）の構造'!M$45</f>
        <v>1151</v>
      </c>
      <c r="I49" s="158"/>
      <c r="J49" s="158"/>
      <c r="K49" s="158">
        <f>'実質公債費比率（分子）の構造'!N$45</f>
        <v>1169</v>
      </c>
      <c r="L49" s="158"/>
      <c r="M49" s="158"/>
      <c r="N49" s="158">
        <f>'実質公債費比率（分子）の構造'!O$45</f>
        <v>1216</v>
      </c>
      <c r="O49" s="158"/>
      <c r="P49" s="158"/>
    </row>
    <row r="50" spans="1:16" x14ac:dyDescent="0.15">
      <c r="A50" s="158" t="s">
        <v>67</v>
      </c>
      <c r="B50" s="158" t="e">
        <f>NA()</f>
        <v>#N/A</v>
      </c>
      <c r="C50" s="158">
        <f>IF(ISNUMBER('実質公債費比率（分子）の構造'!K$53),'実質公債費比率（分子）の構造'!K$53,NA())</f>
        <v>173</v>
      </c>
      <c r="D50" s="158" t="e">
        <f>NA()</f>
        <v>#N/A</v>
      </c>
      <c r="E50" s="158" t="e">
        <f>NA()</f>
        <v>#N/A</v>
      </c>
      <c r="F50" s="158">
        <f>IF(ISNUMBER('実質公債費比率（分子）の構造'!L$53),'実質公債費比率（分子）の構造'!L$53,NA())</f>
        <v>189</v>
      </c>
      <c r="G50" s="158" t="e">
        <f>NA()</f>
        <v>#N/A</v>
      </c>
      <c r="H50" s="158" t="e">
        <f>NA()</f>
        <v>#N/A</v>
      </c>
      <c r="I50" s="158">
        <f>IF(ISNUMBER('実質公債費比率（分子）の構造'!M$53),'実質公債費比率（分子）の構造'!M$53,NA())</f>
        <v>222</v>
      </c>
      <c r="J50" s="158" t="e">
        <f>NA()</f>
        <v>#N/A</v>
      </c>
      <c r="K50" s="158" t="e">
        <f>NA()</f>
        <v>#N/A</v>
      </c>
      <c r="L50" s="158">
        <f>IF(ISNUMBER('実質公債費比率（分子）の構造'!N$53),'実質公債費比率（分子）の構造'!N$53,NA())</f>
        <v>229</v>
      </c>
      <c r="M50" s="158" t="e">
        <f>NA()</f>
        <v>#N/A</v>
      </c>
      <c r="N50" s="158" t="e">
        <f>NA()</f>
        <v>#N/A</v>
      </c>
      <c r="O50" s="158">
        <f>IF(ISNUMBER('実質公債費比率（分子）の構造'!O$53),'実質公債費比率（分子）の構造'!O$53,NA())</f>
        <v>220</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9938</v>
      </c>
      <c r="E56" s="157"/>
      <c r="F56" s="157"/>
      <c r="G56" s="157">
        <f>'将来負担比率（分子）の構造'!J$52</f>
        <v>9245</v>
      </c>
      <c r="H56" s="157"/>
      <c r="I56" s="157"/>
      <c r="J56" s="157">
        <f>'将来負担比率（分子）の構造'!K$52</f>
        <v>8584</v>
      </c>
      <c r="K56" s="157"/>
      <c r="L56" s="157"/>
      <c r="M56" s="157">
        <f>'将来負担比率（分子）の構造'!L$52</f>
        <v>8394</v>
      </c>
      <c r="N56" s="157"/>
      <c r="O56" s="157"/>
      <c r="P56" s="157">
        <f>'将来負担比率（分子）の構造'!M$52</f>
        <v>7319</v>
      </c>
    </row>
    <row r="57" spans="1:16" x14ac:dyDescent="0.15">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15">
      <c r="A58" s="157" t="s">
        <v>41</v>
      </c>
      <c r="B58" s="157"/>
      <c r="C58" s="157"/>
      <c r="D58" s="157">
        <f>'将来負担比率（分子）の構造'!I$50</f>
        <v>4190</v>
      </c>
      <c r="E58" s="157"/>
      <c r="F58" s="157"/>
      <c r="G58" s="157">
        <f>'将来負担比率（分子）の構造'!J$50</f>
        <v>4207</v>
      </c>
      <c r="H58" s="157"/>
      <c r="I58" s="157"/>
      <c r="J58" s="157">
        <f>'将来負担比率（分子）の構造'!K$50</f>
        <v>4339</v>
      </c>
      <c r="K58" s="157"/>
      <c r="L58" s="157"/>
      <c r="M58" s="157">
        <f>'将来負担比率（分子）の構造'!L$50</f>
        <v>4497</v>
      </c>
      <c r="N58" s="157"/>
      <c r="O58" s="157"/>
      <c r="P58" s="157">
        <f>'将来負担比率（分子）の構造'!M$50</f>
        <v>4269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127</v>
      </c>
      <c r="C62" s="157"/>
      <c r="D62" s="157"/>
      <c r="E62" s="157">
        <f>'将来負担比率（分子）の構造'!J$45</f>
        <v>73</v>
      </c>
      <c r="F62" s="157"/>
      <c r="G62" s="157"/>
      <c r="H62" s="157">
        <f>'将来負担比率（分子）の構造'!K$45</f>
        <v>73</v>
      </c>
      <c r="I62" s="157"/>
      <c r="J62" s="157"/>
      <c r="K62" s="157">
        <f>'将来負担比率（分子）の構造'!L$45</f>
        <v>122</v>
      </c>
      <c r="L62" s="157"/>
      <c r="M62" s="157"/>
      <c r="N62" s="157">
        <f>'将来負担比率（分子）の構造'!M$45</f>
        <v>72</v>
      </c>
      <c r="O62" s="157"/>
      <c r="P62" s="157"/>
    </row>
    <row r="63" spans="1:16" x14ac:dyDescent="0.15">
      <c r="A63" s="157" t="s">
        <v>34</v>
      </c>
      <c r="B63" s="157">
        <f>'将来負担比率（分子）の構造'!I$44</f>
        <v>48</v>
      </c>
      <c r="C63" s="157"/>
      <c r="D63" s="157"/>
      <c r="E63" s="157">
        <f>'将来負担比率（分子）の構造'!J$44</f>
        <v>34</v>
      </c>
      <c r="F63" s="157"/>
      <c r="G63" s="157"/>
      <c r="H63" s="157">
        <f>'将来負担比率（分子）の構造'!K$44</f>
        <v>159</v>
      </c>
      <c r="I63" s="157"/>
      <c r="J63" s="157"/>
      <c r="K63" s="157">
        <f>'将来負担比率（分子）の構造'!L$44</f>
        <v>103</v>
      </c>
      <c r="L63" s="157"/>
      <c r="M63" s="157"/>
      <c r="N63" s="157">
        <f>'将来負担比率（分子）の構造'!M$44</f>
        <v>74</v>
      </c>
      <c r="O63" s="157"/>
      <c r="P63" s="157"/>
    </row>
    <row r="64" spans="1:16" x14ac:dyDescent="0.15">
      <c r="A64" s="157" t="s">
        <v>33</v>
      </c>
      <c r="B64" s="157">
        <f>'将来負担比率（分子）の構造'!I$43</f>
        <v>72</v>
      </c>
      <c r="C64" s="157"/>
      <c r="D64" s="157"/>
      <c r="E64" s="157">
        <f>'将来負担比率（分子）の構造'!J$43</f>
        <v>64</v>
      </c>
      <c r="F64" s="157"/>
      <c r="G64" s="157"/>
      <c r="H64" s="157">
        <f>'将来負担比率（分子）の構造'!K$43</f>
        <v>58</v>
      </c>
      <c r="I64" s="157"/>
      <c r="J64" s="157"/>
      <c r="K64" s="157">
        <f>'将来負担比率（分子）の構造'!L$43</f>
        <v>41</v>
      </c>
      <c r="L64" s="157"/>
      <c r="M64" s="157"/>
      <c r="N64" s="157">
        <f>'将来負担比率（分子）の構造'!M$43</f>
        <v>117</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10695</v>
      </c>
      <c r="C66" s="157"/>
      <c r="D66" s="157"/>
      <c r="E66" s="157">
        <f>'将来負担比率（分子）の構造'!J$41</f>
        <v>10641</v>
      </c>
      <c r="F66" s="157"/>
      <c r="G66" s="157"/>
      <c r="H66" s="157">
        <f>'将来負担比率（分子）の構造'!K$41</f>
        <v>9966</v>
      </c>
      <c r="I66" s="157"/>
      <c r="J66" s="157"/>
      <c r="K66" s="157">
        <f>'将来負担比率（分子）の構造'!L$41</f>
        <v>9599</v>
      </c>
      <c r="L66" s="157"/>
      <c r="M66" s="157"/>
      <c r="N66" s="157">
        <f>'将来負担比率（分子）の構造'!M$41</f>
        <v>8753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2589</v>
      </c>
      <c r="C72" s="161">
        <f>基金残高に係る経年分析!G55</f>
        <v>2441</v>
      </c>
      <c r="D72" s="161">
        <f>基金残高に係る経年分析!H55</f>
        <v>2405</v>
      </c>
    </row>
    <row r="73" spans="1:16" x14ac:dyDescent="0.15">
      <c r="A73" s="160" t="s">
        <v>74</v>
      </c>
      <c r="B73" s="161">
        <f>基金残高に係る経年分析!F56</f>
        <v>212</v>
      </c>
      <c r="C73" s="161">
        <f>基金残高に係る経年分析!G56</f>
        <v>197</v>
      </c>
      <c r="D73" s="161">
        <f>基金残高に係る経年分析!H56</f>
        <v>182</v>
      </c>
    </row>
    <row r="74" spans="1:16" x14ac:dyDescent="0.15">
      <c r="A74" s="160" t="s">
        <v>75</v>
      </c>
      <c r="B74" s="161">
        <f>基金残高に係る経年分析!F57</f>
        <v>1519</v>
      </c>
      <c r="C74" s="161">
        <f>基金残高に係る経年分析!G57</f>
        <v>1841</v>
      </c>
      <c r="D74" s="161">
        <f>基金残高に係る経年分析!H57</f>
        <v>1663</v>
      </c>
    </row>
  </sheetData>
  <sheetProtection algorithmName="SHA-512" hashValue="vtzmY74BaIPmxc/v+bX2yyQ2zMpSJqxjA0tqqtrH0nn4zg3+BAArenLbh4zRixdVVMEGs9Dp6hYb7rhc+IfYdA==" saltValue="lzI9yOlo8dkYdLV9cXY9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村上 康成</cp:lastModifiedBy>
  <cp:lastPrinted>2026-03-12T06:26:02Z</cp:lastPrinted>
  <dcterms:created xsi:type="dcterms:W3CDTF">2026-02-26T10:17:06Z</dcterms:created>
  <dcterms:modified xsi:type="dcterms:W3CDTF">2026-09-14T01:10:50Z</dcterms:modified>
  <cp:category/>
</cp:coreProperties>
</file>